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0" activeTab="16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  <sheet name="Check_ISGS" sheetId="78" r:id="rId63"/>
  </sheets>
  <externalReferences>
    <externalReference r:id="rId64"/>
    <externalReference r:id="rId65"/>
    <externalReference r:id="rId66"/>
    <externalReference r:id="rId67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67" l="1"/>
  <c r="O3" i="30"/>
  <c r="DM99" i="23"/>
  <c r="O3" i="28"/>
  <c r="DM99" i="22"/>
  <c r="O3" i="29"/>
  <c r="DM99" i="21"/>
  <c r="O3" i="26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96"/>
  <c r="M88"/>
  <c r="M64"/>
  <c r="M56"/>
  <c r="M36"/>
  <c r="M32"/>
  <c r="M16"/>
  <c r="M12"/>
  <c r="J99"/>
  <c r="L99"/>
  <c r="M3"/>
  <c r="G99"/>
  <c r="F99"/>
  <c r="E99"/>
  <c r="D99"/>
  <c r="H98"/>
  <c r="I98" s="1"/>
  <c r="M98" s="1"/>
  <c r="H97"/>
  <c r="I97" s="1"/>
  <c r="M97" s="1"/>
  <c r="H96"/>
  <c r="I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H35"/>
  <c r="I35" s="1"/>
  <c r="M35" s="1"/>
  <c r="H34"/>
  <c r="I34" s="1"/>
  <c r="M34" s="1"/>
  <c r="H33"/>
  <c r="I33" s="1"/>
  <c r="M33" s="1"/>
  <c r="H32"/>
  <c r="I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H15"/>
  <c r="I15" s="1"/>
  <c r="M15" s="1"/>
  <c r="H14"/>
  <c r="I14" s="1"/>
  <c r="M14" s="1"/>
  <c r="H13"/>
  <c r="I13" s="1"/>
  <c r="M13" s="1"/>
  <c r="H12"/>
  <c r="I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B8" i="63" s="1"/>
  <c r="AJ8" i="14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B12" i="63" s="1"/>
  <c r="AJ12" i="14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J2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J4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I48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J52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J56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J60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J76"/>
  <c r="AE77"/>
  <c r="AB77" i="61" s="1"/>
  <c r="AF77" i="14"/>
  <c r="AG77"/>
  <c r="AB77" i="62" s="1"/>
  <c r="AH77" i="14"/>
  <c r="AI77"/>
  <c r="AJ77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B80" i="63" s="1"/>
  <c r="AJ80" i="14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J8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F89"/>
  <c r="AG89"/>
  <c r="AH89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AA10" i="61" s="1"/>
  <c r="Y10" i="14"/>
  <c r="Z10"/>
  <c r="AA10"/>
  <c r="AB10"/>
  <c r="AC10"/>
  <c r="X11"/>
  <c r="Y11"/>
  <c r="Z11"/>
  <c r="AA11"/>
  <c r="AB11"/>
  <c r="AC11"/>
  <c r="X12"/>
  <c r="AA12" i="61" s="1"/>
  <c r="Y12" i="14"/>
  <c r="Z12"/>
  <c r="AA12"/>
  <c r="AB12"/>
  <c r="AC12"/>
  <c r="X13"/>
  <c r="Y13"/>
  <c r="Z13"/>
  <c r="AA13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Y16"/>
  <c r="Z16"/>
  <c r="AA16"/>
  <c r="AB16"/>
  <c r="AA16" i="63" s="1"/>
  <c r="AC16" i="14"/>
  <c r="X17"/>
  <c r="Y17"/>
  <c r="Z17"/>
  <c r="AA17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C20"/>
  <c r="X21"/>
  <c r="Y21"/>
  <c r="Z21"/>
  <c r="AA21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C28"/>
  <c r="X29"/>
  <c r="Y29"/>
  <c r="Z29"/>
  <c r="AA29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Y32"/>
  <c r="Z32"/>
  <c r="AA32"/>
  <c r="AB32"/>
  <c r="AA32" i="63" s="1"/>
  <c r="AC32" i="14"/>
  <c r="X33"/>
  <c r="Y33"/>
  <c r="Z33"/>
  <c r="AA33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Y40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C44"/>
  <c r="X45"/>
  <c r="Y45"/>
  <c r="Z45"/>
  <c r="AA45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Y48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C52"/>
  <c r="X53"/>
  <c r="Y53"/>
  <c r="Z53"/>
  <c r="AA53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C60"/>
  <c r="X61"/>
  <c r="Y61"/>
  <c r="Z61"/>
  <c r="AA61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Y64"/>
  <c r="Z64"/>
  <c r="AA64"/>
  <c r="AB64"/>
  <c r="AA64" i="63" s="1"/>
  <c r="AC64" i="14"/>
  <c r="X65"/>
  <c r="Y65"/>
  <c r="Z65"/>
  <c r="AA65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Y72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C76"/>
  <c r="X77"/>
  <c r="Y77"/>
  <c r="Z77"/>
  <c r="AA77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Y80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C84"/>
  <c r="X85"/>
  <c r="Y85"/>
  <c r="Z85"/>
  <c r="AA85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C90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Y96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AA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AA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AA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AA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AA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AA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AA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AA84"/>
  <c r="Y85"/>
  <c r="Z85"/>
  <c r="AA85"/>
  <c r="Y86"/>
  <c r="Z86"/>
  <c r="Y87"/>
  <c r="Z87"/>
  <c r="AA87"/>
  <c r="Y88"/>
  <c r="Z88"/>
  <c r="Y89"/>
  <c r="Z89"/>
  <c r="AA89"/>
  <c r="Y90"/>
  <c r="Z90"/>
  <c r="AA90"/>
  <c r="Y91"/>
  <c r="Z91"/>
  <c r="AA91"/>
  <c r="Y92"/>
  <c r="Z92"/>
  <c r="Y93"/>
  <c r="Z93"/>
  <c r="AA93"/>
  <c r="Y94"/>
  <c r="Z94"/>
  <c r="Y95"/>
  <c r="Z95"/>
  <c r="AA95"/>
  <c r="Y96"/>
  <c r="Z96"/>
  <c r="AB96"/>
  <c r="Y97"/>
  <c r="Z97"/>
  <c r="AA97"/>
  <c r="Y98"/>
  <c r="Z98"/>
  <c r="AB3"/>
  <c r="AA3"/>
  <c r="Z3"/>
  <c r="Y3"/>
  <c r="Y4" i="62"/>
  <c r="Z4"/>
  <c r="AA4"/>
  <c r="Y5"/>
  <c r="Z5"/>
  <c r="AA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AA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AA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AA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AA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AA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AA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AA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AA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AA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AA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AA93"/>
  <c r="Y94"/>
  <c r="Z94"/>
  <c r="AA94"/>
  <c r="AB94"/>
  <c r="Y95"/>
  <c r="Z95"/>
  <c r="AA95"/>
  <c r="Y96"/>
  <c r="Z96"/>
  <c r="AA96"/>
  <c r="Y97"/>
  <c r="Z97"/>
  <c r="Y98"/>
  <c r="Z98"/>
  <c r="AA98"/>
  <c r="AB98"/>
  <c r="AB3"/>
  <c r="Z3"/>
  <c r="Y3"/>
  <c r="Y4" i="61"/>
  <c r="Z4"/>
  <c r="Y5"/>
  <c r="Z5"/>
  <c r="AA5"/>
  <c r="Y6"/>
  <c r="Z6"/>
  <c r="Y7"/>
  <c r="Z7"/>
  <c r="AA7"/>
  <c r="AB7"/>
  <c r="Y8"/>
  <c r="Z8"/>
  <c r="AA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AA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AA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AA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AA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AA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AA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AA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AA96"/>
  <c r="Y97"/>
  <c r="Z97"/>
  <c r="AA97"/>
  <c r="Y98"/>
  <c r="Z98"/>
  <c r="AA3"/>
  <c r="Z3"/>
  <c r="Y3"/>
  <c r="AB97" i="63" l="1"/>
  <c r="AB89"/>
  <c r="AB85"/>
  <c r="AB77"/>
  <c r="AB84"/>
  <c r="AB76"/>
  <c r="AB68"/>
  <c r="AB64"/>
  <c r="AB60"/>
  <c r="AB56"/>
  <c r="AB52"/>
  <c r="AB44"/>
  <c r="AB32"/>
  <c r="AB24"/>
  <c r="AB20"/>
  <c r="AB4"/>
  <c r="AB89" i="62"/>
  <c r="AB73"/>
  <c r="AB69"/>
  <c r="AB33"/>
  <c r="AB13"/>
  <c r="AB9"/>
  <c r="AB5"/>
  <c r="AB48"/>
  <c r="AB89" i="61"/>
  <c r="AB88"/>
  <c r="AB84"/>
  <c r="AB80"/>
  <c r="AB76"/>
  <c r="AB64"/>
  <c r="AB56"/>
  <c r="AB52"/>
  <c r="AB48"/>
  <c r="AB44"/>
  <c r="AB32"/>
  <c r="AB28"/>
  <c r="AB20"/>
  <c r="AB16"/>
  <c r="AB12"/>
  <c r="AB8"/>
  <c r="AB4"/>
  <c r="AA10" i="63"/>
  <c r="AA8"/>
  <c r="AA6"/>
  <c r="AA65" i="62"/>
  <c r="AA33"/>
  <c r="AA17"/>
  <c r="AA11"/>
  <c r="AA9"/>
  <c r="AA6" i="61"/>
  <c r="AA4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F18" s="1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B41"/>
  <c r="C41"/>
  <c r="B42"/>
  <c r="C42"/>
  <c r="B43"/>
  <c r="C43"/>
  <c r="B44"/>
  <c r="C44"/>
  <c r="B45"/>
  <c r="C45"/>
  <c r="B46"/>
  <c r="C46"/>
  <c r="F46" s="1"/>
  <c r="B47"/>
  <c r="C47"/>
  <c r="B48"/>
  <c r="C48"/>
  <c r="B49"/>
  <c r="C49"/>
  <c r="B50"/>
  <c r="C50"/>
  <c r="B51"/>
  <c r="C51"/>
  <c r="B52"/>
  <c r="C52"/>
  <c r="F52" s="1"/>
  <c r="B53"/>
  <c r="C53"/>
  <c r="B54"/>
  <c r="C54"/>
  <c r="F54" s="1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F64" s="1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F12" s="1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F24" s="1"/>
  <c r="B25"/>
  <c r="C25"/>
  <c r="B26"/>
  <c r="C26"/>
  <c r="B27"/>
  <c r="C27"/>
  <c r="B28"/>
  <c r="C28"/>
  <c r="B29"/>
  <c r="C29"/>
  <c r="B30"/>
  <c r="C30"/>
  <c r="F30" s="1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F50" s="1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F62" s="1"/>
  <c r="B63"/>
  <c r="C63"/>
  <c r="B64"/>
  <c r="C64"/>
  <c r="B65"/>
  <c r="C65"/>
  <c r="B66"/>
  <c r="C66"/>
  <c r="B67"/>
  <c r="C67"/>
  <c r="B68"/>
  <c r="C68"/>
  <c r="F68" s="1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F85" s="1"/>
  <c r="C85"/>
  <c r="B86"/>
  <c r="C86"/>
  <c r="F86" s="1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F74" s="1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F4" s="1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F72" s="1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U67"/>
  <c r="N67"/>
  <c r="F67"/>
  <c r="AD66"/>
  <c r="U66"/>
  <c r="N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U5"/>
  <c r="F5"/>
  <c r="U4"/>
  <c r="F4"/>
  <c r="U3"/>
  <c r="K99"/>
  <c r="A1"/>
  <c r="T99" i="58"/>
  <c r="S99"/>
  <c r="R99"/>
  <c r="Q99"/>
  <c r="P99"/>
  <c r="U98"/>
  <c r="U97"/>
  <c r="F97"/>
  <c r="U96"/>
  <c r="F96"/>
  <c r="U95"/>
  <c r="F95"/>
  <c r="U94"/>
  <c r="F94"/>
  <c r="U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U53"/>
  <c r="F53"/>
  <c r="U52"/>
  <c r="U51"/>
  <c r="F51"/>
  <c r="U50"/>
  <c r="F50"/>
  <c r="U49"/>
  <c r="F49"/>
  <c r="U48"/>
  <c r="F48"/>
  <c r="U47"/>
  <c r="F47"/>
  <c r="U46"/>
  <c r="U45"/>
  <c r="F45"/>
  <c r="U44"/>
  <c r="F44"/>
  <c r="U43"/>
  <c r="F43"/>
  <c r="U42"/>
  <c r="F42"/>
  <c r="U41"/>
  <c r="F41"/>
  <c r="U40"/>
  <c r="F40"/>
  <c r="U39"/>
  <c r="F39"/>
  <c r="U38"/>
  <c r="U37"/>
  <c r="F37"/>
  <c r="U36"/>
  <c r="U35"/>
  <c r="F35"/>
  <c r="U34"/>
  <c r="U33"/>
  <c r="F33"/>
  <c r="U32"/>
  <c r="F32"/>
  <c r="U31"/>
  <c r="F31"/>
  <c r="U30"/>
  <c r="F30"/>
  <c r="U29"/>
  <c r="F29"/>
  <c r="U28"/>
  <c r="F28"/>
  <c r="U27"/>
  <c r="U26"/>
  <c r="F26"/>
  <c r="U25"/>
  <c r="F25"/>
  <c r="U24"/>
  <c r="N24"/>
  <c r="F24"/>
  <c r="U23"/>
  <c r="F23"/>
  <c r="U22"/>
  <c r="F22"/>
  <c r="U21"/>
  <c r="U20"/>
  <c r="F20"/>
  <c r="U19"/>
  <c r="F19"/>
  <c r="U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U92"/>
  <c r="F92"/>
  <c r="U91"/>
  <c r="U90"/>
  <c r="F90"/>
  <c r="U89"/>
  <c r="N89"/>
  <c r="U88"/>
  <c r="F88"/>
  <c r="U87"/>
  <c r="F87"/>
  <c r="U86"/>
  <c r="N86"/>
  <c r="U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U67"/>
  <c r="N67"/>
  <c r="F67"/>
  <c r="U66"/>
  <c r="F66"/>
  <c r="U65"/>
  <c r="N65"/>
  <c r="F65"/>
  <c r="U64"/>
  <c r="U63"/>
  <c r="N63"/>
  <c r="F63"/>
  <c r="U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U29"/>
  <c r="F29"/>
  <c r="U28"/>
  <c r="N28"/>
  <c r="F28"/>
  <c r="U27"/>
  <c r="N27"/>
  <c r="F27"/>
  <c r="U26"/>
  <c r="N26"/>
  <c r="F26"/>
  <c r="U25"/>
  <c r="F25"/>
  <c r="U24"/>
  <c r="N24"/>
  <c r="U23"/>
  <c r="F23"/>
  <c r="U22"/>
  <c r="N22"/>
  <c r="F22"/>
  <c r="U21"/>
  <c r="F21"/>
  <c r="U20"/>
  <c r="N20"/>
  <c r="F20"/>
  <c r="U19"/>
  <c r="U18"/>
  <c r="N18"/>
  <c r="F18"/>
  <c r="U17"/>
  <c r="F17"/>
  <c r="U16"/>
  <c r="N16"/>
  <c r="U15"/>
  <c r="F15"/>
  <c r="U14"/>
  <c r="N14"/>
  <c r="F14"/>
  <c r="U13"/>
  <c r="F13"/>
  <c r="U12"/>
  <c r="N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U3"/>
  <c r="L99"/>
  <c r="A1"/>
  <c r="F90" i="61" l="1"/>
  <c r="F42"/>
  <c r="F84" i="62"/>
  <c r="F68"/>
  <c r="F66"/>
  <c r="F6" i="61"/>
  <c r="B99"/>
  <c r="C99" i="56"/>
  <c r="C99" i="55"/>
  <c r="F93" i="58"/>
  <c r="F76"/>
  <c r="F27"/>
  <c r="B99"/>
  <c r="F93" i="57"/>
  <c r="F89"/>
  <c r="F64"/>
  <c r="F19"/>
  <c r="C99"/>
  <c r="F16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V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O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O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O30" s="1"/>
  <c r="N38"/>
  <c r="N42"/>
  <c r="N46"/>
  <c r="N54"/>
  <c r="N58"/>
  <c r="N62"/>
  <c r="O62" s="1"/>
  <c r="N66"/>
  <c r="N70"/>
  <c r="O70" s="1"/>
  <c r="N74"/>
  <c r="N78"/>
  <c r="O78" s="1"/>
  <c r="N9"/>
  <c r="O9" s="1"/>
  <c r="N13"/>
  <c r="O13" s="1"/>
  <c r="N25"/>
  <c r="N29"/>
  <c r="O29" s="1"/>
  <c r="N41"/>
  <c r="O41" s="1"/>
  <c r="N45"/>
  <c r="O45" s="1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O27" s="1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O71" s="1"/>
  <c r="N74"/>
  <c r="N75"/>
  <c r="N78"/>
  <c r="N79"/>
  <c r="N82"/>
  <c r="O82" s="1"/>
  <c r="N83"/>
  <c r="N86"/>
  <c r="N87"/>
  <c r="N90"/>
  <c r="O90" s="1"/>
  <c r="N91"/>
  <c r="N95"/>
  <c r="N4" i="56"/>
  <c r="N8"/>
  <c r="N12"/>
  <c r="N16"/>
  <c r="N20"/>
  <c r="N24"/>
  <c r="O24" s="1"/>
  <c r="N28"/>
  <c r="O28" s="1"/>
  <c r="N32"/>
  <c r="N36"/>
  <c r="N40"/>
  <c r="O40" s="1"/>
  <c r="N44"/>
  <c r="O44" s="1"/>
  <c r="N48"/>
  <c r="N52"/>
  <c r="N55"/>
  <c r="N56"/>
  <c r="O56" s="1"/>
  <c r="N59"/>
  <c r="N60"/>
  <c r="N63"/>
  <c r="N64"/>
  <c r="O64" s="1"/>
  <c r="N67"/>
  <c r="N68"/>
  <c r="O68" s="1"/>
  <c r="N71"/>
  <c r="N72"/>
  <c r="N75"/>
  <c r="N76"/>
  <c r="O76" s="1"/>
  <c r="N79"/>
  <c r="N80"/>
  <c r="O80" s="1"/>
  <c r="N83"/>
  <c r="N84"/>
  <c r="O84" s="1"/>
  <c r="N87"/>
  <c r="N88"/>
  <c r="O88" s="1"/>
  <c r="N91"/>
  <c r="N92"/>
  <c r="N95"/>
  <c r="N96"/>
  <c r="I99"/>
  <c r="N81"/>
  <c r="O81" s="1"/>
  <c r="N82"/>
  <c r="O82" s="1"/>
  <c r="N85"/>
  <c r="O85" s="1"/>
  <c r="N86"/>
  <c r="O86" s="1"/>
  <c r="N89"/>
  <c r="O89" s="1"/>
  <c r="N90"/>
  <c r="O90" s="1"/>
  <c r="N93"/>
  <c r="O93" s="1"/>
  <c r="N94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G11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M46" i="66"/>
  <c r="D46" i="57" s="1"/>
  <c r="G46" s="1"/>
  <c r="V46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11"/>
  <c r="V48"/>
  <c r="O48"/>
  <c r="V4"/>
  <c r="V9"/>
  <c r="V32"/>
  <c r="O32"/>
  <c r="V40"/>
  <c r="V47"/>
  <c r="V16"/>
  <c r="O16"/>
  <c r="V24"/>
  <c r="V87"/>
  <c r="V98"/>
  <c r="O98"/>
  <c r="V10" i="56"/>
  <c r="O10"/>
  <c r="V24"/>
  <c r="V26"/>
  <c r="O26"/>
  <c r="O35"/>
  <c r="V40"/>
  <c r="V42"/>
  <c r="O51"/>
  <c r="N8" i="55"/>
  <c r="F9"/>
  <c r="I99"/>
  <c r="M99"/>
  <c r="G10"/>
  <c r="N12"/>
  <c r="O12" s="1"/>
  <c r="F13"/>
  <c r="V22"/>
  <c r="G26"/>
  <c r="N28"/>
  <c r="O28" s="1"/>
  <c r="F29"/>
  <c r="G42"/>
  <c r="N44"/>
  <c r="F45"/>
  <c r="V54"/>
  <c r="G58"/>
  <c r="N60"/>
  <c r="O60" s="1"/>
  <c r="F61"/>
  <c r="O64"/>
  <c r="O72"/>
  <c r="O92"/>
  <c r="V62"/>
  <c r="O66"/>
  <c r="V74"/>
  <c r="O74"/>
  <c r="V82"/>
  <c r="V94"/>
  <c r="O94"/>
  <c r="V6" i="56"/>
  <c r="V22"/>
  <c r="V38"/>
  <c r="O47"/>
  <c r="V54"/>
  <c r="O54"/>
  <c r="V59"/>
  <c r="V62"/>
  <c r="V70"/>
  <c r="V78"/>
  <c r="V86"/>
  <c r="V94"/>
  <c r="O4" i="57"/>
  <c r="V68"/>
  <c r="V12" i="55"/>
  <c r="O17"/>
  <c r="V17"/>
  <c r="V28"/>
  <c r="V44"/>
  <c r="V60"/>
  <c r="V90"/>
  <c r="V18" i="56"/>
  <c r="O18"/>
  <c r="V27"/>
  <c r="O32"/>
  <c r="V32"/>
  <c r="V34"/>
  <c r="O34"/>
  <c r="V48"/>
  <c r="V50"/>
  <c r="O50"/>
  <c r="B99" i="55"/>
  <c r="F3"/>
  <c r="K99"/>
  <c r="F5"/>
  <c r="G18"/>
  <c r="N20"/>
  <c r="O20" s="1"/>
  <c r="F21"/>
  <c r="G34"/>
  <c r="N36"/>
  <c r="F37"/>
  <c r="G50"/>
  <c r="N52"/>
  <c r="O52" s="1"/>
  <c r="F53"/>
  <c r="O68"/>
  <c r="O76"/>
  <c r="O5" i="56"/>
  <c r="O21"/>
  <c r="O37"/>
  <c r="O53"/>
  <c r="O61"/>
  <c r="O69"/>
  <c r="O77"/>
  <c r="V70" i="55"/>
  <c r="O70"/>
  <c r="V78"/>
  <c r="O78"/>
  <c r="V86"/>
  <c r="O86"/>
  <c r="O7" i="56"/>
  <c r="V14"/>
  <c r="O23"/>
  <c r="V28"/>
  <c r="V30"/>
  <c r="V39"/>
  <c r="V44"/>
  <c r="V46"/>
  <c r="O46"/>
  <c r="V58"/>
  <c r="V63"/>
  <c r="V66"/>
  <c r="O66"/>
  <c r="V82"/>
  <c r="V90"/>
  <c r="V98"/>
  <c r="J99" i="55"/>
  <c r="G6"/>
  <c r="N24"/>
  <c r="O24" s="1"/>
  <c r="N40"/>
  <c r="O40" s="1"/>
  <c r="N56"/>
  <c r="O96"/>
  <c r="V86" i="58"/>
  <c r="V75" i="55"/>
  <c r="G3" i="56"/>
  <c r="V56"/>
  <c r="V64"/>
  <c r="V68"/>
  <c r="B99" i="57"/>
  <c r="F3"/>
  <c r="K99"/>
  <c r="N82"/>
  <c r="F83"/>
  <c r="F97"/>
  <c r="C99" i="58"/>
  <c r="I99"/>
  <c r="M99"/>
  <c r="N4"/>
  <c r="F5"/>
  <c r="N12"/>
  <c r="F13"/>
  <c r="N20"/>
  <c r="F21"/>
  <c r="V11"/>
  <c r="V50"/>
  <c r="O53"/>
  <c r="V66"/>
  <c r="V82"/>
  <c r="V98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7"/>
  <c r="V81"/>
  <c r="V85"/>
  <c r="V89"/>
  <c r="V93"/>
  <c r="V97"/>
  <c r="N3" i="57"/>
  <c r="V46" i="58"/>
  <c r="N3" i="56"/>
  <c r="G88" i="57"/>
  <c r="N90"/>
  <c r="F91"/>
  <c r="K99" i="58"/>
  <c r="U99"/>
  <c r="F9"/>
  <c r="F17"/>
  <c r="O29"/>
  <c r="V42"/>
  <c r="V58"/>
  <c r="V74"/>
  <c r="O74"/>
  <c r="V90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38" i="55" l="1"/>
  <c r="O94" i="56"/>
  <c r="O62" i="55"/>
  <c r="O30"/>
  <c r="O65" i="56"/>
  <c r="O93" i="58"/>
  <c r="O14" i="55"/>
  <c r="O9"/>
  <c r="G75" i="58"/>
  <c r="O26"/>
  <c r="O48" i="57"/>
  <c r="O64"/>
  <c r="O9" i="58"/>
  <c r="O95" i="56"/>
  <c r="O3" i="55"/>
  <c r="O87"/>
  <c r="O92" i="56"/>
  <c r="O15"/>
  <c r="V11"/>
  <c r="O6"/>
  <c r="G46" i="55"/>
  <c r="V46" s="1"/>
  <c r="O11"/>
  <c r="O96" i="56"/>
  <c r="O48"/>
  <c r="O74"/>
  <c r="O72"/>
  <c r="O60"/>
  <c r="O58"/>
  <c r="O57"/>
  <c r="O52"/>
  <c r="O42"/>
  <c r="O38"/>
  <c r="O36"/>
  <c r="O25"/>
  <c r="O22"/>
  <c r="O14"/>
  <c r="V51" i="55"/>
  <c r="O44"/>
  <c r="O36"/>
  <c r="O19"/>
  <c r="E99"/>
  <c r="V3"/>
  <c r="O56"/>
  <c r="G59" i="58"/>
  <c r="O59" s="1"/>
  <c r="O57"/>
  <c r="O22"/>
  <c r="O6"/>
  <c r="G50" i="57"/>
  <c r="V50" s="1"/>
  <c r="G91" i="58"/>
  <c r="O45"/>
  <c r="G43"/>
  <c r="V43" s="1"/>
  <c r="G27"/>
  <c r="O27" s="1"/>
  <c r="O25"/>
  <c r="O17"/>
  <c r="E99"/>
  <c r="O81"/>
  <c r="O65"/>
  <c r="O41"/>
  <c r="V27"/>
  <c r="V26"/>
  <c r="G98" i="57"/>
  <c r="V98" s="1"/>
  <c r="O44"/>
  <c r="G38"/>
  <c r="V38" s="1"/>
  <c r="O24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13"/>
  <c r="V64"/>
  <c r="O31"/>
  <c r="O26"/>
  <c r="O10"/>
  <c r="V48"/>
  <c r="O32"/>
  <c r="O16"/>
  <c r="V71"/>
  <c r="V55"/>
  <c r="O39"/>
  <c r="V47"/>
  <c r="O82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39" i="78"/>
  <c r="G25"/>
  <c r="L7"/>
  <c r="B40"/>
  <c r="N46"/>
  <c r="Q53"/>
  <c r="G26"/>
  <c r="P37"/>
  <c r="H93"/>
  <c r="G15"/>
  <c r="I77"/>
  <c r="Q33"/>
  <c r="O72"/>
  <c r="P29"/>
  <c r="O88"/>
  <c r="B90"/>
  <c r="B96"/>
  <c r="G45"/>
  <c r="Q57"/>
  <c r="G70"/>
  <c r="G60"/>
  <c r="H83"/>
  <c r="H43"/>
  <c r="K27"/>
  <c r="O67"/>
  <c r="H25"/>
  <c r="N8"/>
  <c r="K21"/>
  <c r="J16"/>
  <c r="G77"/>
  <c r="Q27"/>
  <c r="B54"/>
  <c r="O74"/>
  <c r="N35"/>
  <c r="K83"/>
  <c r="Q6"/>
  <c r="I43"/>
  <c r="O80"/>
  <c r="I66"/>
  <c r="Q72"/>
  <c r="P85"/>
  <c r="N76"/>
  <c r="L17"/>
  <c r="B13"/>
  <c r="B39"/>
  <c r="I10"/>
  <c r="Q95"/>
  <c r="E1"/>
  <c r="I89"/>
  <c r="H23"/>
  <c r="P28"/>
  <c r="N29"/>
  <c r="P98"/>
  <c r="J54"/>
  <c r="Q84"/>
  <c r="J50"/>
  <c r="Q46"/>
  <c r="N67"/>
  <c r="Q80"/>
  <c r="L18"/>
  <c r="L76"/>
  <c r="J64"/>
  <c r="Q88"/>
  <c r="N31"/>
  <c r="K36"/>
  <c r="I24"/>
  <c r="I35"/>
  <c r="N17"/>
  <c r="J73"/>
  <c r="J83"/>
  <c r="H5"/>
  <c r="J30"/>
  <c r="Q48"/>
  <c r="J78"/>
  <c r="J32"/>
  <c r="J3"/>
  <c r="B95"/>
  <c r="H91"/>
  <c r="H26"/>
  <c r="K10"/>
  <c r="O97"/>
  <c r="K72"/>
  <c r="P78"/>
  <c r="P12"/>
  <c r="K90"/>
  <c r="P53"/>
  <c r="H72"/>
  <c r="Q82"/>
  <c r="J92"/>
  <c r="O14"/>
  <c r="G34"/>
  <c r="Q22"/>
  <c r="Q8"/>
  <c r="L55"/>
  <c r="J46"/>
  <c r="I16"/>
  <c r="K33"/>
  <c r="K32"/>
  <c r="B81"/>
  <c r="K52"/>
  <c r="I11"/>
  <c r="Q68"/>
  <c r="B55"/>
  <c r="G28"/>
  <c r="N6"/>
  <c r="K91"/>
  <c r="P75"/>
  <c r="B3"/>
  <c r="P44"/>
  <c r="B64"/>
  <c r="Q50"/>
  <c r="J47"/>
  <c r="Q73"/>
  <c r="H46"/>
  <c r="O56"/>
  <c r="O93"/>
  <c r="K19"/>
  <c r="B62"/>
  <c r="G2"/>
  <c r="H82"/>
  <c r="P58"/>
  <c r="G9"/>
  <c r="G27"/>
  <c r="P45"/>
  <c r="J10"/>
  <c r="P88"/>
  <c r="K18"/>
  <c r="I3"/>
  <c r="Q23"/>
  <c r="J77"/>
  <c r="P8"/>
  <c r="H92"/>
  <c r="Q41"/>
  <c r="Q51"/>
  <c r="Q69"/>
  <c r="Q7"/>
  <c r="Q79"/>
  <c r="O36"/>
  <c r="N27"/>
  <c r="I45"/>
  <c r="O85"/>
  <c r="L35"/>
  <c r="J67"/>
  <c r="B31"/>
  <c r="N15"/>
  <c r="G67"/>
  <c r="G89"/>
  <c r="L46"/>
  <c r="K76"/>
  <c r="B80"/>
  <c r="J8"/>
  <c r="H48"/>
  <c r="H96"/>
  <c r="O63"/>
  <c r="B37"/>
  <c r="K49"/>
  <c r="P36"/>
  <c r="J86"/>
  <c r="H39"/>
  <c r="K57"/>
  <c r="Q65"/>
  <c r="Q64"/>
  <c r="B61"/>
  <c r="B26"/>
  <c r="G16"/>
  <c r="Q70"/>
  <c r="G6"/>
  <c r="J76"/>
  <c r="N59"/>
  <c r="J96"/>
  <c r="P81"/>
  <c r="Q10"/>
  <c r="P97"/>
  <c r="Q63"/>
  <c r="K71"/>
  <c r="I81"/>
  <c r="K13"/>
  <c r="K12"/>
  <c r="K23"/>
  <c r="B69"/>
  <c r="K9"/>
  <c r="Q91"/>
  <c r="I18"/>
  <c r="N36"/>
  <c r="B60"/>
  <c r="G41"/>
  <c r="Q38"/>
  <c r="O13"/>
  <c r="Q14"/>
  <c r="P47"/>
  <c r="I15"/>
  <c r="O84"/>
  <c r="J37"/>
  <c r="N23"/>
  <c r="L73"/>
  <c r="G50"/>
  <c r="G57"/>
  <c r="O75"/>
  <c r="L31"/>
  <c r="I23"/>
  <c r="J79"/>
  <c r="I39"/>
  <c r="O18"/>
  <c r="G79"/>
  <c r="N65"/>
  <c r="P64"/>
  <c r="I67"/>
  <c r="J21"/>
  <c r="J90"/>
  <c r="P32"/>
  <c r="I60"/>
  <c r="I4"/>
  <c r="H18"/>
  <c r="Q77"/>
  <c r="P92"/>
  <c r="B57"/>
  <c r="P11"/>
  <c r="Q47"/>
  <c r="H32"/>
  <c r="B48"/>
  <c r="N62"/>
  <c r="L45"/>
  <c r="Q26"/>
  <c r="Q40"/>
  <c r="K53"/>
  <c r="Q11"/>
  <c r="H94"/>
  <c r="O9"/>
  <c r="L87"/>
  <c r="J51"/>
  <c r="P24"/>
  <c r="H86"/>
  <c r="H84"/>
  <c r="N70"/>
  <c r="Q54"/>
  <c r="L93"/>
  <c r="H6"/>
  <c r="N60"/>
  <c r="N98"/>
  <c r="O57"/>
  <c r="K48"/>
  <c r="N7"/>
  <c r="N74"/>
  <c r="K82"/>
  <c r="O68"/>
  <c r="J9"/>
  <c r="G3"/>
  <c r="L41"/>
  <c r="B23"/>
  <c r="B19"/>
  <c r="J44"/>
  <c r="H53"/>
  <c r="G23"/>
  <c r="Q83"/>
  <c r="P49"/>
  <c r="I93"/>
  <c r="J69"/>
  <c r="J24"/>
  <c r="J35"/>
  <c r="I12"/>
  <c r="H4"/>
  <c r="B14"/>
  <c r="Q78"/>
  <c r="L51"/>
  <c r="L26"/>
  <c r="J29"/>
  <c r="O22"/>
  <c r="L79"/>
  <c r="L11"/>
  <c r="B71"/>
  <c r="B68"/>
  <c r="G58"/>
  <c r="N81"/>
  <c r="B85"/>
  <c r="O91"/>
  <c r="H37"/>
  <c r="Q89"/>
  <c r="N3"/>
  <c r="H75"/>
  <c r="K51"/>
  <c r="G62"/>
  <c r="Q20"/>
  <c r="P60"/>
  <c r="H45"/>
  <c r="L23"/>
  <c r="N56"/>
  <c r="L37"/>
  <c r="B43"/>
  <c r="L33"/>
  <c r="L32"/>
  <c r="P63"/>
  <c r="O52"/>
  <c r="K11"/>
  <c r="Q85"/>
  <c r="B21"/>
  <c r="H28"/>
  <c r="O53"/>
  <c r="G91"/>
  <c r="P68"/>
  <c r="L28"/>
  <c r="H22"/>
  <c r="J60"/>
  <c r="P96"/>
  <c r="B20"/>
  <c r="O21"/>
  <c r="J39"/>
  <c r="L16"/>
  <c r="O5"/>
  <c r="J48"/>
  <c r="L8"/>
  <c r="G69"/>
  <c r="L49"/>
  <c r="Q19"/>
  <c r="O54"/>
  <c r="L22"/>
  <c r="B27"/>
  <c r="H54"/>
  <c r="J91"/>
  <c r="H76"/>
  <c r="N20"/>
  <c r="K69"/>
  <c r="J74"/>
  <c r="P9"/>
  <c r="I95"/>
  <c r="O79"/>
  <c r="B78"/>
  <c r="G30"/>
  <c r="L5"/>
  <c r="D1"/>
  <c r="O96"/>
  <c r="P82"/>
  <c r="K88"/>
  <c r="K68"/>
  <c r="Q97"/>
  <c r="H20"/>
  <c r="G53"/>
  <c r="J84"/>
  <c r="H67"/>
  <c r="H89"/>
  <c r="G94"/>
  <c r="Q35"/>
  <c r="O35"/>
  <c r="L19"/>
  <c r="N52"/>
  <c r="K77"/>
  <c r="G46"/>
  <c r="K40"/>
  <c r="K44"/>
  <c r="Q90"/>
  <c r="L70"/>
  <c r="P16"/>
  <c r="I7"/>
  <c r="N64"/>
  <c r="N75"/>
  <c r="B33"/>
  <c r="Q37"/>
  <c r="H81"/>
  <c r="B10"/>
  <c r="P46"/>
  <c r="N5"/>
  <c r="J4"/>
  <c r="N49"/>
  <c r="K3"/>
  <c r="K47"/>
  <c r="I62"/>
  <c r="P6"/>
  <c r="B86"/>
  <c r="J19"/>
  <c r="L10"/>
  <c r="L13"/>
  <c r="L12"/>
  <c r="K74"/>
  <c r="B58"/>
  <c r="I52"/>
  <c r="B36"/>
  <c r="L50"/>
  <c r="N96"/>
  <c r="H57"/>
  <c r="G73"/>
  <c r="B5"/>
  <c r="Q36"/>
  <c r="P86"/>
  <c r="K96"/>
  <c r="L88"/>
  <c r="K29"/>
  <c r="P90"/>
  <c r="K16"/>
  <c r="B7"/>
  <c r="O90"/>
  <c r="G71"/>
  <c r="L34"/>
  <c r="I83"/>
  <c r="K94"/>
  <c r="B91"/>
  <c r="Q92"/>
  <c r="K56"/>
  <c r="O20"/>
  <c r="G51"/>
  <c r="B77"/>
  <c r="H40"/>
  <c r="Q4"/>
  <c r="B32"/>
  <c r="G19"/>
  <c r="O33"/>
  <c r="O51"/>
  <c r="J63"/>
  <c r="N71"/>
  <c r="N22"/>
  <c r="N88"/>
  <c r="K4"/>
  <c r="P65"/>
  <c r="I98"/>
  <c r="G64"/>
  <c r="B45"/>
  <c r="H69"/>
  <c r="P94"/>
  <c r="I41"/>
  <c r="I40"/>
  <c r="I51"/>
  <c r="L54"/>
  <c r="N86"/>
  <c r="K78"/>
  <c r="K81"/>
  <c r="B2"/>
  <c r="J11"/>
  <c r="I53"/>
  <c r="O31"/>
  <c r="G44"/>
  <c r="O25"/>
  <c r="H66"/>
  <c r="P21"/>
  <c r="B29"/>
  <c r="N45"/>
  <c r="N44"/>
  <c r="K38"/>
  <c r="K37"/>
  <c r="Q42"/>
  <c r="I14"/>
  <c r="N9"/>
  <c r="I44"/>
  <c r="O61"/>
  <c r="J95"/>
  <c r="P76"/>
  <c r="K84"/>
  <c r="N32"/>
  <c r="K5"/>
  <c r="N87"/>
  <c r="P95"/>
  <c r="Q52"/>
  <c r="N93"/>
  <c r="N92"/>
  <c r="N40"/>
  <c r="Q98"/>
  <c r="I57"/>
  <c r="N63"/>
  <c r="J52"/>
  <c r="B83"/>
  <c r="J7"/>
  <c r="G10"/>
  <c r="L36"/>
  <c r="N95"/>
  <c r="B30"/>
  <c r="N12"/>
  <c r="G4"/>
  <c r="G78"/>
  <c r="B6"/>
  <c r="H56"/>
  <c r="G52"/>
  <c r="G22"/>
  <c r="I63"/>
  <c r="B72"/>
  <c r="I91"/>
  <c r="G5"/>
  <c r="G92"/>
  <c r="P22"/>
  <c r="O3"/>
  <c r="G18"/>
  <c r="P38"/>
  <c r="I27"/>
  <c r="B67"/>
  <c r="O44"/>
  <c r="O55"/>
  <c r="L38"/>
  <c r="H24"/>
  <c r="P89"/>
  <c r="G68"/>
  <c r="G90"/>
  <c r="P18"/>
  <c r="H7"/>
  <c r="P40"/>
  <c r="Q28"/>
  <c r="H44"/>
  <c r="L58"/>
  <c r="J5"/>
  <c r="K89"/>
  <c r="P80"/>
  <c r="Q45"/>
  <c r="Q44"/>
  <c r="J38"/>
  <c r="Q25"/>
  <c r="G88"/>
  <c r="I92"/>
  <c r="I19"/>
  <c r="J88"/>
  <c r="L40"/>
  <c r="L75"/>
  <c r="O40"/>
  <c r="K45"/>
  <c r="N11"/>
  <c r="L56"/>
  <c r="L62"/>
  <c r="L90"/>
  <c r="P20"/>
  <c r="I33"/>
  <c r="H52"/>
  <c r="O34"/>
  <c r="I58"/>
  <c r="O24"/>
  <c r="B4"/>
  <c r="G14"/>
  <c r="H11"/>
  <c r="L67"/>
  <c r="H9"/>
  <c r="Q60"/>
  <c r="O50"/>
  <c r="B12"/>
  <c r="L72"/>
  <c r="O65"/>
  <c r="N37"/>
  <c r="L64"/>
  <c r="G95"/>
  <c r="P71"/>
  <c r="J97"/>
  <c r="H10"/>
  <c r="K61"/>
  <c r="N50"/>
  <c r="K79"/>
  <c r="Q3"/>
  <c r="L97"/>
  <c r="L27"/>
  <c r="N18"/>
  <c r="N77"/>
  <c r="G48"/>
  <c r="O62"/>
  <c r="G35"/>
  <c r="O64"/>
  <c r="B66"/>
  <c r="O17"/>
  <c r="P79"/>
  <c r="H13"/>
  <c r="H33"/>
  <c r="L80"/>
  <c r="G83"/>
  <c r="H79"/>
  <c r="H60"/>
  <c r="P4"/>
  <c r="H30"/>
  <c r="G61"/>
  <c r="P51"/>
  <c r="H35"/>
  <c r="N16"/>
  <c r="K65"/>
  <c r="N28"/>
  <c r="O6"/>
  <c r="H27"/>
  <c r="H58"/>
  <c r="N13"/>
  <c r="K63"/>
  <c r="J62"/>
  <c r="K60"/>
  <c r="G29"/>
  <c r="I78"/>
  <c r="I61"/>
  <c r="Q43"/>
  <c r="N41"/>
  <c r="H51"/>
  <c r="J71"/>
  <c r="J40"/>
  <c r="J66"/>
  <c r="J55"/>
  <c r="L81"/>
  <c r="G85"/>
  <c r="O70"/>
  <c r="K70"/>
  <c r="Q87"/>
  <c r="N73"/>
  <c r="N82"/>
  <c r="P7"/>
  <c r="I65"/>
  <c r="B93"/>
  <c r="G74"/>
  <c r="L66"/>
  <c r="L43"/>
  <c r="L39"/>
  <c r="H29"/>
  <c r="B65"/>
  <c r="I56"/>
  <c r="P56"/>
  <c r="H71"/>
  <c r="H95"/>
  <c r="I59"/>
  <c r="J6"/>
  <c r="O41"/>
  <c r="G32"/>
  <c r="P69"/>
  <c r="N25"/>
  <c r="P62"/>
  <c r="C1"/>
  <c r="L24"/>
  <c r="Q13"/>
  <c r="L84"/>
  <c r="B79"/>
  <c r="I64"/>
  <c r="G82"/>
  <c r="P50"/>
  <c r="J45"/>
  <c r="N26"/>
  <c r="B73"/>
  <c r="L98"/>
  <c r="N89"/>
  <c r="Q67"/>
  <c r="O37"/>
  <c r="J72"/>
  <c r="L68"/>
  <c r="O60"/>
  <c r="L48"/>
  <c r="P93"/>
  <c r="N69"/>
  <c r="K92"/>
  <c r="K46"/>
  <c r="H74"/>
  <c r="J23"/>
  <c r="I28"/>
  <c r="O98"/>
  <c r="O7"/>
  <c r="B50"/>
  <c r="B97"/>
  <c r="P59"/>
  <c r="J98"/>
  <c r="N14"/>
  <c r="J15"/>
  <c r="N83"/>
  <c r="J68"/>
  <c r="B82"/>
  <c r="G31"/>
  <c r="K34"/>
  <c r="K93"/>
  <c r="O23"/>
  <c r="O58"/>
  <c r="P61"/>
  <c r="Q93"/>
  <c r="P3"/>
  <c r="Q24"/>
  <c r="N43"/>
  <c r="O8"/>
  <c r="L95"/>
  <c r="K97"/>
  <c r="N61"/>
  <c r="O77"/>
  <c r="K80"/>
  <c r="I88"/>
  <c r="K64"/>
  <c r="O71"/>
  <c r="P5"/>
  <c r="G59"/>
  <c r="H16"/>
  <c r="J65"/>
  <c r="G12"/>
  <c r="Q61"/>
  <c r="I49"/>
  <c r="O78"/>
  <c r="L14"/>
  <c r="I85"/>
  <c r="P34"/>
  <c r="I48"/>
  <c r="G87"/>
  <c r="J53"/>
  <c r="K28"/>
  <c r="J87"/>
  <c r="O82"/>
  <c r="B88"/>
  <c r="P23"/>
  <c r="I84"/>
  <c r="G49"/>
  <c r="P19"/>
  <c r="L94"/>
  <c r="B59"/>
  <c r="O10"/>
  <c r="Q55"/>
  <c r="K85"/>
  <c r="I13"/>
  <c r="N39"/>
  <c r="P55"/>
  <c r="B84"/>
  <c r="P54"/>
  <c r="P74"/>
  <c r="G36"/>
  <c r="J41"/>
  <c r="J25"/>
  <c r="J12"/>
  <c r="K98"/>
  <c r="N66"/>
  <c r="Q31"/>
  <c r="J27"/>
  <c r="P67"/>
  <c r="L85"/>
  <c r="O83"/>
  <c r="J59"/>
  <c r="N42"/>
  <c r="H47"/>
  <c r="O92"/>
  <c r="K75"/>
  <c r="G76"/>
  <c r="B89"/>
  <c r="J75"/>
  <c r="I25"/>
  <c r="N97"/>
  <c r="H62"/>
  <c r="J56"/>
  <c r="L89"/>
  <c r="P66"/>
  <c r="J22"/>
  <c r="L4"/>
  <c r="N51"/>
  <c r="G54"/>
  <c r="H17"/>
  <c r="I30"/>
  <c r="H36"/>
  <c r="P14"/>
  <c r="G39"/>
  <c r="H2"/>
  <c r="N10"/>
  <c r="O43"/>
  <c r="H61"/>
  <c r="O4"/>
  <c r="K39"/>
  <c r="O16"/>
  <c r="N24"/>
  <c r="J57"/>
  <c r="B38"/>
  <c r="N79"/>
  <c r="O48"/>
  <c r="O15"/>
  <c r="H50"/>
  <c r="I29"/>
  <c r="K95"/>
  <c r="G66"/>
  <c r="Q49"/>
  <c r="J93"/>
  <c r="N57"/>
  <c r="G17"/>
  <c r="P13"/>
  <c r="K41"/>
  <c r="L92"/>
  <c r="L29"/>
  <c r="B56"/>
  <c r="I69"/>
  <c r="I68"/>
  <c r="I79"/>
  <c r="L83"/>
  <c r="I8"/>
  <c r="L15"/>
  <c r="I42"/>
  <c r="P91"/>
  <c r="J49"/>
  <c r="K31"/>
  <c r="G97"/>
  <c r="Q15"/>
  <c r="L44"/>
  <c r="O66"/>
  <c r="L52"/>
  <c r="B51"/>
  <c r="O81"/>
  <c r="B44"/>
  <c r="Q34"/>
  <c r="G7"/>
  <c r="J42"/>
  <c r="N30"/>
  <c r="Q96"/>
  <c r="H49"/>
  <c r="L6"/>
  <c r="Q59"/>
  <c r="I46"/>
  <c r="N54"/>
  <c r="Q16"/>
  <c r="P39"/>
  <c r="P10"/>
  <c r="J26"/>
  <c r="G86"/>
  <c r="G84"/>
  <c r="B16"/>
  <c r="H42"/>
  <c r="H78"/>
  <c r="I20"/>
  <c r="Q75"/>
  <c r="H41"/>
  <c r="O69"/>
  <c r="L60"/>
  <c r="B87"/>
  <c r="B92"/>
  <c r="J61"/>
  <c r="L96"/>
  <c r="O26"/>
  <c r="O12"/>
  <c r="P33"/>
  <c r="B22"/>
  <c r="B18"/>
  <c r="N53"/>
  <c r="H21"/>
  <c r="L71"/>
  <c r="H97"/>
  <c r="I87"/>
  <c r="G98"/>
  <c r="G24"/>
  <c r="L61"/>
  <c r="H64"/>
  <c r="K7"/>
  <c r="Q74"/>
  <c r="H59"/>
  <c r="G8"/>
  <c r="Q12"/>
  <c r="N90"/>
  <c r="I94"/>
  <c r="O11"/>
  <c r="H34"/>
  <c r="L86"/>
  <c r="B11"/>
  <c r="O19"/>
  <c r="N19"/>
  <c r="I80"/>
  <c r="L57"/>
  <c r="G80"/>
  <c r="K8"/>
  <c r="O28"/>
  <c r="P87"/>
  <c r="K20"/>
  <c r="N4"/>
  <c r="O32"/>
  <c r="H19"/>
  <c r="K62"/>
  <c r="L78"/>
  <c r="G47"/>
  <c r="L20"/>
  <c r="I76"/>
  <c r="L69"/>
  <c r="I22"/>
  <c r="P83"/>
  <c r="P77"/>
  <c r="O27"/>
  <c r="H87"/>
  <c r="G63"/>
  <c r="J28"/>
  <c r="I37"/>
  <c r="B98"/>
  <c r="G40"/>
  <c r="B53"/>
  <c r="H55"/>
  <c r="B63"/>
  <c r="N58"/>
  <c r="B25"/>
  <c r="O87"/>
  <c r="J20"/>
  <c r="O59"/>
  <c r="O47"/>
  <c r="K25"/>
  <c r="Q76"/>
  <c r="H38"/>
  <c r="N33"/>
  <c r="P25"/>
  <c r="G38"/>
  <c r="Q58"/>
  <c r="G96"/>
  <c r="K50"/>
  <c r="F1"/>
  <c r="G75"/>
  <c r="Q21"/>
  <c r="O46"/>
  <c r="N72"/>
  <c r="B8"/>
  <c r="N80"/>
  <c r="P42"/>
  <c r="H85"/>
  <c r="N78"/>
  <c r="J18"/>
  <c r="K55"/>
  <c r="I97"/>
  <c r="J58"/>
  <c r="Q17"/>
  <c r="B94"/>
  <c r="O95"/>
  <c r="Q81"/>
  <c r="J94"/>
  <c r="I82"/>
  <c r="B42"/>
  <c r="H3"/>
  <c r="K6"/>
  <c r="H31"/>
  <c r="G42"/>
  <c r="L9"/>
  <c r="K22"/>
  <c r="L47"/>
  <c r="O30"/>
  <c r="J70"/>
  <c r="K30"/>
  <c r="L82"/>
  <c r="B28"/>
  <c r="P35"/>
  <c r="J33"/>
  <c r="B75"/>
  <c r="H98"/>
  <c r="I47"/>
  <c r="N38"/>
  <c r="P15"/>
  <c r="P31"/>
  <c r="I32"/>
  <c r="B47"/>
  <c r="G13"/>
  <c r="G11"/>
  <c r="G33"/>
  <c r="Q62"/>
  <c r="L59"/>
  <c r="G81"/>
  <c r="L53"/>
  <c r="K15"/>
  <c r="K58"/>
  <c r="K43"/>
  <c r="J17"/>
  <c r="J89"/>
  <c r="H70"/>
  <c r="Q29"/>
  <c r="B17"/>
  <c r="B49"/>
  <c r="Q18"/>
  <c r="L21"/>
  <c r="H15"/>
  <c r="K35"/>
  <c r="O89"/>
  <c r="P17"/>
  <c r="Q30"/>
  <c r="P72"/>
  <c r="K54"/>
  <c r="H65"/>
  <c r="P57"/>
  <c r="I55"/>
  <c r="K66"/>
  <c r="I86"/>
  <c r="H77"/>
  <c r="G20"/>
  <c r="G72"/>
  <c r="K17"/>
  <c r="J81"/>
  <c r="H80"/>
  <c r="I26"/>
  <c r="G43"/>
  <c r="O42"/>
  <c r="N68"/>
  <c r="I50"/>
  <c r="I90"/>
  <c r="I54"/>
  <c r="B76"/>
  <c r="I31"/>
  <c r="N55"/>
  <c r="O49"/>
  <c r="L42"/>
  <c r="J36"/>
  <c r="G93"/>
  <c r="O76"/>
  <c r="P43"/>
  <c r="O94"/>
  <c r="K26"/>
  <c r="I5"/>
  <c r="I34"/>
  <c r="K86"/>
  <c r="B34"/>
  <c r="N48"/>
  <c r="L77"/>
  <c r="J80"/>
  <c r="I17"/>
  <c r="K24"/>
  <c r="N21"/>
  <c r="H8"/>
  <c r="H14"/>
  <c r="H12"/>
  <c r="N94"/>
  <c r="I38"/>
  <c r="K87"/>
  <c r="J85"/>
  <c r="B35"/>
  <c r="B41"/>
  <c r="P73"/>
  <c r="K14"/>
  <c r="H73"/>
  <c r="B70"/>
  <c r="O29"/>
  <c r="I36"/>
  <c r="P52"/>
  <c r="N84"/>
  <c r="I9"/>
  <c r="K59"/>
  <c r="B9"/>
  <c r="O73"/>
  <c r="N47"/>
  <c r="Q32"/>
  <c r="P27"/>
  <c r="G37"/>
  <c r="B52"/>
  <c r="J13"/>
  <c r="I75"/>
  <c r="I96"/>
  <c r="J31"/>
  <c r="N91"/>
  <c r="G65"/>
  <c r="B74"/>
  <c r="P84"/>
  <c r="G21"/>
  <c r="I21"/>
  <c r="I6"/>
  <c r="O86"/>
  <c r="P41"/>
  <c r="Q86"/>
  <c r="I73"/>
  <c r="I71"/>
  <c r="L3"/>
  <c r="N85"/>
  <c r="H68"/>
  <c r="Q56"/>
  <c r="Q9"/>
  <c r="O45"/>
  <c r="O38"/>
  <c r="I72"/>
  <c r="I70"/>
  <c r="J82"/>
  <c r="K67"/>
  <c r="Q71"/>
  <c r="Q66"/>
  <c r="L91"/>
  <c r="J43"/>
  <c r="H63"/>
  <c r="L63"/>
  <c r="K73"/>
  <c r="P70"/>
  <c r="J14"/>
  <c r="H88"/>
  <c r="Q39"/>
  <c r="I74"/>
  <c r="P30"/>
  <c r="B15"/>
  <c r="L30"/>
  <c r="L74"/>
  <c r="L25"/>
  <c r="L65"/>
  <c r="K42"/>
  <c r="Q5"/>
  <c r="G56"/>
  <c r="G55"/>
  <c r="Q94"/>
  <c r="H90"/>
  <c r="B46"/>
  <c r="B24"/>
  <c r="J34"/>
  <c r="N34"/>
  <c r="P26"/>
  <c r="P48"/>
  <c r="R34" l="1"/>
  <c r="F24"/>
  <c r="E24"/>
  <c r="D24"/>
  <c r="C24"/>
  <c r="C46"/>
  <c r="E46"/>
  <c r="D46"/>
  <c r="F46"/>
  <c r="D15"/>
  <c r="E15"/>
  <c r="F15"/>
  <c r="C15"/>
  <c r="M74"/>
  <c r="M70"/>
  <c r="M72"/>
  <c r="R85"/>
  <c r="L99"/>
  <c r="M71"/>
  <c r="M73"/>
  <c r="M6"/>
  <c r="M21"/>
  <c r="D74"/>
  <c r="E74"/>
  <c r="F74"/>
  <c r="C74"/>
  <c r="R91"/>
  <c r="M96"/>
  <c r="M75"/>
  <c r="D52"/>
  <c r="E52"/>
  <c r="F52"/>
  <c r="C52"/>
  <c r="R47"/>
  <c r="D9"/>
  <c r="F9"/>
  <c r="E9"/>
  <c r="C9"/>
  <c r="M9"/>
  <c r="R84"/>
  <c r="M36"/>
  <c r="D70"/>
  <c r="F70"/>
  <c r="E70"/>
  <c r="C70"/>
  <c r="C41"/>
  <c r="D41"/>
  <c r="F41"/>
  <c r="E41"/>
  <c r="F35"/>
  <c r="E35"/>
  <c r="C35"/>
  <c r="D35"/>
  <c r="M38"/>
  <c r="R94"/>
  <c r="R21"/>
  <c r="M17"/>
  <c r="R48"/>
  <c r="E34"/>
  <c r="D34"/>
  <c r="C34"/>
  <c r="F34"/>
  <c r="M34"/>
  <c r="M5"/>
  <c r="R55"/>
  <c r="M31"/>
  <c r="F76"/>
  <c r="D76"/>
  <c r="E76"/>
  <c r="C76"/>
  <c r="M54"/>
  <c r="M90"/>
  <c r="M50"/>
  <c r="R68"/>
  <c r="M26"/>
  <c r="M86"/>
  <c r="M55"/>
  <c r="E49"/>
  <c r="D49"/>
  <c r="C49"/>
  <c r="F49"/>
  <c r="F17"/>
  <c r="E17"/>
  <c r="D17"/>
  <c r="C17"/>
  <c r="E47"/>
  <c r="C47"/>
  <c r="F47"/>
  <c r="D47"/>
  <c r="M32"/>
  <c r="R38"/>
  <c r="M47"/>
  <c r="E75"/>
  <c r="D75"/>
  <c r="F75"/>
  <c r="C75"/>
  <c r="D28"/>
  <c r="C28"/>
  <c r="F28"/>
  <c r="E28"/>
  <c r="H99"/>
  <c r="D42"/>
  <c r="F42"/>
  <c r="E42"/>
  <c r="C42"/>
  <c r="M82"/>
  <c r="E94"/>
  <c r="D94"/>
  <c r="C94"/>
  <c r="F94"/>
  <c r="M97"/>
  <c r="R78"/>
  <c r="R80"/>
  <c r="E8"/>
  <c r="F8"/>
  <c r="C8"/>
  <c r="D8"/>
  <c r="R72"/>
  <c r="R33"/>
  <c r="D25"/>
  <c r="F25"/>
  <c r="C25"/>
  <c r="E25"/>
  <c r="R58"/>
  <c r="C63"/>
  <c r="D63"/>
  <c r="F63"/>
  <c r="E63"/>
  <c r="E53"/>
  <c r="F53"/>
  <c r="C53"/>
  <c r="D53"/>
  <c r="D98"/>
  <c r="F98"/>
  <c r="C98"/>
  <c r="E98"/>
  <c r="M37"/>
  <c r="M22"/>
  <c r="M76"/>
  <c r="R4"/>
  <c r="M80"/>
  <c r="R19"/>
  <c r="E11"/>
  <c r="F11"/>
  <c r="D11"/>
  <c r="C11"/>
  <c r="M94"/>
  <c r="R90"/>
  <c r="M87"/>
  <c r="R53"/>
  <c r="C18"/>
  <c r="D18"/>
  <c r="F18"/>
  <c r="E18"/>
  <c r="F22"/>
  <c r="E22"/>
  <c r="D22"/>
  <c r="C22"/>
  <c r="D92"/>
  <c r="C92"/>
  <c r="F92"/>
  <c r="E92"/>
  <c r="F87"/>
  <c r="E87"/>
  <c r="D87"/>
  <c r="C87"/>
  <c r="M20"/>
  <c r="C16"/>
  <c r="F16"/>
  <c r="D16"/>
  <c r="E16"/>
  <c r="R54"/>
  <c r="M46"/>
  <c r="R30"/>
  <c r="C44"/>
  <c r="F44"/>
  <c r="D44"/>
  <c r="E44"/>
  <c r="C51"/>
  <c r="F51"/>
  <c r="D51"/>
  <c r="E51"/>
  <c r="M42"/>
  <c r="M8"/>
  <c r="M79"/>
  <c r="M68"/>
  <c r="M69"/>
  <c r="C56"/>
  <c r="E56"/>
  <c r="F56"/>
  <c r="D56"/>
  <c r="R57"/>
  <c r="M29"/>
  <c r="R79"/>
  <c r="D38"/>
  <c r="C38"/>
  <c r="E38"/>
  <c r="F38"/>
  <c r="R24"/>
  <c r="R10"/>
  <c r="M30"/>
  <c r="R51"/>
  <c r="R97"/>
  <c r="M25"/>
  <c r="F89"/>
  <c r="E89"/>
  <c r="D89"/>
  <c r="C89"/>
  <c r="R42"/>
  <c r="R66"/>
  <c r="E84"/>
  <c r="F84"/>
  <c r="C84"/>
  <c r="D84"/>
  <c r="R39"/>
  <c r="M13"/>
  <c r="C59"/>
  <c r="F59"/>
  <c r="E59"/>
  <c r="D59"/>
  <c r="M84"/>
  <c r="D88"/>
  <c r="C88"/>
  <c r="E88"/>
  <c r="F88"/>
  <c r="M48"/>
  <c r="M85"/>
  <c r="M49"/>
  <c r="M88"/>
  <c r="R61"/>
  <c r="R43"/>
  <c r="P99"/>
  <c r="C82"/>
  <c r="E82"/>
  <c r="D82"/>
  <c r="F82"/>
  <c r="R83"/>
  <c r="R14"/>
  <c r="E97"/>
  <c r="F97"/>
  <c r="C97"/>
  <c r="D97"/>
  <c r="D50"/>
  <c r="C50"/>
  <c r="E50"/>
  <c r="F50"/>
  <c r="M28"/>
  <c r="R69"/>
  <c r="R89"/>
  <c r="C73"/>
  <c r="D73"/>
  <c r="E73"/>
  <c r="F73"/>
  <c r="R26"/>
  <c r="M64"/>
  <c r="E79"/>
  <c r="D79"/>
  <c r="C79"/>
  <c r="F79"/>
  <c r="R25"/>
  <c r="M59"/>
  <c r="M56"/>
  <c r="E65"/>
  <c r="D65"/>
  <c r="C65"/>
  <c r="F65"/>
  <c r="C93"/>
  <c r="D93"/>
  <c r="E93"/>
  <c r="F93"/>
  <c r="M65"/>
  <c r="R82"/>
  <c r="R73"/>
  <c r="R41"/>
  <c r="M61"/>
  <c r="M78"/>
  <c r="R13"/>
  <c r="R28"/>
  <c r="R16"/>
  <c r="D66"/>
  <c r="E66"/>
  <c r="C66"/>
  <c r="F66"/>
  <c r="R77"/>
  <c r="R18"/>
  <c r="Q99"/>
  <c r="R50"/>
  <c r="R37"/>
  <c r="F12"/>
  <c r="C12"/>
  <c r="D12"/>
  <c r="E12"/>
  <c r="D4"/>
  <c r="C4"/>
  <c r="C99" s="1"/>
  <c r="E4"/>
  <c r="F4"/>
  <c r="M58"/>
  <c r="M33"/>
  <c r="R11"/>
  <c r="M19"/>
  <c r="M92"/>
  <c r="D67"/>
  <c r="E67"/>
  <c r="F67"/>
  <c r="C67"/>
  <c r="M27"/>
  <c r="O99"/>
  <c r="M91"/>
  <c r="F72"/>
  <c r="E72"/>
  <c r="C72"/>
  <c r="D72"/>
  <c r="M63"/>
  <c r="C6"/>
  <c r="E6"/>
  <c r="F6"/>
  <c r="D6"/>
  <c r="R12"/>
  <c r="D30"/>
  <c r="F30"/>
  <c r="E30"/>
  <c r="C30"/>
  <c r="R95"/>
  <c r="C83"/>
  <c r="E83"/>
  <c r="D83"/>
  <c r="F83"/>
  <c r="R63"/>
  <c r="M57"/>
  <c r="R40"/>
  <c r="R92"/>
  <c r="R93"/>
  <c r="R87"/>
  <c r="R32"/>
  <c r="M44"/>
  <c r="R9"/>
  <c r="M14"/>
  <c r="R44"/>
  <c r="R45"/>
  <c r="F29"/>
  <c r="C29"/>
  <c r="D29"/>
  <c r="E29"/>
  <c r="M53"/>
  <c r="R86"/>
  <c r="M51"/>
  <c r="M40"/>
  <c r="M41"/>
  <c r="F45"/>
  <c r="D45"/>
  <c r="E45"/>
  <c r="C45"/>
  <c r="M98"/>
  <c r="R88"/>
  <c r="R22"/>
  <c r="R71"/>
  <c r="C32"/>
  <c r="F32"/>
  <c r="E32"/>
  <c r="D32"/>
  <c r="D77"/>
  <c r="F77"/>
  <c r="C77"/>
  <c r="E77"/>
  <c r="C91"/>
  <c r="F91"/>
  <c r="E91"/>
  <c r="D91"/>
  <c r="M83"/>
  <c r="D7"/>
  <c r="E7"/>
  <c r="C7"/>
  <c r="F7"/>
  <c r="D5"/>
  <c r="C5"/>
  <c r="E5"/>
  <c r="F5"/>
  <c r="R96"/>
  <c r="E36"/>
  <c r="C36"/>
  <c r="F36"/>
  <c r="D36"/>
  <c r="M52"/>
  <c r="F58"/>
  <c r="D58"/>
  <c r="E58"/>
  <c r="C58"/>
  <c r="E86"/>
  <c r="D86"/>
  <c r="F86"/>
  <c r="C86"/>
  <c r="M62"/>
  <c r="K99"/>
  <c r="R49"/>
  <c r="R5"/>
  <c r="F10"/>
  <c r="D10"/>
  <c r="C10"/>
  <c r="E10"/>
  <c r="E33"/>
  <c r="F33"/>
  <c r="C33"/>
  <c r="D33"/>
  <c r="R75"/>
  <c r="R64"/>
  <c r="M7"/>
  <c r="R52"/>
  <c r="C78"/>
  <c r="F78"/>
  <c r="E78"/>
  <c r="D78"/>
  <c r="M95"/>
  <c r="R20"/>
  <c r="E27"/>
  <c r="D27"/>
  <c r="F27"/>
  <c r="C27"/>
  <c r="F20"/>
  <c r="E20"/>
  <c r="D20"/>
  <c r="C20"/>
  <c r="E21"/>
  <c r="C21"/>
  <c r="F21"/>
  <c r="D21"/>
  <c r="D43"/>
  <c r="F43"/>
  <c r="C43"/>
  <c r="E43"/>
  <c r="R56"/>
  <c r="R3"/>
  <c r="N99"/>
  <c r="D85"/>
  <c r="E85"/>
  <c r="F85"/>
  <c r="C85"/>
  <c r="R81"/>
  <c r="E68"/>
  <c r="C68"/>
  <c r="F68"/>
  <c r="D68"/>
  <c r="E71"/>
  <c r="C71"/>
  <c r="F71"/>
  <c r="D71"/>
  <c r="D14"/>
  <c r="F14"/>
  <c r="C14"/>
  <c r="E14"/>
  <c r="M12"/>
  <c r="M93"/>
  <c r="E19"/>
  <c r="D19"/>
  <c r="C19"/>
  <c r="F19"/>
  <c r="C23"/>
  <c r="E23"/>
  <c r="F23"/>
  <c r="D23"/>
  <c r="G99"/>
  <c r="R74"/>
  <c r="R7"/>
  <c r="R98"/>
  <c r="R60"/>
  <c r="R70"/>
  <c r="R62"/>
  <c r="D48"/>
  <c r="F48"/>
  <c r="E48"/>
  <c r="C48"/>
  <c r="C57"/>
  <c r="D57"/>
  <c r="E57"/>
  <c r="F57"/>
  <c r="M4"/>
  <c r="M60"/>
  <c r="M67"/>
  <c r="R65"/>
  <c r="M39"/>
  <c r="M23"/>
  <c r="R23"/>
  <c r="M15"/>
  <c r="E60"/>
  <c r="D60"/>
  <c r="F60"/>
  <c r="C60"/>
  <c r="R36"/>
  <c r="M18"/>
  <c r="F69"/>
  <c r="D69"/>
  <c r="E69"/>
  <c r="C69"/>
  <c r="M81"/>
  <c r="R59"/>
  <c r="F26"/>
  <c r="E26"/>
  <c r="D26"/>
  <c r="C26"/>
  <c r="D61"/>
  <c r="E61"/>
  <c r="C61"/>
  <c r="F61"/>
  <c r="F37"/>
  <c r="C37"/>
  <c r="D37"/>
  <c r="E37"/>
  <c r="C80"/>
  <c r="D80"/>
  <c r="F80"/>
  <c r="E80"/>
  <c r="R15"/>
  <c r="F31"/>
  <c r="E31"/>
  <c r="C31"/>
  <c r="D31"/>
  <c r="M45"/>
  <c r="R27"/>
  <c r="M3"/>
  <c r="I99"/>
  <c r="F62"/>
  <c r="E62"/>
  <c r="C62"/>
  <c r="D62"/>
  <c r="C64"/>
  <c r="E64"/>
  <c r="F64"/>
  <c r="D64"/>
  <c r="B99"/>
  <c r="C3"/>
  <c r="F3"/>
  <c r="D3"/>
  <c r="D99" s="1"/>
  <c r="E3"/>
  <c r="R6"/>
  <c r="E55"/>
  <c r="F55"/>
  <c r="C55"/>
  <c r="D55"/>
  <c r="M11"/>
  <c r="E81"/>
  <c r="F81"/>
  <c r="D81"/>
  <c r="C81"/>
  <c r="M16"/>
  <c r="C95"/>
  <c r="D95"/>
  <c r="E95"/>
  <c r="F95"/>
  <c r="J99"/>
  <c r="R17"/>
  <c r="M35"/>
  <c r="M24"/>
  <c r="R31"/>
  <c r="R67"/>
  <c r="R29"/>
  <c r="M89"/>
  <c r="M10"/>
  <c r="D39"/>
  <c r="E39"/>
  <c r="F39"/>
  <c r="C39"/>
  <c r="E13"/>
  <c r="F13"/>
  <c r="C13"/>
  <c r="D13"/>
  <c r="R76"/>
  <c r="M66"/>
  <c r="M43"/>
  <c r="R35"/>
  <c r="E54"/>
  <c r="D54"/>
  <c r="C54"/>
  <c r="F54"/>
  <c r="R8"/>
  <c r="F96"/>
  <c r="D96"/>
  <c r="E96"/>
  <c r="C96"/>
  <c r="D90"/>
  <c r="C90"/>
  <c r="E90"/>
  <c r="F90"/>
  <c r="M77"/>
  <c r="R46"/>
  <c r="F40"/>
  <c r="D40"/>
  <c r="E40"/>
  <c r="C40"/>
  <c r="O38" i="57"/>
  <c r="O4" i="56"/>
  <c r="V59" i="58"/>
  <c r="V75"/>
  <c r="O75"/>
  <c r="O61" i="57"/>
  <c r="O46" i="55"/>
  <c r="O8" i="56"/>
  <c r="O43" i="58"/>
  <c r="O50" i="57"/>
  <c r="O5"/>
  <c r="O98"/>
  <c r="O9"/>
  <c r="V91" i="58"/>
  <c r="O91"/>
  <c r="V45" i="57"/>
  <c r="O25"/>
  <c r="O77"/>
  <c r="O21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M99" i="78" l="1"/>
  <c r="R99"/>
  <c r="F99"/>
  <c r="E99"/>
  <c r="O99" i="56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42"/>
  <c r="DB37"/>
  <c r="DB33"/>
  <c r="DB29"/>
  <c r="DB25"/>
  <c r="DB3"/>
  <c r="CV4"/>
  <c r="BM42"/>
  <c r="BM62"/>
  <c r="BF42"/>
  <c r="AY70"/>
  <c r="AR70"/>
  <c r="DF70" s="1"/>
  <c r="B70" i="40" s="1"/>
  <c r="AR62" i="54"/>
  <c r="DF62" s="1"/>
  <c r="B62" i="40" s="1"/>
  <c r="AR4" i="5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DH32" s="1"/>
  <c r="D32" i="40" s="1"/>
  <c r="BT32" i="54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H43" s="1"/>
  <c r="D43" i="40" s="1"/>
  <c r="DB47" i="54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DJ38" s="1"/>
  <c r="F38" i="40" s="1"/>
  <c r="BT41" i="54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J15" s="1"/>
  <c r="F15" i="40" s="1"/>
  <c r="DB18" i="54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DJ69" s="1"/>
  <c r="F69" i="40" s="1"/>
  <c r="BT72" i="54"/>
  <c r="BT78"/>
  <c r="CZ78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B2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CZ93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I94" s="1"/>
  <c r="E94" i="40" s="1"/>
  <c r="DJ94" i="54"/>
  <c r="F94" i="40" s="1"/>
  <c r="BM97" i="54"/>
  <c r="BM35"/>
  <c r="DI35" s="1"/>
  <c r="E35" i="40" s="1"/>
  <c r="BM38" i="54"/>
  <c r="BM41"/>
  <c r="DI41" s="1"/>
  <c r="E41" i="40" s="1"/>
  <c r="BM43" i="54"/>
  <c r="DI43" s="1"/>
  <c r="E43" i="40" s="1"/>
  <c r="BM48" i="54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BM33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DI92" s="1"/>
  <c r="E92" i="40" s="1"/>
  <c r="BM98" i="54"/>
  <c r="BF9"/>
  <c r="DH9" s="1"/>
  <c r="D9" i="40" s="1"/>
  <c r="BF23" i="54"/>
  <c r="DJ23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BF86"/>
  <c r="BF88"/>
  <c r="DH88" s="1"/>
  <c r="D88" i="40" s="1"/>
  <c r="BF91" i="54"/>
  <c r="DJ91"/>
  <c r="F91" i="40" s="1"/>
  <c r="BF92" i="54"/>
  <c r="DH92" s="1"/>
  <c r="D92" i="40" s="1"/>
  <c r="DJ92" i="54"/>
  <c r="F92" i="40" s="1"/>
  <c r="BF97" i="54"/>
  <c r="DH97" s="1"/>
  <c r="D97" i="40" s="1"/>
  <c r="DI5" i="54"/>
  <c r="E5" i="40" s="1"/>
  <c r="BF17" i="54"/>
  <c r="BF30"/>
  <c r="DJ34"/>
  <c r="F34" i="40" s="1"/>
  <c r="BF49" i="54"/>
  <c r="BF4"/>
  <c r="BF6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I69"/>
  <c r="E69" i="40" s="1"/>
  <c r="BF77" i="54"/>
  <c r="BF79"/>
  <c r="DH79" s="1"/>
  <c r="D79" i="40" s="1"/>
  <c r="BF82" i="54"/>
  <c r="BF84"/>
  <c r="BF89"/>
  <c r="DH89" s="1"/>
  <c r="D89" i="40" s="1"/>
  <c r="BF93" i="54"/>
  <c r="DH93" s="1"/>
  <c r="D93" i="40" s="1"/>
  <c r="DI93" i="54"/>
  <c r="E93" i="40" s="1"/>
  <c r="BF95" i="54"/>
  <c r="BF98"/>
  <c r="DH98" s="1"/>
  <c r="D98" i="40" s="1"/>
  <c r="AY4" i="54"/>
  <c r="AY6"/>
  <c r="AY8"/>
  <c r="AY9"/>
  <c r="DG9" s="1"/>
  <c r="C9" i="40" s="1"/>
  <c r="AY15" i="54"/>
  <c r="DI15"/>
  <c r="E15" i="40" s="1"/>
  <c r="AY17" i="54"/>
  <c r="DG17" s="1"/>
  <c r="C17" i="40" s="1"/>
  <c r="AY19" i="54"/>
  <c r="DI19"/>
  <c r="E19" i="40" s="1"/>
  <c r="DJ19" i="54"/>
  <c r="F19" i="40" s="1"/>
  <c r="AY29" i="54"/>
  <c r="DG29" s="1"/>
  <c r="C29" i="40" s="1"/>
  <c r="DI29" i="54"/>
  <c r="E29" i="40" s="1"/>
  <c r="AY32" i="54"/>
  <c r="AY40"/>
  <c r="CE40"/>
  <c r="AY45"/>
  <c r="DG45" s="1"/>
  <c r="C45" i="40" s="1"/>
  <c r="DI45" i="54"/>
  <c r="E45" i="40" s="1"/>
  <c r="AY47" i="54"/>
  <c r="AY48"/>
  <c r="AY58"/>
  <c r="DG58" s="1"/>
  <c r="C58" i="40" s="1"/>
  <c r="AY62" i="54"/>
  <c r="DI62"/>
  <c r="E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AY83"/>
  <c r="AY86"/>
  <c r="AY95"/>
  <c r="AY97"/>
  <c r="DG97" s="1"/>
  <c r="C97" i="40" s="1"/>
  <c r="AY22" i="54"/>
  <c r="DG22" s="1"/>
  <c r="C22" i="40" s="1"/>
  <c r="AY25" i="54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DG89" s="1"/>
  <c r="C89" i="40" s="1"/>
  <c r="CE89" i="54"/>
  <c r="AY91"/>
  <c r="DG91" s="1"/>
  <c r="C91" i="40" s="1"/>
  <c r="AY92" i="54"/>
  <c r="DG92" s="1"/>
  <c r="C92" i="40" s="1"/>
  <c r="AY94" i="54"/>
  <c r="AV99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DI55" i="54"/>
  <c r="E55" i="40" s="1"/>
  <c r="AY64" i="54"/>
  <c r="DG64" s="1"/>
  <c r="C64" i="40" s="1"/>
  <c r="AY68" i="54"/>
  <c r="AY71"/>
  <c r="DG71" s="1"/>
  <c r="C71" i="40" s="1"/>
  <c r="DI71" i="54"/>
  <c r="E71" i="40" s="1"/>
  <c r="AY82" i="54"/>
  <c r="DH82"/>
  <c r="D82" i="40" s="1"/>
  <c r="AY84" i="54"/>
  <c r="DG84" s="1"/>
  <c r="C84" i="40" s="1"/>
  <c r="AY88" i="54"/>
  <c r="DG88" s="1"/>
  <c r="C88" i="40" s="1"/>
  <c r="AY90" i="54"/>
  <c r="DG90" s="1"/>
  <c r="C90" i="40" s="1"/>
  <c r="AY98" i="54"/>
  <c r="DG5"/>
  <c r="C5" i="40" s="1"/>
  <c r="DH5" i="54"/>
  <c r="D5" i="40" s="1"/>
  <c r="DG7" i="54"/>
  <c r="C7" i="40" s="1"/>
  <c r="DG8" i="54"/>
  <c r="C8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DG48" i="54"/>
  <c r="C48" i="40" s="1"/>
  <c r="AR53" i="54"/>
  <c r="DF53" s="1"/>
  <c r="B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G82" i="54"/>
  <c r="C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J58" i="54"/>
  <c r="F58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G35" i="54"/>
  <c r="C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G10" i="54"/>
  <c r="C10" i="40" s="1"/>
  <c r="DG13" i="54"/>
  <c r="C13" i="40" s="1"/>
  <c r="DG19" i="54"/>
  <c r="C19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H91" i="54"/>
  <c r="D91" i="40" s="1"/>
  <c r="DI91" i="54"/>
  <c r="E91" i="40" s="1"/>
  <c r="AR92" i="54"/>
  <c r="DF92" s="1"/>
  <c r="B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26" i="54" l="1"/>
  <c r="DD33"/>
  <c r="CW16"/>
  <c r="CW38"/>
  <c r="CP44"/>
  <c r="CP30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AE99" i="27"/>
  <c r="C99" i="40"/>
  <c r="AE99" i="26"/>
  <c r="G3" i="40"/>
  <c r="B99"/>
  <c r="G66"/>
  <c r="AE99" i="28"/>
  <c r="AC7" i="30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C63"/>
  <c r="AC67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7" i="30"/>
  <c r="AD59"/>
  <c r="AD63"/>
  <c r="AD67"/>
  <c r="O99" i="24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G4" i="62"/>
  <c r="N7" i="29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T9" i="52"/>
  <c r="O9"/>
  <c r="Q9" s="1"/>
  <c r="G5" i="63"/>
  <c r="O5" i="61"/>
  <c r="V5"/>
  <c r="G5" i="62"/>
  <c r="V8" i="14"/>
  <c r="R8"/>
  <c r="T8"/>
  <c r="O8"/>
  <c r="H8"/>
  <c r="N10" i="24"/>
  <c r="N10" i="26"/>
  <c r="N10" i="28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N11" i="29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N12" i="28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4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O14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N14" i="26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L18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N18" i="27"/>
  <c r="N18" i="28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V17" i="61"/>
  <c r="O17"/>
  <c r="V17" i="62"/>
  <c r="O17"/>
  <c r="T19" i="14"/>
  <c r="R19"/>
  <c r="V19"/>
  <c r="H19"/>
  <c r="N21" i="24"/>
  <c r="N21" i="29"/>
  <c r="AG16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N24" i="27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O20" i="63"/>
  <c r="V20"/>
  <c r="T23" i="14"/>
  <c r="R23"/>
  <c r="V23"/>
  <c r="H23"/>
  <c r="N25" i="27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4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7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N31" i="29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N37" i="26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N41" i="2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V38" i="62"/>
  <c r="O38"/>
  <c r="V38" i="61"/>
  <c r="O38"/>
  <c r="O37" i="63"/>
  <c r="V37"/>
  <c r="O38"/>
  <c r="V38"/>
  <c r="V40" i="14"/>
  <c r="R40"/>
  <c r="T40"/>
  <c r="H40"/>
  <c r="N42" i="29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7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6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N49" i="24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N50" i="26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6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9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V59" i="62"/>
  <c r="O59"/>
  <c r="V59" i="63"/>
  <c r="O59"/>
  <c r="G59" i="61"/>
  <c r="T62" i="14"/>
  <c r="R62"/>
  <c r="V62"/>
  <c r="H62"/>
  <c r="N64" i="28"/>
  <c r="N64" i="29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0" i="61"/>
  <c r="O61" i="63"/>
  <c r="V61"/>
  <c r="V61" i="61"/>
  <c r="O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4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N82" i="27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G81" i="61"/>
  <c r="O81" s="1"/>
  <c r="AM81" i="14"/>
  <c r="E81" i="6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i="63" l="1"/>
  <c r="V83" i="62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O87" i="62"/>
  <c r="V87"/>
  <c r="G87" i="61"/>
  <c r="G89"/>
  <c r="G87" i="63"/>
  <c r="V90" i="14"/>
  <c r="T90"/>
  <c r="R90"/>
  <c r="H90"/>
  <c r="N92" i="24"/>
  <c r="N92" i="29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N95" i="26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C97" i="27" l="1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i="62"/>
  <c r="V96"/>
  <c r="G95"/>
  <c r="V96" i="63"/>
  <c r="O96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6" l="1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<sst xmlns="http://schemas.openxmlformats.org/spreadsheetml/2006/main" count="8863" uniqueCount="550">
  <si>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</si>
  <si>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</si>
  <si>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</si>
  <si>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</si>
  <si>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</si>
  <si>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</si>
  <si>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</si>
  <si>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</si>
  <si>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</si>
  <si>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</si>
  <si>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</si>
  <si>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</si>
  <si>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</si>
  <si>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</si>
  <si>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</si>
  <si>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</si>
  <si>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</si>
  <si>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</si>
  <si>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</si>
  <si>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</si>
  <si>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</si>
  <si>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</si>
  <si>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</si>
  <si>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</si>
  <si>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</si>
  <si>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</si>
  <si>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</si>
  <si>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</si>
  <si>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</si>
  <si>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</si>
  <si>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</si>
  <si>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</si>
  <si>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</si>
  <si>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</si>
  <si>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</si>
  <si>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</si>
  <si>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</si>
  <si>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</si>
  <si>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</si>
  <si>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</si>
  <si>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</si>
  <si>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</si>
  <si>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</si>
  <si>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</si>
  <si>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</si>
  <si>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</si>
  <si>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</si>
  <si>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</si>
  <si>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</si>
  <si>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</si>
  <si>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</si>
  <si>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</si>
  <si>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</si>
  <si>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</si>
  <si>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</si>
  <si>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</si>
  <si>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</si>
  <si>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</si>
  <si>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</si>
  <si>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</si>
  <si>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</si>
  <si>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</si>
  <si>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</si>
  <si>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</si>
  <si>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</si>
  <si>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</si>
  <si>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</si>
  <si>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</si>
  <si>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</si>
  <si>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</si>
  <si>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</si>
  <si>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</si>
  <si>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</si>
  <si>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</si>
  <si>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</si>
  <si>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</si>
  <si>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</si>
  <si>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</si>
  <si>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</si>
  <si>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</si>
  <si>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</si>
  <si>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</si>
  <si>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</si>
  <si>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</si>
  <si>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</si>
  <si>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</si>
  <si>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</si>
  <si>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</si>
  <si>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</si>
  <si>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</si>
  <si>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</si>
  <si>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</si>
  <si>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</si>
  <si>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</si>
  <si>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</si>
  <si>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</si>
  <si>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</si>
  <si>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</si>
  <si>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</si>
  <si>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</si>
  <si>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</si>
  <si>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</si>
  <si>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</si>
  <si>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</si>
  <si>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</si>
  <si>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</si>
  <si>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</si>
  <si>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</si>
  <si>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</si>
  <si>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</si>
  <si>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</si>
  <si>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</si>
  <si>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</si>
  <si>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</si>
  <si>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</si>
  <si>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</si>
  <si>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</si>
  <si>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</si>
  <si>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</si>
  <si>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</si>
  <si>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</si>
  <si>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</si>
  <si>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</si>
  <si>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</si>
  <si>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</si>
  <si>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</si>
  <si>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</si>
  <si>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</si>
  <si>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</si>
  <si>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</si>
  <si>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</si>
  <si>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</si>
  <si>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</si>
  <si>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</si>
  <si>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</si>
  <si>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</si>
  <si>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</si>
  <si>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</si>
  <si>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</si>
  <si>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</si>
  <si>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</si>
  <si>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</si>
  <si>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</si>
  <si>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</si>
  <si>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</si>
  <si>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</si>
  <si>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</si>
  <si>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</si>
  <si>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</si>
  <si>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</si>
  <si>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</si>
  <si>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</si>
  <si>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</si>
  <si>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</si>
  <si>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</si>
  <si>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</si>
  <si>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</si>
  <si>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</si>
  <si>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</si>
  <si>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</si>
  <si>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</si>
  <si>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</si>
  <si>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</si>
  <si>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</si>
  <si>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</si>
  <si>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</si>
  <si>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</si>
  <si>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</si>
  <si>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</si>
  <si>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</si>
  <si>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</si>
  <si>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</si>
  <si>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</si>
  <si>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</si>
  <si>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</si>
  <si>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</si>
  <si>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</si>
  <si>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</si>
  <si>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</si>
  <si>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</si>
  <si>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</si>
  <si>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</si>
  <si>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</si>
  <si>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</si>
  <si>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</si>
  <si>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</si>
  <si>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</si>
  <si>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</si>
  <si>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</si>
  <si>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</si>
  <si>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</si>
  <si>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</si>
  <si>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</si>
  <si>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</si>
  <si>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</si>
  <si>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</si>
  <si>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</si>
  <si>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</si>
  <si>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</si>
  <si>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</si>
  <si>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</si>
  <si>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</si>
  <si>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</si>
  <si>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</si>
  <si>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</si>
  <si>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</si>
  <si>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</si>
  <si>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</si>
  <si>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</si>
  <si>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</si>
  <si>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</si>
  <si>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</si>
  <si>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</si>
  <si>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</si>
  <si>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</si>
  <si>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</si>
  <si>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</si>
  <si>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</si>
  <si>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</si>
  <si>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</si>
  <si>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</si>
  <si>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</si>
  <si>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</si>
  <si>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</si>
  <si>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</si>
  <si>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</si>
  <si>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</si>
  <si>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</si>
  <si>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</si>
  <si>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</si>
  <si>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</si>
  <si>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</si>
  <si>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</si>
  <si>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</si>
  <si>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</si>
  <si>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</si>
  <si>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</si>
  <si>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</si>
  <si>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</si>
  <si>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</si>
  <si>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</si>
  <si>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</si>
  <si>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</si>
  <si>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</si>
  <si>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</si>
  <si>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</si>
  <si>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</si>
  <si>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</si>
  <si>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</si>
  <si>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</si>
  <si>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</si>
  <si>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</si>
  <si>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</si>
  <si>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</si>
  <si>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</si>
  <si>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</si>
  <si>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</si>
  <si>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</si>
  <si>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</si>
  <si>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</si>
  <si>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</si>
  <si>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</si>
  <si>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</si>
  <si>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</si>
  <si>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</si>
  <si>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</si>
  <si>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</si>
  <si>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</si>
  <si>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</si>
  <si>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</si>
  <si>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</si>
  <si>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</si>
  <si>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</si>
  <si>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</si>
  <si>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</si>
  <si>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</si>
  <si>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</si>
  <si>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</si>
  <si>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</si>
  <si>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</si>
  <si>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</si>
  <si>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</si>
  <si>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</si>
  <si>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</si>
  <si>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</si>
  <si>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</si>
  <si>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</si>
  <si>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</si>
  <si>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</si>
  <si>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</si>
  <si>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</si>
  <si>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</si>
  <si>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</si>
  <si>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</si>
  <si>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</si>
  <si>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</si>
  <si>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</si>
  <si>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</si>
  <si>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</si>
  <si>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</si>
  <si>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</si>
  <si>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</si>
  <si>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</si>
  <si>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</si>
  <si>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</si>
  <si>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</si>
  <si>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</si>
  <si>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</si>
  <si>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</si>
  <si>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</si>
  <si>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</si>
  <si>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</si>
  <si>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</si>
  <si>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</si>
  <si>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</si>
  <si>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</si>
  <si>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</si>
  <si>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</si>
  <si>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</si>
  <si>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</si>
  <si>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</si>
  <si>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</si>
  <si>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</si>
  <si>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</si>
  <si>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</si>
  <si>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</si>
  <si>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</si>
  <si>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</si>
  <si>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</si>
  <si>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</si>
  <si>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</si>
  <si>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</si>
  <si>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</si>
  <si>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</si>
  <si>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</si>
  <si>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</si>
  <si>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</si>
  <si>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</si>
  <si>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</si>
  <si>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</si>
  <si>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</si>
  <si>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</si>
  <si>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</si>
  <si>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</si>
  <si>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</si>
  <si>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</si>
  <si>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</si>
  <si>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</si>
  <si>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</si>
  <si>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</si>
  <si>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</si>
  <si>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</si>
  <si>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</si>
  <si>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</si>
  <si>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</si>
  <si>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</si>
  <si>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</si>
  <si>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</si>
  <si>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</si>
  <si>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</si>
  <si>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</si>
  <si>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</si>
  <si>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</si>
  <si>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</si>
  <si>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</si>
  <si>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</si>
  <si>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</si>
  <si>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</si>
  <si>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</si>
  <si>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</si>
  <si>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</si>
  <si>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</si>
  <si>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</si>
  <si>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</si>
  <si>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</si>
  <si>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</si>
  <si>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</si>
  <si>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</si>
  <si>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</si>
  <si>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</si>
  <si>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</si>
  <si>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</si>
  <si>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</si>
  <si>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</si>
  <si>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</si>
  <si>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</si>
  <si>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</si>
  <si>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</si>
  <si>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</si>
  <si>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</si>
  <si>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</si>
  <si>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</si>
  <si>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</si>
  <si>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</si>
  <si>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</si>
  <si>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</si>
  <si>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</si>
  <si>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</si>
  <si>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</si>
  <si>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</si>
  <si>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</si>
  <si>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</si>
  <si>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</si>
  <si>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</si>
  <si>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</si>
  <si>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</si>
  <si>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</si>
  <si>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</si>
  <si>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</si>
  <si>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</si>
  <si>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</si>
  <si>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</si>
  <si>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</si>
  <si>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</si>
  <si>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</si>
  <si>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</si>
  <si>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</si>
  <si>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</si>
  <si>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</si>
  <si>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</si>
  <si>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</si>
  <si>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</si>
  <si>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</si>
  <si>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</si>
  <si>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</si>
  <si>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</si>
  <si>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</si>
  <si>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</si>
  <si>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</si>
  <si>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</si>
  <si>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</si>
  <si>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</si>
  <si>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</si>
  <si>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</si>
  <si>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</si>
  <si>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</si>
  <si>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</si>
  <si>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</si>
  <si>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</si>
  <si>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</si>
  <si>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</si>
  <si>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</si>
  <si>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</si>
  <si>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</si>
  <si>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</si>
  <si>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</si>
  <si>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</si>
  <si>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</si>
  <si>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</si>
  <si>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</si>
  <si>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</si>
  <si>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</si>
  <si>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</si>
  <si>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</si>
  <si>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</si>
  <si>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</si>
  <si>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</si>
  <si>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</si>
  <si>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</si>
  <si>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</si>
  <si>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</si>
  <si>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</si>
  <si>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</si>
  <si>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</si>
  <si>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</si>
  <si>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</si>
  <si>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</si>
  <si>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</si>
  <si>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</si>
  <si>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</si>
  <si>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</si>
  <si>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</si>
  <si>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</si>
  <si>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</si>
  <si>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</si>
  <si>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</si>
  <si>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</si>
  <si>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</si>
  <si>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</si>
  <si>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</si>
  <si>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</si>
  <si>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</si>
  <si>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</si>
  <si>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</si>
  <si>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</si>
  <si>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</si>
  <si>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</si>
  <si>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</si>
  <si>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</si>
  <si>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</si>
  <si>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</si>
  <si>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</si>
  <si>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</si>
  <si>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</si>
  <si>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</si>
  <si>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</si>
  <si>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</si>
  <si>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</si>
  <si>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</si>
  <si>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</si>
  <si>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</si>
  <si>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</si>
  <si>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</si>
  <si>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</si>
  <si>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</si>
  <si>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</si>
  <si>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</si>
  <si>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</si>
  <si>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</si>
  <si>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</si>
  <si>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</si>
  <si>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</si>
  <si>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</si>
  <si>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</si>
  <si>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</si>
  <si>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</si>
  <si>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</si>
  <si>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</si>
  <si>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L_NR_2023_04</t>
  </si>
  <si>
    <t>L_NR_2023_10</t>
  </si>
  <si>
    <t>L_NR_2023_07</t>
  </si>
  <si>
    <t>LT_NR_2023_07  BRPL</t>
  </si>
  <si>
    <t>LT_NR_2023_10 BYPL</t>
  </si>
  <si>
    <t xml:space="preserve"> w.e.f. 26th July 2023</t>
  </si>
  <si>
    <t xml:space="preserve"> Avikaran Solar (REMC)</t>
  </si>
  <si>
    <t>49IS2023/09/10</t>
  </si>
  <si>
    <t>JPNIGRIE_JNSTPP</t>
  </si>
  <si>
    <t>SIKKIM</t>
  </si>
  <si>
    <t>SOLAPUR_SOLAR</t>
  </si>
  <si>
    <t>LAPL-UP</t>
  </si>
  <si>
    <t>CHANJUII</t>
  </si>
  <si>
    <t>KAMENG</t>
  </si>
  <si>
    <t>SKS Raigarh</t>
  </si>
  <si>
    <t>Meghalaya_Ben</t>
  </si>
  <si>
    <t>EDWPCL12</t>
  </si>
  <si>
    <t>VLSEZ</t>
  </si>
  <si>
    <t>JP BINA</t>
  </si>
  <si>
    <t>MAITHAN_ISPAT</t>
  </si>
  <si>
    <t>PPGCL</t>
  </si>
  <si>
    <t>GOA_Beneficiary</t>
  </si>
  <si>
    <t>HP</t>
  </si>
  <si>
    <t>Teesta_III</t>
  </si>
  <si>
    <t>JPL</t>
  </si>
  <si>
    <t>OPGPGPLU4TN</t>
  </si>
  <si>
    <t>ITCWIND</t>
  </si>
  <si>
    <t>OPGPGUNIT1TN</t>
  </si>
  <si>
    <t>GBHHPL</t>
  </si>
  <si>
    <t>UTTARAKHAND</t>
  </si>
  <si>
    <t>VLSEZ-EDWPCL12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</si>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</sst>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265</v>
          </cell>
          <cell r="C5">
            <v>0</v>
          </cell>
          <cell r="D5">
            <v>50</v>
          </cell>
          <cell r="E5">
            <v>0</v>
          </cell>
          <cell r="H5">
            <v>265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50</v>
          </cell>
          <cell r="E6">
            <v>0</v>
          </cell>
          <cell r="H6">
            <v>265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50</v>
          </cell>
          <cell r="E7">
            <v>0</v>
          </cell>
          <cell r="H7">
            <v>265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50</v>
          </cell>
          <cell r="E8">
            <v>0</v>
          </cell>
          <cell r="H8">
            <v>265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50</v>
          </cell>
          <cell r="E9">
            <v>0</v>
          </cell>
          <cell r="H9">
            <v>265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50</v>
          </cell>
          <cell r="E10">
            <v>0</v>
          </cell>
          <cell r="H10">
            <v>265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50</v>
          </cell>
          <cell r="E11">
            <v>0</v>
          </cell>
          <cell r="H11">
            <v>265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50</v>
          </cell>
          <cell r="E12">
            <v>0</v>
          </cell>
          <cell r="H12">
            <v>265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50</v>
          </cell>
          <cell r="E13">
            <v>0</v>
          </cell>
          <cell r="H13">
            <v>265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50</v>
          </cell>
          <cell r="E14">
            <v>0</v>
          </cell>
          <cell r="H14">
            <v>265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50</v>
          </cell>
          <cell r="E15">
            <v>0</v>
          </cell>
          <cell r="H15">
            <v>265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50</v>
          </cell>
          <cell r="E16">
            <v>0</v>
          </cell>
          <cell r="H16">
            <v>265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50</v>
          </cell>
          <cell r="E17">
            <v>0</v>
          </cell>
          <cell r="H17">
            <v>265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50</v>
          </cell>
          <cell r="E18">
            <v>0</v>
          </cell>
          <cell r="H18">
            <v>265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50</v>
          </cell>
          <cell r="E19">
            <v>0</v>
          </cell>
          <cell r="H19">
            <v>265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50</v>
          </cell>
          <cell r="E20">
            <v>0</v>
          </cell>
          <cell r="H20">
            <v>265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50</v>
          </cell>
          <cell r="E21">
            <v>0</v>
          </cell>
          <cell r="H21">
            <v>265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50</v>
          </cell>
          <cell r="E22">
            <v>0</v>
          </cell>
          <cell r="H22">
            <v>265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50</v>
          </cell>
          <cell r="E23">
            <v>0</v>
          </cell>
          <cell r="H23">
            <v>265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50</v>
          </cell>
          <cell r="E24">
            <v>0</v>
          </cell>
          <cell r="H24">
            <v>265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50</v>
          </cell>
          <cell r="E25">
            <v>0</v>
          </cell>
          <cell r="H25">
            <v>265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50</v>
          </cell>
          <cell r="E26">
            <v>0</v>
          </cell>
          <cell r="H26">
            <v>265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50</v>
          </cell>
          <cell r="E27">
            <v>0</v>
          </cell>
          <cell r="H27">
            <v>265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50</v>
          </cell>
          <cell r="E28">
            <v>0</v>
          </cell>
          <cell r="H28">
            <v>265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50</v>
          </cell>
          <cell r="E29">
            <v>0</v>
          </cell>
          <cell r="H29">
            <v>265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50</v>
          </cell>
          <cell r="E30">
            <v>0</v>
          </cell>
          <cell r="H30">
            <v>265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50</v>
          </cell>
          <cell r="E31">
            <v>0</v>
          </cell>
          <cell r="H31">
            <v>265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50</v>
          </cell>
          <cell r="E32">
            <v>0</v>
          </cell>
          <cell r="H32">
            <v>265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50</v>
          </cell>
          <cell r="E33">
            <v>0</v>
          </cell>
          <cell r="H33">
            <v>265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50</v>
          </cell>
          <cell r="E34">
            <v>0</v>
          </cell>
          <cell r="H34">
            <v>265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50</v>
          </cell>
          <cell r="E35">
            <v>0</v>
          </cell>
          <cell r="H35">
            <v>265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50</v>
          </cell>
          <cell r="E36">
            <v>0</v>
          </cell>
          <cell r="H36">
            <v>265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50</v>
          </cell>
          <cell r="E37">
            <v>0</v>
          </cell>
          <cell r="H37">
            <v>265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50</v>
          </cell>
          <cell r="E38">
            <v>0</v>
          </cell>
          <cell r="H38">
            <v>265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50</v>
          </cell>
          <cell r="E39">
            <v>0</v>
          </cell>
          <cell r="H39">
            <v>265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50</v>
          </cell>
          <cell r="E40">
            <v>0</v>
          </cell>
          <cell r="H40">
            <v>265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50</v>
          </cell>
          <cell r="E41">
            <v>0</v>
          </cell>
          <cell r="H41">
            <v>265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50</v>
          </cell>
          <cell r="E42">
            <v>0</v>
          </cell>
          <cell r="H42">
            <v>265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50</v>
          </cell>
          <cell r="E43">
            <v>0</v>
          </cell>
          <cell r="H43">
            <v>265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50</v>
          </cell>
          <cell r="E44">
            <v>0</v>
          </cell>
          <cell r="H44">
            <v>265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50</v>
          </cell>
          <cell r="E45">
            <v>0</v>
          </cell>
          <cell r="H45">
            <v>265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50</v>
          </cell>
          <cell r="E46">
            <v>0</v>
          </cell>
          <cell r="H46">
            <v>265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50</v>
          </cell>
          <cell r="E47">
            <v>0</v>
          </cell>
          <cell r="H47">
            <v>265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50</v>
          </cell>
          <cell r="E48">
            <v>0</v>
          </cell>
          <cell r="H48">
            <v>265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50</v>
          </cell>
          <cell r="E49">
            <v>0</v>
          </cell>
          <cell r="H49">
            <v>265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50</v>
          </cell>
          <cell r="E50">
            <v>0</v>
          </cell>
          <cell r="H50">
            <v>265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50</v>
          </cell>
          <cell r="E51">
            <v>0</v>
          </cell>
          <cell r="H51">
            <v>265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50</v>
          </cell>
          <cell r="E52">
            <v>0</v>
          </cell>
          <cell r="H52">
            <v>265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50</v>
          </cell>
          <cell r="E53">
            <v>0</v>
          </cell>
          <cell r="H53">
            <v>265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50</v>
          </cell>
          <cell r="E54">
            <v>0</v>
          </cell>
          <cell r="H54">
            <v>265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50</v>
          </cell>
          <cell r="E55">
            <v>0</v>
          </cell>
          <cell r="H55">
            <v>265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50</v>
          </cell>
          <cell r="E56">
            <v>0</v>
          </cell>
          <cell r="H56">
            <v>265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50</v>
          </cell>
          <cell r="E57">
            <v>0</v>
          </cell>
          <cell r="H57">
            <v>265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50</v>
          </cell>
          <cell r="E58">
            <v>0</v>
          </cell>
          <cell r="H58">
            <v>265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50</v>
          </cell>
          <cell r="E59">
            <v>0</v>
          </cell>
          <cell r="H59">
            <v>265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50</v>
          </cell>
          <cell r="E60">
            <v>0</v>
          </cell>
          <cell r="H60">
            <v>265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50</v>
          </cell>
          <cell r="E61">
            <v>0</v>
          </cell>
          <cell r="H61">
            <v>265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50</v>
          </cell>
          <cell r="E62">
            <v>0</v>
          </cell>
          <cell r="H62">
            <v>265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50</v>
          </cell>
          <cell r="E63">
            <v>0</v>
          </cell>
          <cell r="H63">
            <v>265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50</v>
          </cell>
          <cell r="E64">
            <v>0</v>
          </cell>
          <cell r="H64">
            <v>265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50</v>
          </cell>
          <cell r="E65">
            <v>0</v>
          </cell>
          <cell r="H65">
            <v>265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50</v>
          </cell>
          <cell r="E66">
            <v>0</v>
          </cell>
          <cell r="H66">
            <v>265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50</v>
          </cell>
          <cell r="E67">
            <v>0</v>
          </cell>
          <cell r="H67">
            <v>265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50</v>
          </cell>
          <cell r="E68">
            <v>0</v>
          </cell>
          <cell r="H68">
            <v>265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50</v>
          </cell>
          <cell r="E69">
            <v>0</v>
          </cell>
          <cell r="H69">
            <v>265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50</v>
          </cell>
          <cell r="E70">
            <v>0</v>
          </cell>
          <cell r="H70">
            <v>265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50</v>
          </cell>
          <cell r="E71">
            <v>0</v>
          </cell>
          <cell r="H71">
            <v>265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50</v>
          </cell>
          <cell r="E72">
            <v>0</v>
          </cell>
          <cell r="H72">
            <v>265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50</v>
          </cell>
          <cell r="E73">
            <v>0</v>
          </cell>
          <cell r="H73">
            <v>265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50</v>
          </cell>
          <cell r="E74">
            <v>0</v>
          </cell>
          <cell r="H74">
            <v>265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50</v>
          </cell>
          <cell r="E75">
            <v>0</v>
          </cell>
          <cell r="H75">
            <v>265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50</v>
          </cell>
          <cell r="E76">
            <v>0</v>
          </cell>
          <cell r="H76">
            <v>265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50</v>
          </cell>
          <cell r="E77">
            <v>0</v>
          </cell>
          <cell r="H77">
            <v>265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50</v>
          </cell>
          <cell r="E78">
            <v>0</v>
          </cell>
          <cell r="H78">
            <v>265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50</v>
          </cell>
          <cell r="E79">
            <v>0</v>
          </cell>
          <cell r="H79">
            <v>265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50</v>
          </cell>
          <cell r="E80">
            <v>0</v>
          </cell>
          <cell r="H80">
            <v>265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50</v>
          </cell>
          <cell r="E81">
            <v>0</v>
          </cell>
          <cell r="H81">
            <v>265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50</v>
          </cell>
          <cell r="E82">
            <v>0</v>
          </cell>
          <cell r="H82">
            <v>265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50</v>
          </cell>
          <cell r="E83">
            <v>0</v>
          </cell>
          <cell r="H83">
            <v>265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50</v>
          </cell>
          <cell r="E84">
            <v>0</v>
          </cell>
          <cell r="H84">
            <v>265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50</v>
          </cell>
          <cell r="E85">
            <v>0</v>
          </cell>
          <cell r="H85">
            <v>265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50</v>
          </cell>
          <cell r="E86">
            <v>0</v>
          </cell>
          <cell r="H86">
            <v>265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50</v>
          </cell>
          <cell r="E87">
            <v>0</v>
          </cell>
          <cell r="H87">
            <v>265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50</v>
          </cell>
          <cell r="E88">
            <v>0</v>
          </cell>
          <cell r="H88">
            <v>265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50</v>
          </cell>
          <cell r="E89">
            <v>0</v>
          </cell>
          <cell r="H89">
            <v>265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50</v>
          </cell>
          <cell r="E90">
            <v>0</v>
          </cell>
          <cell r="H90">
            <v>265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50</v>
          </cell>
          <cell r="E91">
            <v>0</v>
          </cell>
          <cell r="H91">
            <v>265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50</v>
          </cell>
          <cell r="E92">
            <v>0</v>
          </cell>
          <cell r="H92">
            <v>265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50</v>
          </cell>
          <cell r="E93">
            <v>0</v>
          </cell>
          <cell r="H93">
            <v>265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50</v>
          </cell>
          <cell r="E94">
            <v>0</v>
          </cell>
          <cell r="H94">
            <v>265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50</v>
          </cell>
          <cell r="E95">
            <v>0</v>
          </cell>
          <cell r="H95">
            <v>265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50</v>
          </cell>
          <cell r="E96">
            <v>0</v>
          </cell>
          <cell r="H96">
            <v>265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50</v>
          </cell>
          <cell r="E97">
            <v>0</v>
          </cell>
          <cell r="H97">
            <v>265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50</v>
          </cell>
          <cell r="E98">
            <v>0</v>
          </cell>
          <cell r="H98">
            <v>265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50</v>
          </cell>
          <cell r="E99">
            <v>0</v>
          </cell>
          <cell r="H99">
            <v>265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50</v>
          </cell>
          <cell r="E100">
            <v>0</v>
          </cell>
          <cell r="H100">
            <v>265</v>
          </cell>
          <cell r="I100">
            <v>0</v>
          </cell>
          <cell r="J100">
            <v>0</v>
          </cell>
          <cell r="K10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36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36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36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36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36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36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36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36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36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36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36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36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36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36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36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36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36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36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36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36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36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36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36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36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36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36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36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980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150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980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150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980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150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980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150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980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150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980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150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980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150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980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150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980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150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980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150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980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150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980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150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980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980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980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980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980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980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980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980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980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980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980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980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980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980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980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980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980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980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980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980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150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980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150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980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150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980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150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980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150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150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150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150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960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960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960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960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960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960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960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960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960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960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960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960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960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960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960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960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960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960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960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960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960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960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960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960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960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960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960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960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960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960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960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960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980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980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980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980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980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980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980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980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980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980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980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980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980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980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B1" sqref="B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474</v>
      </c>
      <c r="B1" s="191">
        <v>45179</v>
      </c>
      <c r="C1" s="46"/>
    </row>
    <row r="2" spans="1:3">
      <c r="A2" s="46" t="s">
        <v>189</v>
      </c>
      <c r="B2" s="46" t="s">
        <v>472</v>
      </c>
      <c r="C2" s="46" t="s">
        <v>473</v>
      </c>
    </row>
    <row r="3" spans="1:3">
      <c r="A3" s="33" t="s">
        <v>470</v>
      </c>
      <c r="B3" s="33">
        <v>8.8000000000000005E-3</v>
      </c>
      <c r="C3" s="46" t="s">
        <v>385</v>
      </c>
    </row>
    <row r="4" spans="1:3">
      <c r="A4" s="33" t="s">
        <v>471</v>
      </c>
      <c r="B4" s="33">
        <v>3.3</v>
      </c>
      <c r="C4" s="46"/>
    </row>
    <row r="7" spans="1:3">
      <c r="A7" s="46" t="s">
        <v>475</v>
      </c>
      <c r="B7" s="46"/>
    </row>
    <row r="8" spans="1:3">
      <c r="A8" s="46" t="s">
        <v>476</v>
      </c>
      <c r="B8" s="46">
        <v>227</v>
      </c>
    </row>
    <row r="9" spans="1:3">
      <c r="A9" s="46" t="s">
        <v>477</v>
      </c>
      <c r="B9" s="201">
        <v>45179.980902777781</v>
      </c>
    </row>
    <row r="12" spans="1:3">
      <c r="A12" s="46" t="s">
        <v>478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45179</v>
      </c>
      <c r="B1" s="212" t="s">
        <v>464</v>
      </c>
      <c r="C1" s="208"/>
      <c r="D1" s="210" t="s">
        <v>299</v>
      </c>
      <c r="E1" s="210"/>
      <c r="F1" s="210"/>
      <c r="G1" s="210"/>
      <c r="H1" s="211"/>
      <c r="I1" s="213" t="s">
        <v>465</v>
      </c>
      <c r="J1" s="214"/>
      <c r="K1" s="214"/>
      <c r="L1" s="214"/>
      <c r="M1" s="215"/>
      <c r="N1" s="202"/>
      <c r="P1" s="206" t="s">
        <v>294</v>
      </c>
      <c r="Q1" s="206"/>
      <c r="R1" s="206"/>
      <c r="S1" s="206"/>
      <c r="T1" s="206"/>
    </row>
    <row r="2" spans="1:20" ht="15.75" thickBot="1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153</v>
      </c>
      <c r="G2" s="19" t="s">
        <v>152</v>
      </c>
      <c r="H2" s="19" t="s">
        <v>221</v>
      </c>
      <c r="I2" s="162" t="s">
        <v>149</v>
      </c>
      <c r="J2" s="163" t="s">
        <v>150</v>
      </c>
      <c r="K2" s="163" t="s">
        <v>153</v>
      </c>
      <c r="L2" s="164" t="s">
        <v>152</v>
      </c>
      <c r="M2" s="23" t="s">
        <v>221</v>
      </c>
      <c r="N2" s="202"/>
      <c r="P2" s="19" t="s">
        <v>149</v>
      </c>
      <c r="Q2" s="19" t="s">
        <v>150</v>
      </c>
      <c r="R2" s="19" t="s">
        <v>153</v>
      </c>
      <c r="S2" s="19" t="s">
        <v>152</v>
      </c>
      <c r="T2" s="42" t="s">
        <v>142</v>
      </c>
    </row>
    <row r="3" spans="1:20">
      <c r="A3" s="8" t="s">
        <v>45</v>
      </c>
      <c r="B3" s="198">
        <v>23.4</v>
      </c>
      <c r="C3" s="198">
        <v>23.4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9.76248</v>
      </c>
      <c r="J3" s="21">
        <f>C3*E3/100</f>
        <v>5.4592199999999993</v>
      </c>
      <c r="K3" s="21">
        <f>C3*F3/100</f>
        <v>7.0410599999999999</v>
      </c>
      <c r="L3" s="21">
        <f>C3*G3/100</f>
        <v>1.13724</v>
      </c>
      <c r="M3" s="158">
        <f>SUM(I3:L3)</f>
        <v>23.4</v>
      </c>
      <c r="N3" s="22"/>
      <c r="P3" s="37">
        <f t="shared" ref="P3:P34" si="1">I3</f>
        <v>9.76248</v>
      </c>
      <c r="Q3" s="37">
        <f t="shared" ref="Q3:Q34" si="2">J3</f>
        <v>5.4592199999999993</v>
      </c>
      <c r="R3" s="37">
        <f t="shared" ref="R3:R34" si="3">K3</f>
        <v>7.0410599999999999</v>
      </c>
      <c r="S3" s="37">
        <f t="shared" ref="S3:S34" si="4">L3</f>
        <v>1.13724</v>
      </c>
      <c r="T3" s="37">
        <f>SUM(P3:S3)</f>
        <v>23.4</v>
      </c>
    </row>
    <row r="4" spans="1:20">
      <c r="A4" s="8" t="s">
        <v>46</v>
      </c>
      <c r="B4" s="198">
        <v>23.4</v>
      </c>
      <c r="C4" s="198">
        <v>23.4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9.76248</v>
      </c>
      <c r="J4" s="21">
        <f t="shared" ref="J4:J67" si="6">C4*E4/100</f>
        <v>5.4592199999999993</v>
      </c>
      <c r="K4" s="21">
        <f t="shared" ref="K4:K67" si="7">C4*F4/100</f>
        <v>7.0410599999999999</v>
      </c>
      <c r="L4" s="21">
        <f t="shared" ref="L4:L67" si="8">C4*G4/100</f>
        <v>1.13724</v>
      </c>
      <c r="M4" s="159">
        <f t="shared" ref="M4:M67" si="9">SUM(I4:L4)</f>
        <v>23.4</v>
      </c>
      <c r="N4" s="22"/>
      <c r="P4" s="37">
        <f t="shared" si="1"/>
        <v>9.76248</v>
      </c>
      <c r="Q4" s="37">
        <f t="shared" si="2"/>
        <v>5.4592199999999993</v>
      </c>
      <c r="R4" s="37">
        <f t="shared" si="3"/>
        <v>7.0410599999999999</v>
      </c>
      <c r="S4" s="37">
        <f t="shared" si="4"/>
        <v>1.13724</v>
      </c>
      <c r="T4" s="37">
        <f t="shared" ref="T4:T67" si="10">SUM(P4:S4)</f>
        <v>23.4</v>
      </c>
    </row>
    <row r="5" spans="1:20">
      <c r="A5" s="8" t="s">
        <v>47</v>
      </c>
      <c r="B5" s="198">
        <v>23.4</v>
      </c>
      <c r="C5" s="198">
        <v>23.4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9.76248</v>
      </c>
      <c r="J5" s="21">
        <f t="shared" si="6"/>
        <v>5.4592199999999993</v>
      </c>
      <c r="K5" s="21">
        <f t="shared" si="7"/>
        <v>7.0410599999999999</v>
      </c>
      <c r="L5" s="21">
        <f t="shared" si="8"/>
        <v>1.13724</v>
      </c>
      <c r="M5" s="159">
        <f t="shared" si="9"/>
        <v>23.4</v>
      </c>
      <c r="N5" s="22"/>
      <c r="P5" s="37">
        <f t="shared" si="1"/>
        <v>9.76248</v>
      </c>
      <c r="Q5" s="37">
        <f t="shared" si="2"/>
        <v>5.4592199999999993</v>
      </c>
      <c r="R5" s="37">
        <f t="shared" si="3"/>
        <v>7.0410599999999999</v>
      </c>
      <c r="S5" s="37">
        <f t="shared" si="4"/>
        <v>1.13724</v>
      </c>
      <c r="T5" s="37">
        <f t="shared" si="10"/>
        <v>23.4</v>
      </c>
    </row>
    <row r="6" spans="1:20">
      <c r="A6" s="8" t="s">
        <v>48</v>
      </c>
      <c r="B6" s="198">
        <v>23.4</v>
      </c>
      <c r="C6" s="198">
        <v>23.4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9.76248</v>
      </c>
      <c r="J6" s="21">
        <f t="shared" si="6"/>
        <v>5.4592199999999993</v>
      </c>
      <c r="K6" s="21">
        <f t="shared" si="7"/>
        <v>7.0410599999999999</v>
      </c>
      <c r="L6" s="21">
        <f t="shared" si="8"/>
        <v>1.13724</v>
      </c>
      <c r="M6" s="159">
        <f t="shared" si="9"/>
        <v>23.4</v>
      </c>
      <c r="N6" s="22"/>
      <c r="P6" s="37">
        <f t="shared" si="1"/>
        <v>9.76248</v>
      </c>
      <c r="Q6" s="37">
        <f t="shared" si="2"/>
        <v>5.4592199999999993</v>
      </c>
      <c r="R6" s="37">
        <f t="shared" si="3"/>
        <v>7.0410599999999999</v>
      </c>
      <c r="S6" s="37">
        <f t="shared" si="4"/>
        <v>1.13724</v>
      </c>
      <c r="T6" s="37">
        <f t="shared" si="10"/>
        <v>23.4</v>
      </c>
    </row>
    <row r="7" spans="1:20">
      <c r="A7" s="8" t="s">
        <v>49</v>
      </c>
      <c r="B7" s="198">
        <v>23.4</v>
      </c>
      <c r="C7" s="198">
        <v>23.4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9.76248</v>
      </c>
      <c r="J7" s="21">
        <f t="shared" si="6"/>
        <v>5.4592199999999993</v>
      </c>
      <c r="K7" s="21">
        <f t="shared" si="7"/>
        <v>7.0410599999999999</v>
      </c>
      <c r="L7" s="21">
        <f t="shared" si="8"/>
        <v>1.13724</v>
      </c>
      <c r="M7" s="159">
        <f t="shared" si="9"/>
        <v>23.4</v>
      </c>
      <c r="N7" s="22"/>
      <c r="P7" s="37">
        <f t="shared" si="1"/>
        <v>9.76248</v>
      </c>
      <c r="Q7" s="37">
        <f t="shared" si="2"/>
        <v>5.4592199999999993</v>
      </c>
      <c r="R7" s="37">
        <f t="shared" si="3"/>
        <v>7.0410599999999999</v>
      </c>
      <c r="S7" s="37">
        <f t="shared" si="4"/>
        <v>1.13724</v>
      </c>
      <c r="T7" s="37">
        <f t="shared" si="10"/>
        <v>23.4</v>
      </c>
    </row>
    <row r="8" spans="1:20">
      <c r="A8" s="8" t="s">
        <v>50</v>
      </c>
      <c r="B8" s="198">
        <v>23.4</v>
      </c>
      <c r="C8" s="198">
        <v>23.4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9.76248</v>
      </c>
      <c r="J8" s="21">
        <f t="shared" si="6"/>
        <v>5.4592199999999993</v>
      </c>
      <c r="K8" s="21">
        <f t="shared" si="7"/>
        <v>7.0410599999999999</v>
      </c>
      <c r="L8" s="21">
        <f t="shared" si="8"/>
        <v>1.13724</v>
      </c>
      <c r="M8" s="159">
        <f t="shared" si="9"/>
        <v>23.4</v>
      </c>
      <c r="N8" s="22"/>
      <c r="P8" s="37">
        <f t="shared" si="1"/>
        <v>9.76248</v>
      </c>
      <c r="Q8" s="37">
        <f t="shared" si="2"/>
        <v>5.4592199999999993</v>
      </c>
      <c r="R8" s="37">
        <f t="shared" si="3"/>
        <v>7.0410599999999999</v>
      </c>
      <c r="S8" s="37">
        <f t="shared" si="4"/>
        <v>1.13724</v>
      </c>
      <c r="T8" s="37">
        <f t="shared" si="10"/>
        <v>23.4</v>
      </c>
    </row>
    <row r="9" spans="1:20">
      <c r="A9" s="8" t="s">
        <v>51</v>
      </c>
      <c r="B9" s="198">
        <v>23.4</v>
      </c>
      <c r="C9" s="198">
        <v>23.4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9.76248</v>
      </c>
      <c r="J9" s="21">
        <f t="shared" si="6"/>
        <v>5.4592199999999993</v>
      </c>
      <c r="K9" s="21">
        <f t="shared" si="7"/>
        <v>7.0410599999999999</v>
      </c>
      <c r="L9" s="21">
        <f t="shared" si="8"/>
        <v>1.13724</v>
      </c>
      <c r="M9" s="159">
        <f t="shared" si="9"/>
        <v>23.4</v>
      </c>
      <c r="N9" s="22"/>
      <c r="P9" s="37">
        <f t="shared" si="1"/>
        <v>9.76248</v>
      </c>
      <c r="Q9" s="37">
        <f t="shared" si="2"/>
        <v>5.4592199999999993</v>
      </c>
      <c r="R9" s="37">
        <f t="shared" si="3"/>
        <v>7.0410599999999999</v>
      </c>
      <c r="S9" s="37">
        <f t="shared" si="4"/>
        <v>1.13724</v>
      </c>
      <c r="T9" s="37">
        <f t="shared" si="10"/>
        <v>23.4</v>
      </c>
    </row>
    <row r="10" spans="1:20">
      <c r="A10" s="8" t="s">
        <v>52</v>
      </c>
      <c r="B10" s="198">
        <v>23.4</v>
      </c>
      <c r="C10" s="198">
        <v>23.4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9.76248</v>
      </c>
      <c r="J10" s="21">
        <f t="shared" si="6"/>
        <v>5.4592199999999993</v>
      </c>
      <c r="K10" s="21">
        <f t="shared" si="7"/>
        <v>7.0410599999999999</v>
      </c>
      <c r="L10" s="21">
        <f t="shared" si="8"/>
        <v>1.13724</v>
      </c>
      <c r="M10" s="159">
        <f t="shared" si="9"/>
        <v>23.4</v>
      </c>
      <c r="N10" s="22"/>
      <c r="P10" s="37">
        <f t="shared" si="1"/>
        <v>9.76248</v>
      </c>
      <c r="Q10" s="37">
        <f t="shared" si="2"/>
        <v>5.4592199999999993</v>
      </c>
      <c r="R10" s="37">
        <f t="shared" si="3"/>
        <v>7.0410599999999999</v>
      </c>
      <c r="S10" s="37">
        <f t="shared" si="4"/>
        <v>1.13724</v>
      </c>
      <c r="T10" s="37">
        <f t="shared" si="10"/>
        <v>23.4</v>
      </c>
    </row>
    <row r="11" spans="1:20">
      <c r="A11" s="8" t="s">
        <v>53</v>
      </c>
      <c r="B11" s="198">
        <v>23.4</v>
      </c>
      <c r="C11" s="198">
        <v>23.4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9.76248</v>
      </c>
      <c r="J11" s="21">
        <f t="shared" si="6"/>
        <v>5.4592199999999993</v>
      </c>
      <c r="K11" s="21">
        <f t="shared" si="7"/>
        <v>7.0410599999999999</v>
      </c>
      <c r="L11" s="21">
        <f t="shared" si="8"/>
        <v>1.13724</v>
      </c>
      <c r="M11" s="159">
        <f t="shared" si="9"/>
        <v>23.4</v>
      </c>
      <c r="N11" s="22"/>
      <c r="P11" s="37">
        <f t="shared" si="1"/>
        <v>9.76248</v>
      </c>
      <c r="Q11" s="37">
        <f t="shared" si="2"/>
        <v>5.4592199999999993</v>
      </c>
      <c r="R11" s="37">
        <f t="shared" si="3"/>
        <v>7.0410599999999999</v>
      </c>
      <c r="S11" s="37">
        <f t="shared" si="4"/>
        <v>1.13724</v>
      </c>
      <c r="T11" s="37">
        <f t="shared" si="10"/>
        <v>23.4</v>
      </c>
    </row>
    <row r="12" spans="1:20">
      <c r="A12" s="8" t="s">
        <v>54</v>
      </c>
      <c r="B12" s="198">
        <v>23.4</v>
      </c>
      <c r="C12" s="198">
        <v>23.4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9.76248</v>
      </c>
      <c r="J12" s="21">
        <f t="shared" si="6"/>
        <v>5.4592199999999993</v>
      </c>
      <c r="K12" s="21">
        <f t="shared" si="7"/>
        <v>7.0410599999999999</v>
      </c>
      <c r="L12" s="21">
        <f t="shared" si="8"/>
        <v>1.13724</v>
      </c>
      <c r="M12" s="159">
        <f t="shared" si="9"/>
        <v>23.4</v>
      </c>
      <c r="N12" s="22"/>
      <c r="P12" s="37">
        <f t="shared" si="1"/>
        <v>9.76248</v>
      </c>
      <c r="Q12" s="37">
        <f t="shared" si="2"/>
        <v>5.4592199999999993</v>
      </c>
      <c r="R12" s="37">
        <f t="shared" si="3"/>
        <v>7.0410599999999999</v>
      </c>
      <c r="S12" s="37">
        <f t="shared" si="4"/>
        <v>1.13724</v>
      </c>
      <c r="T12" s="37">
        <f t="shared" si="10"/>
        <v>23.4</v>
      </c>
    </row>
    <row r="13" spans="1:20">
      <c r="A13" s="8" t="s">
        <v>55</v>
      </c>
      <c r="B13" s="198">
        <v>23.4</v>
      </c>
      <c r="C13" s="198">
        <v>23.4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9.76248</v>
      </c>
      <c r="J13" s="21">
        <f t="shared" si="6"/>
        <v>5.4592199999999993</v>
      </c>
      <c r="K13" s="21">
        <f t="shared" si="7"/>
        <v>7.0410599999999999</v>
      </c>
      <c r="L13" s="21">
        <f t="shared" si="8"/>
        <v>1.13724</v>
      </c>
      <c r="M13" s="159">
        <f t="shared" si="9"/>
        <v>23.4</v>
      </c>
      <c r="N13" s="22"/>
      <c r="P13" s="37">
        <f t="shared" si="1"/>
        <v>9.76248</v>
      </c>
      <c r="Q13" s="37">
        <f t="shared" si="2"/>
        <v>5.4592199999999993</v>
      </c>
      <c r="R13" s="37">
        <f t="shared" si="3"/>
        <v>7.0410599999999999</v>
      </c>
      <c r="S13" s="37">
        <f t="shared" si="4"/>
        <v>1.13724</v>
      </c>
      <c r="T13" s="37">
        <f t="shared" si="10"/>
        <v>23.4</v>
      </c>
    </row>
    <row r="14" spans="1:20">
      <c r="A14" s="8" t="s">
        <v>56</v>
      </c>
      <c r="B14" s="198">
        <v>23.4</v>
      </c>
      <c r="C14" s="198">
        <v>23.4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9.76248</v>
      </c>
      <c r="J14" s="21">
        <f t="shared" si="6"/>
        <v>5.4592199999999993</v>
      </c>
      <c r="K14" s="21">
        <f t="shared" si="7"/>
        <v>7.0410599999999999</v>
      </c>
      <c r="L14" s="21">
        <f t="shared" si="8"/>
        <v>1.13724</v>
      </c>
      <c r="M14" s="159">
        <f t="shared" si="9"/>
        <v>23.4</v>
      </c>
      <c r="N14" s="22"/>
      <c r="P14" s="37">
        <f t="shared" si="1"/>
        <v>9.76248</v>
      </c>
      <c r="Q14" s="37">
        <f t="shared" si="2"/>
        <v>5.4592199999999993</v>
      </c>
      <c r="R14" s="37">
        <f t="shared" si="3"/>
        <v>7.0410599999999999</v>
      </c>
      <c r="S14" s="37">
        <f t="shared" si="4"/>
        <v>1.13724</v>
      </c>
      <c r="T14" s="37">
        <f t="shared" si="10"/>
        <v>23.4</v>
      </c>
    </row>
    <row r="15" spans="1:20">
      <c r="A15" s="8" t="s">
        <v>57</v>
      </c>
      <c r="B15" s="198">
        <v>24.3</v>
      </c>
      <c r="C15" s="198">
        <v>23.4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9.76248</v>
      </c>
      <c r="J15" s="21">
        <f t="shared" si="6"/>
        <v>5.4592199999999993</v>
      </c>
      <c r="K15" s="21">
        <f t="shared" si="7"/>
        <v>7.0410599999999999</v>
      </c>
      <c r="L15" s="21">
        <f t="shared" si="8"/>
        <v>1.13724</v>
      </c>
      <c r="M15" s="159">
        <f t="shared" si="9"/>
        <v>23.4</v>
      </c>
      <c r="N15" s="22"/>
      <c r="P15" s="37">
        <f t="shared" si="1"/>
        <v>9.76248</v>
      </c>
      <c r="Q15" s="37">
        <f t="shared" si="2"/>
        <v>5.4592199999999993</v>
      </c>
      <c r="R15" s="37">
        <f t="shared" si="3"/>
        <v>7.0410599999999999</v>
      </c>
      <c r="S15" s="37">
        <f t="shared" si="4"/>
        <v>1.13724</v>
      </c>
      <c r="T15" s="37">
        <f t="shared" si="10"/>
        <v>23.4</v>
      </c>
    </row>
    <row r="16" spans="1:20">
      <c r="A16" s="8" t="s">
        <v>58</v>
      </c>
      <c r="B16" s="198">
        <v>24.3</v>
      </c>
      <c r="C16" s="198">
        <v>24.3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10.13796</v>
      </c>
      <c r="J16" s="21">
        <f t="shared" si="6"/>
        <v>5.6691899999999995</v>
      </c>
      <c r="K16" s="21">
        <f t="shared" si="7"/>
        <v>7.3118699999999999</v>
      </c>
      <c r="L16" s="21">
        <f t="shared" si="8"/>
        <v>1.1809800000000001</v>
      </c>
      <c r="M16" s="159">
        <f t="shared" si="9"/>
        <v>24.3</v>
      </c>
      <c r="N16" s="22"/>
      <c r="P16" s="37">
        <f t="shared" si="1"/>
        <v>10.13796</v>
      </c>
      <c r="Q16" s="37">
        <f t="shared" si="2"/>
        <v>5.6691899999999995</v>
      </c>
      <c r="R16" s="37">
        <f t="shared" si="3"/>
        <v>7.3118699999999999</v>
      </c>
      <c r="S16" s="37">
        <f t="shared" si="4"/>
        <v>1.1809800000000001</v>
      </c>
      <c r="T16" s="37">
        <f t="shared" si="10"/>
        <v>24.3</v>
      </c>
    </row>
    <row r="17" spans="1:20">
      <c r="A17" s="8" t="s">
        <v>59</v>
      </c>
      <c r="B17" s="198">
        <v>24.3</v>
      </c>
      <c r="C17" s="198">
        <v>24.3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10.13796</v>
      </c>
      <c r="J17" s="21">
        <f t="shared" si="6"/>
        <v>5.6691899999999995</v>
      </c>
      <c r="K17" s="21">
        <f t="shared" si="7"/>
        <v>7.3118699999999999</v>
      </c>
      <c r="L17" s="21">
        <f t="shared" si="8"/>
        <v>1.1809800000000001</v>
      </c>
      <c r="M17" s="159">
        <f t="shared" si="9"/>
        <v>24.3</v>
      </c>
      <c r="N17" s="22"/>
      <c r="P17" s="37">
        <f t="shared" si="1"/>
        <v>10.13796</v>
      </c>
      <c r="Q17" s="37">
        <f t="shared" si="2"/>
        <v>5.6691899999999995</v>
      </c>
      <c r="R17" s="37">
        <f t="shared" si="3"/>
        <v>7.3118699999999999</v>
      </c>
      <c r="S17" s="37">
        <f t="shared" si="4"/>
        <v>1.1809800000000001</v>
      </c>
      <c r="T17" s="37">
        <f t="shared" si="10"/>
        <v>24.3</v>
      </c>
    </row>
    <row r="18" spans="1:20">
      <c r="A18" s="8" t="s">
        <v>60</v>
      </c>
      <c r="B18" s="198">
        <v>24.3</v>
      </c>
      <c r="C18" s="198">
        <v>24.3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10.13796</v>
      </c>
      <c r="J18" s="21">
        <f t="shared" si="6"/>
        <v>5.6691899999999995</v>
      </c>
      <c r="K18" s="21">
        <f t="shared" si="7"/>
        <v>7.3118699999999999</v>
      </c>
      <c r="L18" s="21">
        <f t="shared" si="8"/>
        <v>1.1809800000000001</v>
      </c>
      <c r="M18" s="159">
        <f t="shared" si="9"/>
        <v>24.3</v>
      </c>
      <c r="N18" s="22"/>
      <c r="P18" s="37">
        <f t="shared" si="1"/>
        <v>10.13796</v>
      </c>
      <c r="Q18" s="37">
        <f t="shared" si="2"/>
        <v>5.6691899999999995</v>
      </c>
      <c r="R18" s="37">
        <f t="shared" si="3"/>
        <v>7.3118699999999999</v>
      </c>
      <c r="S18" s="37">
        <f t="shared" si="4"/>
        <v>1.1809800000000001</v>
      </c>
      <c r="T18" s="37">
        <f t="shared" si="10"/>
        <v>24.3</v>
      </c>
    </row>
    <row r="19" spans="1:20">
      <c r="A19" s="8" t="s">
        <v>61</v>
      </c>
      <c r="B19" s="198">
        <v>24.3</v>
      </c>
      <c r="C19" s="198">
        <v>24.3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10.13796</v>
      </c>
      <c r="J19" s="21">
        <f t="shared" si="6"/>
        <v>5.6691899999999995</v>
      </c>
      <c r="K19" s="21">
        <f t="shared" si="7"/>
        <v>7.3118699999999999</v>
      </c>
      <c r="L19" s="21">
        <f t="shared" si="8"/>
        <v>1.1809800000000001</v>
      </c>
      <c r="M19" s="159">
        <f t="shared" si="9"/>
        <v>24.3</v>
      </c>
      <c r="N19" s="22"/>
      <c r="P19" s="37">
        <f t="shared" si="1"/>
        <v>10.13796</v>
      </c>
      <c r="Q19" s="37">
        <f t="shared" si="2"/>
        <v>5.6691899999999995</v>
      </c>
      <c r="R19" s="37">
        <f t="shared" si="3"/>
        <v>7.3118699999999999</v>
      </c>
      <c r="S19" s="37">
        <f t="shared" si="4"/>
        <v>1.1809800000000001</v>
      </c>
      <c r="T19" s="37">
        <f t="shared" si="10"/>
        <v>24.3</v>
      </c>
    </row>
    <row r="20" spans="1:20">
      <c r="A20" s="8" t="s">
        <v>62</v>
      </c>
      <c r="B20" s="198">
        <v>24.3</v>
      </c>
      <c r="C20" s="198">
        <v>24.3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10.13796</v>
      </c>
      <c r="J20" s="21">
        <f t="shared" si="6"/>
        <v>5.6691899999999995</v>
      </c>
      <c r="K20" s="21">
        <f t="shared" si="7"/>
        <v>7.3118699999999999</v>
      </c>
      <c r="L20" s="21">
        <f t="shared" si="8"/>
        <v>1.1809800000000001</v>
      </c>
      <c r="M20" s="159">
        <f t="shared" si="9"/>
        <v>24.3</v>
      </c>
      <c r="N20" s="22"/>
      <c r="P20" s="37">
        <f t="shared" si="1"/>
        <v>10.13796</v>
      </c>
      <c r="Q20" s="37">
        <f t="shared" si="2"/>
        <v>5.6691899999999995</v>
      </c>
      <c r="R20" s="37">
        <f t="shared" si="3"/>
        <v>7.3118699999999999</v>
      </c>
      <c r="S20" s="37">
        <f t="shared" si="4"/>
        <v>1.1809800000000001</v>
      </c>
      <c r="T20" s="37">
        <f t="shared" si="10"/>
        <v>24.3</v>
      </c>
    </row>
    <row r="21" spans="1:20">
      <c r="A21" s="8" t="s">
        <v>63</v>
      </c>
      <c r="B21" s="198">
        <v>24.3</v>
      </c>
      <c r="C21" s="198">
        <v>24.3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10.13796</v>
      </c>
      <c r="J21" s="21">
        <f t="shared" si="6"/>
        <v>5.6691899999999995</v>
      </c>
      <c r="K21" s="21">
        <f t="shared" si="7"/>
        <v>7.3118699999999999</v>
      </c>
      <c r="L21" s="21">
        <f t="shared" si="8"/>
        <v>1.1809800000000001</v>
      </c>
      <c r="M21" s="159">
        <f t="shared" si="9"/>
        <v>24.3</v>
      </c>
      <c r="N21" s="22"/>
      <c r="P21" s="37">
        <f t="shared" si="1"/>
        <v>10.13796</v>
      </c>
      <c r="Q21" s="37">
        <f t="shared" si="2"/>
        <v>5.6691899999999995</v>
      </c>
      <c r="R21" s="37">
        <f t="shared" si="3"/>
        <v>7.3118699999999999</v>
      </c>
      <c r="S21" s="37">
        <f t="shared" si="4"/>
        <v>1.1809800000000001</v>
      </c>
      <c r="T21" s="37">
        <f t="shared" si="10"/>
        <v>24.3</v>
      </c>
    </row>
    <row r="22" spans="1:20">
      <c r="A22" s="8" t="s">
        <v>64</v>
      </c>
      <c r="B22" s="198">
        <v>24.3</v>
      </c>
      <c r="C22" s="198">
        <v>24.3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10.13796</v>
      </c>
      <c r="J22" s="21">
        <f t="shared" si="6"/>
        <v>5.6691899999999995</v>
      </c>
      <c r="K22" s="21">
        <f t="shared" si="7"/>
        <v>7.3118699999999999</v>
      </c>
      <c r="L22" s="21">
        <f t="shared" si="8"/>
        <v>1.1809800000000001</v>
      </c>
      <c r="M22" s="159">
        <f t="shared" si="9"/>
        <v>24.3</v>
      </c>
      <c r="N22" s="22"/>
      <c r="P22" s="37">
        <f t="shared" si="1"/>
        <v>10.13796</v>
      </c>
      <c r="Q22" s="37">
        <f t="shared" si="2"/>
        <v>5.6691899999999995</v>
      </c>
      <c r="R22" s="37">
        <f t="shared" si="3"/>
        <v>7.3118699999999999</v>
      </c>
      <c r="S22" s="37">
        <f t="shared" si="4"/>
        <v>1.1809800000000001</v>
      </c>
      <c r="T22" s="37">
        <f t="shared" si="10"/>
        <v>24.3</v>
      </c>
    </row>
    <row r="23" spans="1:20">
      <c r="A23" s="8" t="s">
        <v>65</v>
      </c>
      <c r="B23" s="198">
        <v>24.3</v>
      </c>
      <c r="C23" s="198">
        <v>24.3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10.13796</v>
      </c>
      <c r="J23" s="21">
        <f t="shared" si="6"/>
        <v>5.6691899999999995</v>
      </c>
      <c r="K23" s="21">
        <f t="shared" si="7"/>
        <v>7.3118699999999999</v>
      </c>
      <c r="L23" s="21">
        <f t="shared" si="8"/>
        <v>1.1809800000000001</v>
      </c>
      <c r="M23" s="159">
        <f t="shared" si="9"/>
        <v>24.3</v>
      </c>
      <c r="N23" s="22"/>
      <c r="P23" s="37">
        <f t="shared" si="1"/>
        <v>10.13796</v>
      </c>
      <c r="Q23" s="37">
        <f t="shared" si="2"/>
        <v>5.6691899999999995</v>
      </c>
      <c r="R23" s="37">
        <f t="shared" si="3"/>
        <v>7.3118699999999999</v>
      </c>
      <c r="S23" s="37">
        <f t="shared" si="4"/>
        <v>1.1809800000000001</v>
      </c>
      <c r="T23" s="37">
        <f t="shared" si="10"/>
        <v>24.3</v>
      </c>
    </row>
    <row r="24" spans="1:20">
      <c r="A24" s="8" t="s">
        <v>66</v>
      </c>
      <c r="B24" s="198">
        <v>24.3</v>
      </c>
      <c r="C24" s="198">
        <v>24.3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10.13796</v>
      </c>
      <c r="J24" s="21">
        <f t="shared" si="6"/>
        <v>5.6691899999999995</v>
      </c>
      <c r="K24" s="21">
        <f t="shared" si="7"/>
        <v>7.3118699999999999</v>
      </c>
      <c r="L24" s="21">
        <f t="shared" si="8"/>
        <v>1.1809800000000001</v>
      </c>
      <c r="M24" s="159">
        <f t="shared" si="9"/>
        <v>24.3</v>
      </c>
      <c r="N24" s="22"/>
      <c r="P24" s="37">
        <f t="shared" si="1"/>
        <v>10.13796</v>
      </c>
      <c r="Q24" s="37">
        <f t="shared" si="2"/>
        <v>5.6691899999999995</v>
      </c>
      <c r="R24" s="37">
        <f t="shared" si="3"/>
        <v>7.3118699999999999</v>
      </c>
      <c r="S24" s="37">
        <f t="shared" si="4"/>
        <v>1.1809800000000001</v>
      </c>
      <c r="T24" s="37">
        <f t="shared" si="10"/>
        <v>24.3</v>
      </c>
    </row>
    <row r="25" spans="1:20">
      <c r="A25" s="8" t="s">
        <v>67</v>
      </c>
      <c r="B25" s="198">
        <v>24.3</v>
      </c>
      <c r="C25" s="198">
        <v>24.3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10.13796</v>
      </c>
      <c r="J25" s="21">
        <f t="shared" si="6"/>
        <v>5.6691899999999995</v>
      </c>
      <c r="K25" s="21">
        <f t="shared" si="7"/>
        <v>7.3118699999999999</v>
      </c>
      <c r="L25" s="21">
        <f t="shared" si="8"/>
        <v>1.1809800000000001</v>
      </c>
      <c r="M25" s="159">
        <f t="shared" si="9"/>
        <v>24.3</v>
      </c>
      <c r="N25" s="22"/>
      <c r="P25" s="37">
        <f t="shared" si="1"/>
        <v>10.13796</v>
      </c>
      <c r="Q25" s="37">
        <f t="shared" si="2"/>
        <v>5.6691899999999995</v>
      </c>
      <c r="R25" s="37">
        <f t="shared" si="3"/>
        <v>7.3118699999999999</v>
      </c>
      <c r="S25" s="37">
        <f t="shared" si="4"/>
        <v>1.1809800000000001</v>
      </c>
      <c r="T25" s="37">
        <f t="shared" si="10"/>
        <v>24.3</v>
      </c>
    </row>
    <row r="26" spans="1:20">
      <c r="A26" s="8" t="s">
        <v>68</v>
      </c>
      <c r="B26" s="198">
        <v>24.3</v>
      </c>
      <c r="C26" s="198">
        <v>24.3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10.13796</v>
      </c>
      <c r="J26" s="21">
        <f t="shared" si="6"/>
        <v>5.6691899999999995</v>
      </c>
      <c r="K26" s="21">
        <f t="shared" si="7"/>
        <v>7.3118699999999999</v>
      </c>
      <c r="L26" s="21">
        <f t="shared" si="8"/>
        <v>1.1809800000000001</v>
      </c>
      <c r="M26" s="159">
        <f t="shared" si="9"/>
        <v>24.3</v>
      </c>
      <c r="N26" s="22"/>
      <c r="P26" s="37">
        <f t="shared" si="1"/>
        <v>10.13796</v>
      </c>
      <c r="Q26" s="37">
        <f t="shared" si="2"/>
        <v>5.6691899999999995</v>
      </c>
      <c r="R26" s="37">
        <f t="shared" si="3"/>
        <v>7.3118699999999999</v>
      </c>
      <c r="S26" s="37">
        <f t="shared" si="4"/>
        <v>1.1809800000000001</v>
      </c>
      <c r="T26" s="37">
        <f t="shared" si="10"/>
        <v>24.3</v>
      </c>
    </row>
    <row r="27" spans="1:20">
      <c r="A27" s="8" t="s">
        <v>69</v>
      </c>
      <c r="B27" s="198">
        <v>24.3</v>
      </c>
      <c r="C27" s="198">
        <v>24.3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10.13796</v>
      </c>
      <c r="J27" s="21">
        <f t="shared" si="6"/>
        <v>5.6691899999999995</v>
      </c>
      <c r="K27" s="21">
        <f t="shared" si="7"/>
        <v>7.3118699999999999</v>
      </c>
      <c r="L27" s="21">
        <f t="shared" si="8"/>
        <v>1.1809800000000001</v>
      </c>
      <c r="M27" s="159">
        <f t="shared" si="9"/>
        <v>24.3</v>
      </c>
      <c r="N27" s="22"/>
      <c r="P27" s="37">
        <f t="shared" si="1"/>
        <v>10.13796</v>
      </c>
      <c r="Q27" s="37">
        <f t="shared" si="2"/>
        <v>5.6691899999999995</v>
      </c>
      <c r="R27" s="37">
        <f t="shared" si="3"/>
        <v>7.3118699999999999</v>
      </c>
      <c r="S27" s="37">
        <f t="shared" si="4"/>
        <v>1.1809800000000001</v>
      </c>
      <c r="T27" s="37">
        <f t="shared" si="10"/>
        <v>24.3</v>
      </c>
    </row>
    <row r="28" spans="1:20">
      <c r="A28" s="8" t="s">
        <v>70</v>
      </c>
      <c r="B28" s="198">
        <v>24.3</v>
      </c>
      <c r="C28" s="198">
        <v>24.3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10.13796</v>
      </c>
      <c r="J28" s="21">
        <f t="shared" si="6"/>
        <v>5.6691899999999995</v>
      </c>
      <c r="K28" s="21">
        <f t="shared" si="7"/>
        <v>7.3118699999999999</v>
      </c>
      <c r="L28" s="21">
        <f t="shared" si="8"/>
        <v>1.1809800000000001</v>
      </c>
      <c r="M28" s="159">
        <f t="shared" si="9"/>
        <v>24.3</v>
      </c>
      <c r="N28" s="22"/>
      <c r="P28" s="37">
        <f t="shared" si="1"/>
        <v>10.13796</v>
      </c>
      <c r="Q28" s="37">
        <f t="shared" si="2"/>
        <v>5.6691899999999995</v>
      </c>
      <c r="R28" s="37">
        <f t="shared" si="3"/>
        <v>7.3118699999999999</v>
      </c>
      <c r="S28" s="37">
        <f t="shared" si="4"/>
        <v>1.1809800000000001</v>
      </c>
      <c r="T28" s="37">
        <f t="shared" si="10"/>
        <v>24.3</v>
      </c>
    </row>
    <row r="29" spans="1:20">
      <c r="A29" s="8" t="s">
        <v>71</v>
      </c>
      <c r="B29" s="198">
        <v>24.3</v>
      </c>
      <c r="C29" s="198">
        <v>24.3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10.13796</v>
      </c>
      <c r="J29" s="21">
        <f t="shared" si="6"/>
        <v>5.6691899999999995</v>
      </c>
      <c r="K29" s="21">
        <f t="shared" si="7"/>
        <v>7.3118699999999999</v>
      </c>
      <c r="L29" s="21">
        <f t="shared" si="8"/>
        <v>1.1809800000000001</v>
      </c>
      <c r="M29" s="159">
        <f t="shared" si="9"/>
        <v>24.3</v>
      </c>
      <c r="N29" s="22"/>
      <c r="P29" s="37">
        <f t="shared" si="1"/>
        <v>10.13796</v>
      </c>
      <c r="Q29" s="37">
        <f t="shared" si="2"/>
        <v>5.6691899999999995</v>
      </c>
      <c r="R29" s="37">
        <f t="shared" si="3"/>
        <v>7.3118699999999999</v>
      </c>
      <c r="S29" s="37">
        <f t="shared" si="4"/>
        <v>1.1809800000000001</v>
      </c>
      <c r="T29" s="37">
        <f t="shared" si="10"/>
        <v>24.3</v>
      </c>
    </row>
    <row r="30" spans="1:20">
      <c r="A30" s="8" t="s">
        <v>72</v>
      </c>
      <c r="B30" s="198">
        <v>24.3</v>
      </c>
      <c r="C30" s="198">
        <v>24.3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10.13796</v>
      </c>
      <c r="J30" s="21">
        <f t="shared" si="6"/>
        <v>5.6691899999999995</v>
      </c>
      <c r="K30" s="21">
        <f t="shared" si="7"/>
        <v>7.3118699999999999</v>
      </c>
      <c r="L30" s="21">
        <f t="shared" si="8"/>
        <v>1.1809800000000001</v>
      </c>
      <c r="M30" s="159">
        <f t="shared" si="9"/>
        <v>24.3</v>
      </c>
      <c r="N30" s="22"/>
      <c r="P30" s="37">
        <f t="shared" si="1"/>
        <v>10.13796</v>
      </c>
      <c r="Q30" s="37">
        <f t="shared" si="2"/>
        <v>5.6691899999999995</v>
      </c>
      <c r="R30" s="37">
        <f t="shared" si="3"/>
        <v>7.3118699999999999</v>
      </c>
      <c r="S30" s="37">
        <f t="shared" si="4"/>
        <v>1.1809800000000001</v>
      </c>
      <c r="T30" s="37">
        <f t="shared" si="10"/>
        <v>24.3</v>
      </c>
    </row>
    <row r="31" spans="1:20">
      <c r="A31" s="8" t="s">
        <v>73</v>
      </c>
      <c r="B31" s="198">
        <v>24.3</v>
      </c>
      <c r="C31" s="198">
        <v>24.3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10.13796</v>
      </c>
      <c r="J31" s="21">
        <f t="shared" si="6"/>
        <v>5.6691899999999995</v>
      </c>
      <c r="K31" s="21">
        <f t="shared" si="7"/>
        <v>7.3118699999999999</v>
      </c>
      <c r="L31" s="21">
        <f t="shared" si="8"/>
        <v>1.1809800000000001</v>
      </c>
      <c r="M31" s="159">
        <f t="shared" si="9"/>
        <v>24.3</v>
      </c>
      <c r="N31" s="22"/>
      <c r="P31" s="37">
        <f t="shared" si="1"/>
        <v>10.13796</v>
      </c>
      <c r="Q31" s="37">
        <f t="shared" si="2"/>
        <v>5.6691899999999995</v>
      </c>
      <c r="R31" s="37">
        <f t="shared" si="3"/>
        <v>7.3118699999999999</v>
      </c>
      <c r="S31" s="37">
        <f t="shared" si="4"/>
        <v>1.1809800000000001</v>
      </c>
      <c r="T31" s="37">
        <f t="shared" si="10"/>
        <v>24.3</v>
      </c>
    </row>
    <row r="32" spans="1:20">
      <c r="A32" s="8" t="s">
        <v>74</v>
      </c>
      <c r="B32" s="198">
        <v>24.3</v>
      </c>
      <c r="C32" s="198">
        <v>24.3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10.13796</v>
      </c>
      <c r="J32" s="21">
        <f t="shared" si="6"/>
        <v>5.6691899999999995</v>
      </c>
      <c r="K32" s="21">
        <f t="shared" si="7"/>
        <v>7.3118699999999999</v>
      </c>
      <c r="L32" s="21">
        <f t="shared" si="8"/>
        <v>1.1809800000000001</v>
      </c>
      <c r="M32" s="159">
        <f t="shared" si="9"/>
        <v>24.3</v>
      </c>
      <c r="N32" s="22"/>
      <c r="P32" s="37">
        <f t="shared" si="1"/>
        <v>10.13796</v>
      </c>
      <c r="Q32" s="37">
        <f t="shared" si="2"/>
        <v>5.6691899999999995</v>
      </c>
      <c r="R32" s="37">
        <f t="shared" si="3"/>
        <v>7.3118699999999999</v>
      </c>
      <c r="S32" s="37">
        <f t="shared" si="4"/>
        <v>1.1809800000000001</v>
      </c>
      <c r="T32" s="37">
        <f t="shared" si="10"/>
        <v>24.3</v>
      </c>
    </row>
    <row r="33" spans="1:20">
      <c r="A33" s="8" t="s">
        <v>75</v>
      </c>
      <c r="B33" s="198">
        <v>24.3</v>
      </c>
      <c r="C33" s="198">
        <v>24.3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10.13796</v>
      </c>
      <c r="J33" s="21">
        <f t="shared" si="6"/>
        <v>5.6691899999999995</v>
      </c>
      <c r="K33" s="21">
        <f t="shared" si="7"/>
        <v>7.3118699999999999</v>
      </c>
      <c r="L33" s="21">
        <f t="shared" si="8"/>
        <v>1.1809800000000001</v>
      </c>
      <c r="M33" s="159">
        <f t="shared" si="9"/>
        <v>24.3</v>
      </c>
      <c r="N33" s="22"/>
      <c r="P33" s="37">
        <f t="shared" si="1"/>
        <v>10.13796</v>
      </c>
      <c r="Q33" s="37">
        <f t="shared" si="2"/>
        <v>5.6691899999999995</v>
      </c>
      <c r="R33" s="37">
        <f t="shared" si="3"/>
        <v>7.3118699999999999</v>
      </c>
      <c r="S33" s="37">
        <f t="shared" si="4"/>
        <v>1.1809800000000001</v>
      </c>
      <c r="T33" s="37">
        <f t="shared" si="10"/>
        <v>24.3</v>
      </c>
    </row>
    <row r="34" spans="1:20">
      <c r="A34" s="8" t="s">
        <v>76</v>
      </c>
      <c r="B34" s="198">
        <v>24.3</v>
      </c>
      <c r="C34" s="198">
        <v>24.3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10.13796</v>
      </c>
      <c r="J34" s="21">
        <f t="shared" si="6"/>
        <v>5.6691899999999995</v>
      </c>
      <c r="K34" s="21">
        <f t="shared" si="7"/>
        <v>7.3118699999999999</v>
      </c>
      <c r="L34" s="21">
        <f t="shared" si="8"/>
        <v>1.1809800000000001</v>
      </c>
      <c r="M34" s="159">
        <f t="shared" si="9"/>
        <v>24.3</v>
      </c>
      <c r="N34" s="22"/>
      <c r="P34" s="37">
        <f t="shared" si="1"/>
        <v>10.13796</v>
      </c>
      <c r="Q34" s="37">
        <f t="shared" si="2"/>
        <v>5.6691899999999995</v>
      </c>
      <c r="R34" s="37">
        <f t="shared" si="3"/>
        <v>7.3118699999999999</v>
      </c>
      <c r="S34" s="37">
        <f t="shared" si="4"/>
        <v>1.1809800000000001</v>
      </c>
      <c r="T34" s="37">
        <f t="shared" si="10"/>
        <v>24.3</v>
      </c>
    </row>
    <row r="35" spans="1:20">
      <c r="A35" s="8" t="s">
        <v>77</v>
      </c>
      <c r="B35" s="198">
        <v>24.3</v>
      </c>
      <c r="C35" s="198">
        <v>24.3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10.13796</v>
      </c>
      <c r="J35" s="21">
        <f t="shared" si="6"/>
        <v>5.6691899999999995</v>
      </c>
      <c r="K35" s="21">
        <f t="shared" si="7"/>
        <v>7.3118699999999999</v>
      </c>
      <c r="L35" s="21">
        <f t="shared" si="8"/>
        <v>1.1809800000000001</v>
      </c>
      <c r="M35" s="159">
        <f t="shared" si="9"/>
        <v>24.3</v>
      </c>
      <c r="N35" s="22"/>
      <c r="P35" s="37">
        <f t="shared" ref="P35:P66" si="12">I35</f>
        <v>10.13796</v>
      </c>
      <c r="Q35" s="37">
        <f t="shared" ref="Q35:Q66" si="13">J35</f>
        <v>5.6691899999999995</v>
      </c>
      <c r="R35" s="37">
        <f t="shared" ref="R35:R66" si="14">K35</f>
        <v>7.3118699999999999</v>
      </c>
      <c r="S35" s="37">
        <f t="shared" ref="S35:S66" si="15">L35</f>
        <v>1.1809800000000001</v>
      </c>
      <c r="T35" s="37">
        <f t="shared" si="10"/>
        <v>24.3</v>
      </c>
    </row>
    <row r="36" spans="1:20">
      <c r="A36" s="8" t="s">
        <v>78</v>
      </c>
      <c r="B36" s="198">
        <v>24.3</v>
      </c>
      <c r="C36" s="198">
        <v>24.3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10.13796</v>
      </c>
      <c r="J36" s="21">
        <f t="shared" si="6"/>
        <v>5.6691899999999995</v>
      </c>
      <c r="K36" s="21">
        <f t="shared" si="7"/>
        <v>7.3118699999999999</v>
      </c>
      <c r="L36" s="21">
        <f t="shared" si="8"/>
        <v>1.1809800000000001</v>
      </c>
      <c r="M36" s="159">
        <f t="shared" si="9"/>
        <v>24.3</v>
      </c>
      <c r="N36" s="22"/>
      <c r="P36" s="37">
        <f t="shared" si="12"/>
        <v>10.13796</v>
      </c>
      <c r="Q36" s="37">
        <f t="shared" si="13"/>
        <v>5.6691899999999995</v>
      </c>
      <c r="R36" s="37">
        <f t="shared" si="14"/>
        <v>7.3118699999999999</v>
      </c>
      <c r="S36" s="37">
        <f t="shared" si="15"/>
        <v>1.1809800000000001</v>
      </c>
      <c r="T36" s="37">
        <f t="shared" si="10"/>
        <v>24.3</v>
      </c>
    </row>
    <row r="37" spans="1:20">
      <c r="A37" s="8" t="s">
        <v>79</v>
      </c>
      <c r="B37" s="198">
        <v>24.3</v>
      </c>
      <c r="C37" s="198">
        <v>24.3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10.13796</v>
      </c>
      <c r="J37" s="21">
        <f t="shared" si="6"/>
        <v>5.6691899999999995</v>
      </c>
      <c r="K37" s="21">
        <f t="shared" si="7"/>
        <v>7.3118699999999999</v>
      </c>
      <c r="L37" s="21">
        <f t="shared" si="8"/>
        <v>1.1809800000000001</v>
      </c>
      <c r="M37" s="159">
        <f t="shared" si="9"/>
        <v>24.3</v>
      </c>
      <c r="N37" s="22"/>
      <c r="P37" s="37">
        <f t="shared" si="12"/>
        <v>10.13796</v>
      </c>
      <c r="Q37" s="37">
        <f t="shared" si="13"/>
        <v>5.6691899999999995</v>
      </c>
      <c r="R37" s="37">
        <f t="shared" si="14"/>
        <v>7.3118699999999999</v>
      </c>
      <c r="S37" s="37">
        <f t="shared" si="15"/>
        <v>1.1809800000000001</v>
      </c>
      <c r="T37" s="37">
        <f t="shared" si="10"/>
        <v>24.3</v>
      </c>
    </row>
    <row r="38" spans="1:20">
      <c r="A38" s="8" t="s">
        <v>80</v>
      </c>
      <c r="B38" s="198">
        <v>24.3</v>
      </c>
      <c r="C38" s="198">
        <v>24.3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10.13796</v>
      </c>
      <c r="J38" s="21">
        <f t="shared" si="6"/>
        <v>5.6691899999999995</v>
      </c>
      <c r="K38" s="21">
        <f t="shared" si="7"/>
        <v>7.3118699999999999</v>
      </c>
      <c r="L38" s="21">
        <f t="shared" si="8"/>
        <v>1.1809800000000001</v>
      </c>
      <c r="M38" s="159">
        <f t="shared" si="9"/>
        <v>24.3</v>
      </c>
      <c r="N38" s="22"/>
      <c r="P38" s="37">
        <f t="shared" si="12"/>
        <v>10.13796</v>
      </c>
      <c r="Q38" s="37">
        <f t="shared" si="13"/>
        <v>5.6691899999999995</v>
      </c>
      <c r="R38" s="37">
        <f t="shared" si="14"/>
        <v>7.3118699999999999</v>
      </c>
      <c r="S38" s="37">
        <f t="shared" si="15"/>
        <v>1.1809800000000001</v>
      </c>
      <c r="T38" s="37">
        <f t="shared" si="10"/>
        <v>24.3</v>
      </c>
    </row>
    <row r="39" spans="1:20">
      <c r="A39" s="8" t="s">
        <v>81</v>
      </c>
      <c r="B39" s="198">
        <v>24.3</v>
      </c>
      <c r="C39" s="198">
        <v>24.3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10.13796</v>
      </c>
      <c r="J39" s="21">
        <f t="shared" si="6"/>
        <v>5.6691899999999995</v>
      </c>
      <c r="K39" s="21">
        <f t="shared" si="7"/>
        <v>7.3118699999999999</v>
      </c>
      <c r="L39" s="21">
        <f t="shared" si="8"/>
        <v>1.1809800000000001</v>
      </c>
      <c r="M39" s="159">
        <f t="shared" si="9"/>
        <v>24.3</v>
      </c>
      <c r="N39" s="22"/>
      <c r="P39" s="37">
        <f t="shared" si="12"/>
        <v>10.13796</v>
      </c>
      <c r="Q39" s="37">
        <f t="shared" si="13"/>
        <v>5.6691899999999995</v>
      </c>
      <c r="R39" s="37">
        <f t="shared" si="14"/>
        <v>7.3118699999999999</v>
      </c>
      <c r="S39" s="37">
        <f t="shared" si="15"/>
        <v>1.1809800000000001</v>
      </c>
      <c r="T39" s="37">
        <f t="shared" si="10"/>
        <v>24.3</v>
      </c>
    </row>
    <row r="40" spans="1:20">
      <c r="A40" s="8" t="s">
        <v>82</v>
      </c>
      <c r="B40" s="198">
        <v>24.3</v>
      </c>
      <c r="C40" s="198">
        <v>24.3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10.13796</v>
      </c>
      <c r="J40" s="21">
        <f t="shared" si="6"/>
        <v>5.6691899999999995</v>
      </c>
      <c r="K40" s="21">
        <f t="shared" si="7"/>
        <v>7.3118699999999999</v>
      </c>
      <c r="L40" s="21">
        <f t="shared" si="8"/>
        <v>1.1809800000000001</v>
      </c>
      <c r="M40" s="159">
        <f t="shared" si="9"/>
        <v>24.3</v>
      </c>
      <c r="N40" s="22"/>
      <c r="P40" s="37">
        <f t="shared" si="12"/>
        <v>10.13796</v>
      </c>
      <c r="Q40" s="37">
        <f t="shared" si="13"/>
        <v>5.6691899999999995</v>
      </c>
      <c r="R40" s="37">
        <f t="shared" si="14"/>
        <v>7.3118699999999999</v>
      </c>
      <c r="S40" s="37">
        <f t="shared" si="15"/>
        <v>1.1809800000000001</v>
      </c>
      <c r="T40" s="37">
        <f t="shared" si="10"/>
        <v>24.3</v>
      </c>
    </row>
    <row r="41" spans="1:20">
      <c r="A41" s="8" t="s">
        <v>83</v>
      </c>
      <c r="B41" s="198">
        <v>24.3</v>
      </c>
      <c r="C41" s="198">
        <v>24.3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10.13796</v>
      </c>
      <c r="J41" s="21">
        <f t="shared" si="6"/>
        <v>5.6691899999999995</v>
      </c>
      <c r="K41" s="21">
        <f t="shared" si="7"/>
        <v>7.3118699999999999</v>
      </c>
      <c r="L41" s="21">
        <f t="shared" si="8"/>
        <v>1.1809800000000001</v>
      </c>
      <c r="M41" s="159">
        <f t="shared" si="9"/>
        <v>24.3</v>
      </c>
      <c r="N41" s="22"/>
      <c r="P41" s="37">
        <f t="shared" si="12"/>
        <v>10.13796</v>
      </c>
      <c r="Q41" s="37">
        <f t="shared" si="13"/>
        <v>5.6691899999999995</v>
      </c>
      <c r="R41" s="37">
        <f t="shared" si="14"/>
        <v>7.3118699999999999</v>
      </c>
      <c r="S41" s="37">
        <f t="shared" si="15"/>
        <v>1.1809800000000001</v>
      </c>
      <c r="T41" s="37">
        <f t="shared" si="10"/>
        <v>24.3</v>
      </c>
    </row>
    <row r="42" spans="1:20">
      <c r="A42" s="8" t="s">
        <v>84</v>
      </c>
      <c r="B42" s="198">
        <v>24.3</v>
      </c>
      <c r="C42" s="198">
        <v>24.3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10.13796</v>
      </c>
      <c r="J42" s="21">
        <f t="shared" si="6"/>
        <v>5.6691899999999995</v>
      </c>
      <c r="K42" s="21">
        <f t="shared" si="7"/>
        <v>7.3118699999999999</v>
      </c>
      <c r="L42" s="21">
        <f t="shared" si="8"/>
        <v>1.1809800000000001</v>
      </c>
      <c r="M42" s="159">
        <f t="shared" si="9"/>
        <v>24.3</v>
      </c>
      <c r="N42" s="22"/>
      <c r="P42" s="37">
        <f t="shared" si="12"/>
        <v>10.13796</v>
      </c>
      <c r="Q42" s="37">
        <f t="shared" si="13"/>
        <v>5.6691899999999995</v>
      </c>
      <c r="R42" s="37">
        <f t="shared" si="14"/>
        <v>7.3118699999999999</v>
      </c>
      <c r="S42" s="37">
        <f t="shared" si="15"/>
        <v>1.1809800000000001</v>
      </c>
      <c r="T42" s="37">
        <f t="shared" si="10"/>
        <v>24.3</v>
      </c>
    </row>
    <row r="43" spans="1:20">
      <c r="A43" s="8" t="s">
        <v>85</v>
      </c>
      <c r="B43" s="198">
        <v>24.3</v>
      </c>
      <c r="C43" s="198">
        <v>24.3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10.13796</v>
      </c>
      <c r="J43" s="21">
        <f t="shared" si="6"/>
        <v>5.6691899999999995</v>
      </c>
      <c r="K43" s="21">
        <f t="shared" si="7"/>
        <v>7.3118699999999999</v>
      </c>
      <c r="L43" s="21">
        <f t="shared" si="8"/>
        <v>1.1809800000000001</v>
      </c>
      <c r="M43" s="159">
        <f t="shared" si="9"/>
        <v>24.3</v>
      </c>
      <c r="N43" s="22"/>
      <c r="P43" s="37">
        <f t="shared" si="12"/>
        <v>10.13796</v>
      </c>
      <c r="Q43" s="37">
        <f t="shared" si="13"/>
        <v>5.6691899999999995</v>
      </c>
      <c r="R43" s="37">
        <f t="shared" si="14"/>
        <v>7.3118699999999999</v>
      </c>
      <c r="S43" s="37">
        <f t="shared" si="15"/>
        <v>1.1809800000000001</v>
      </c>
      <c r="T43" s="37">
        <f t="shared" si="10"/>
        <v>24.3</v>
      </c>
    </row>
    <row r="44" spans="1:20">
      <c r="A44" s="8" t="s">
        <v>86</v>
      </c>
      <c r="B44" s="198">
        <v>24.3</v>
      </c>
      <c r="C44" s="198">
        <v>24.3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10.13796</v>
      </c>
      <c r="J44" s="21">
        <f t="shared" si="6"/>
        <v>5.6691899999999995</v>
      </c>
      <c r="K44" s="21">
        <f t="shared" si="7"/>
        <v>7.3118699999999999</v>
      </c>
      <c r="L44" s="21">
        <f t="shared" si="8"/>
        <v>1.1809800000000001</v>
      </c>
      <c r="M44" s="159">
        <f t="shared" si="9"/>
        <v>24.3</v>
      </c>
      <c r="N44" s="22"/>
      <c r="P44" s="37">
        <f t="shared" si="12"/>
        <v>10.13796</v>
      </c>
      <c r="Q44" s="37">
        <f t="shared" si="13"/>
        <v>5.6691899999999995</v>
      </c>
      <c r="R44" s="37">
        <f t="shared" si="14"/>
        <v>7.3118699999999999</v>
      </c>
      <c r="S44" s="37">
        <f t="shared" si="15"/>
        <v>1.1809800000000001</v>
      </c>
      <c r="T44" s="37">
        <f t="shared" si="10"/>
        <v>24.3</v>
      </c>
    </row>
    <row r="45" spans="1:20">
      <c r="A45" s="8" t="s">
        <v>87</v>
      </c>
      <c r="B45" s="198">
        <v>24.3</v>
      </c>
      <c r="C45" s="198">
        <v>24.3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10.13796</v>
      </c>
      <c r="J45" s="21">
        <f t="shared" si="6"/>
        <v>5.6691899999999995</v>
      </c>
      <c r="K45" s="21">
        <f t="shared" si="7"/>
        <v>7.3118699999999999</v>
      </c>
      <c r="L45" s="21">
        <f t="shared" si="8"/>
        <v>1.1809800000000001</v>
      </c>
      <c r="M45" s="159">
        <f t="shared" si="9"/>
        <v>24.3</v>
      </c>
      <c r="N45" s="22"/>
      <c r="P45" s="37">
        <f t="shared" si="12"/>
        <v>10.13796</v>
      </c>
      <c r="Q45" s="37">
        <f t="shared" si="13"/>
        <v>5.6691899999999995</v>
      </c>
      <c r="R45" s="37">
        <f t="shared" si="14"/>
        <v>7.3118699999999999</v>
      </c>
      <c r="S45" s="37">
        <f t="shared" si="15"/>
        <v>1.1809800000000001</v>
      </c>
      <c r="T45" s="37">
        <f t="shared" si="10"/>
        <v>24.3</v>
      </c>
    </row>
    <row r="46" spans="1:20">
      <c r="A46" s="8" t="s">
        <v>88</v>
      </c>
      <c r="B46" s="198">
        <v>24.3</v>
      </c>
      <c r="C46" s="198">
        <v>24.3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10.13796</v>
      </c>
      <c r="J46" s="21">
        <f t="shared" si="6"/>
        <v>5.6691899999999995</v>
      </c>
      <c r="K46" s="21">
        <f t="shared" si="7"/>
        <v>7.3118699999999999</v>
      </c>
      <c r="L46" s="21">
        <f t="shared" si="8"/>
        <v>1.1809800000000001</v>
      </c>
      <c r="M46" s="159">
        <f t="shared" si="9"/>
        <v>24.3</v>
      </c>
      <c r="N46" s="22"/>
      <c r="P46" s="37">
        <f t="shared" si="12"/>
        <v>10.13796</v>
      </c>
      <c r="Q46" s="37">
        <f t="shared" si="13"/>
        <v>5.6691899999999995</v>
      </c>
      <c r="R46" s="37">
        <f t="shared" si="14"/>
        <v>7.3118699999999999</v>
      </c>
      <c r="S46" s="37">
        <f t="shared" si="15"/>
        <v>1.1809800000000001</v>
      </c>
      <c r="T46" s="37">
        <f t="shared" si="10"/>
        <v>24.3</v>
      </c>
    </row>
    <row r="47" spans="1:20">
      <c r="A47" s="8" t="s">
        <v>89</v>
      </c>
      <c r="B47" s="198">
        <v>24.3</v>
      </c>
      <c r="C47" s="198">
        <v>24.3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10.13796</v>
      </c>
      <c r="J47" s="21">
        <f t="shared" si="6"/>
        <v>5.6691899999999995</v>
      </c>
      <c r="K47" s="21">
        <f t="shared" si="7"/>
        <v>7.3118699999999999</v>
      </c>
      <c r="L47" s="21">
        <f t="shared" si="8"/>
        <v>1.1809800000000001</v>
      </c>
      <c r="M47" s="159">
        <f t="shared" si="9"/>
        <v>24.3</v>
      </c>
      <c r="N47" s="22"/>
      <c r="P47" s="37">
        <f t="shared" si="12"/>
        <v>10.13796</v>
      </c>
      <c r="Q47" s="37">
        <f t="shared" si="13"/>
        <v>5.6691899999999995</v>
      </c>
      <c r="R47" s="37">
        <f t="shared" si="14"/>
        <v>7.3118699999999999</v>
      </c>
      <c r="S47" s="37">
        <f t="shared" si="15"/>
        <v>1.1809800000000001</v>
      </c>
      <c r="T47" s="37">
        <f t="shared" si="10"/>
        <v>24.3</v>
      </c>
    </row>
    <row r="48" spans="1:20">
      <c r="A48" s="8" t="s">
        <v>90</v>
      </c>
      <c r="B48" s="198">
        <v>24.3</v>
      </c>
      <c r="C48" s="198">
        <v>24.3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10.13796</v>
      </c>
      <c r="J48" s="21">
        <f t="shared" si="6"/>
        <v>5.6691899999999995</v>
      </c>
      <c r="K48" s="21">
        <f t="shared" si="7"/>
        <v>7.3118699999999999</v>
      </c>
      <c r="L48" s="21">
        <f t="shared" si="8"/>
        <v>1.1809800000000001</v>
      </c>
      <c r="M48" s="159">
        <f t="shared" si="9"/>
        <v>24.3</v>
      </c>
      <c r="N48" s="22"/>
      <c r="P48" s="37">
        <f t="shared" si="12"/>
        <v>10.13796</v>
      </c>
      <c r="Q48" s="37">
        <f t="shared" si="13"/>
        <v>5.6691899999999995</v>
      </c>
      <c r="R48" s="37">
        <f t="shared" si="14"/>
        <v>7.3118699999999999</v>
      </c>
      <c r="S48" s="37">
        <f t="shared" si="15"/>
        <v>1.1809800000000001</v>
      </c>
      <c r="T48" s="37">
        <f t="shared" si="10"/>
        <v>24.3</v>
      </c>
    </row>
    <row r="49" spans="1:20">
      <c r="A49" s="8" t="s">
        <v>91</v>
      </c>
      <c r="B49" s="198">
        <v>24.3</v>
      </c>
      <c r="C49" s="198">
        <v>24.3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10.13796</v>
      </c>
      <c r="J49" s="21">
        <f t="shared" si="6"/>
        <v>5.6691899999999995</v>
      </c>
      <c r="K49" s="21">
        <f t="shared" si="7"/>
        <v>7.3118699999999999</v>
      </c>
      <c r="L49" s="21">
        <f t="shared" si="8"/>
        <v>1.1809800000000001</v>
      </c>
      <c r="M49" s="159">
        <f t="shared" si="9"/>
        <v>24.3</v>
      </c>
      <c r="N49" s="22"/>
      <c r="P49" s="37">
        <f t="shared" si="12"/>
        <v>10.13796</v>
      </c>
      <c r="Q49" s="37">
        <f t="shared" si="13"/>
        <v>5.6691899999999995</v>
      </c>
      <c r="R49" s="37">
        <f t="shared" si="14"/>
        <v>7.3118699999999999</v>
      </c>
      <c r="S49" s="37">
        <f t="shared" si="15"/>
        <v>1.1809800000000001</v>
      </c>
      <c r="T49" s="37">
        <f t="shared" si="10"/>
        <v>24.3</v>
      </c>
    </row>
    <row r="50" spans="1:20">
      <c r="A50" s="8" t="s">
        <v>92</v>
      </c>
      <c r="B50" s="198">
        <v>24.3</v>
      </c>
      <c r="C50" s="198">
        <v>24.3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10.13796</v>
      </c>
      <c r="J50" s="21">
        <f t="shared" si="6"/>
        <v>5.6691899999999995</v>
      </c>
      <c r="K50" s="21">
        <f t="shared" si="7"/>
        <v>7.3118699999999999</v>
      </c>
      <c r="L50" s="21">
        <f t="shared" si="8"/>
        <v>1.1809800000000001</v>
      </c>
      <c r="M50" s="159">
        <f t="shared" si="9"/>
        <v>24.3</v>
      </c>
      <c r="N50" s="22"/>
      <c r="P50" s="37">
        <f t="shared" si="12"/>
        <v>10.13796</v>
      </c>
      <c r="Q50" s="37">
        <f t="shared" si="13"/>
        <v>5.6691899999999995</v>
      </c>
      <c r="R50" s="37">
        <f t="shared" si="14"/>
        <v>7.3118699999999999</v>
      </c>
      <c r="S50" s="37">
        <f t="shared" si="15"/>
        <v>1.1809800000000001</v>
      </c>
      <c r="T50" s="37">
        <f t="shared" si="10"/>
        <v>24.3</v>
      </c>
    </row>
    <row r="51" spans="1:20">
      <c r="A51" s="8" t="s">
        <v>93</v>
      </c>
      <c r="B51" s="198">
        <v>24.3</v>
      </c>
      <c r="C51" s="198">
        <v>24.3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10.13796</v>
      </c>
      <c r="J51" s="21">
        <f t="shared" si="6"/>
        <v>5.6691899999999995</v>
      </c>
      <c r="K51" s="21">
        <f t="shared" si="7"/>
        <v>7.3118699999999999</v>
      </c>
      <c r="L51" s="21">
        <f t="shared" si="8"/>
        <v>1.1809800000000001</v>
      </c>
      <c r="M51" s="159">
        <f t="shared" si="9"/>
        <v>24.3</v>
      </c>
      <c r="N51" s="22"/>
      <c r="P51" s="37">
        <f t="shared" si="12"/>
        <v>10.13796</v>
      </c>
      <c r="Q51" s="37">
        <f t="shared" si="13"/>
        <v>5.6691899999999995</v>
      </c>
      <c r="R51" s="37">
        <f t="shared" si="14"/>
        <v>7.3118699999999999</v>
      </c>
      <c r="S51" s="37">
        <f t="shared" si="15"/>
        <v>1.1809800000000001</v>
      </c>
      <c r="T51" s="37">
        <f t="shared" si="10"/>
        <v>24.3</v>
      </c>
    </row>
    <row r="52" spans="1:20">
      <c r="A52" s="8" t="s">
        <v>94</v>
      </c>
      <c r="B52" s="198">
        <v>24.3</v>
      </c>
      <c r="C52" s="198">
        <v>24.3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10.13796</v>
      </c>
      <c r="J52" s="21">
        <f t="shared" si="6"/>
        <v>5.6691899999999995</v>
      </c>
      <c r="K52" s="21">
        <f t="shared" si="7"/>
        <v>7.3118699999999999</v>
      </c>
      <c r="L52" s="21">
        <f t="shared" si="8"/>
        <v>1.1809800000000001</v>
      </c>
      <c r="M52" s="159">
        <f t="shared" si="9"/>
        <v>24.3</v>
      </c>
      <c r="N52" s="22"/>
      <c r="P52" s="37">
        <f t="shared" si="12"/>
        <v>10.13796</v>
      </c>
      <c r="Q52" s="37">
        <f t="shared" si="13"/>
        <v>5.6691899999999995</v>
      </c>
      <c r="R52" s="37">
        <f t="shared" si="14"/>
        <v>7.3118699999999999</v>
      </c>
      <c r="S52" s="37">
        <f t="shared" si="15"/>
        <v>1.1809800000000001</v>
      </c>
      <c r="T52" s="37">
        <f t="shared" si="10"/>
        <v>24.3</v>
      </c>
    </row>
    <row r="53" spans="1:20">
      <c r="A53" s="8" t="s">
        <v>95</v>
      </c>
      <c r="B53" s="198">
        <v>24.3</v>
      </c>
      <c r="C53" s="198">
        <v>24.3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10.13796</v>
      </c>
      <c r="J53" s="21">
        <f t="shared" si="6"/>
        <v>5.6691899999999995</v>
      </c>
      <c r="K53" s="21">
        <f t="shared" si="7"/>
        <v>7.3118699999999999</v>
      </c>
      <c r="L53" s="21">
        <f t="shared" si="8"/>
        <v>1.1809800000000001</v>
      </c>
      <c r="M53" s="159">
        <f t="shared" si="9"/>
        <v>24.3</v>
      </c>
      <c r="N53" s="22"/>
      <c r="P53" s="37">
        <f t="shared" si="12"/>
        <v>10.13796</v>
      </c>
      <c r="Q53" s="37">
        <f t="shared" si="13"/>
        <v>5.6691899999999995</v>
      </c>
      <c r="R53" s="37">
        <f t="shared" si="14"/>
        <v>7.3118699999999999</v>
      </c>
      <c r="S53" s="37">
        <f t="shared" si="15"/>
        <v>1.1809800000000001</v>
      </c>
      <c r="T53" s="37">
        <f t="shared" si="10"/>
        <v>24.3</v>
      </c>
    </row>
    <row r="54" spans="1:20">
      <c r="A54" s="8" t="s">
        <v>96</v>
      </c>
      <c r="B54" s="198">
        <v>24.3</v>
      </c>
      <c r="C54" s="198">
        <v>24.3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10.13796</v>
      </c>
      <c r="J54" s="21">
        <f t="shared" si="6"/>
        <v>5.6691899999999995</v>
      </c>
      <c r="K54" s="21">
        <f t="shared" si="7"/>
        <v>7.3118699999999999</v>
      </c>
      <c r="L54" s="21">
        <f t="shared" si="8"/>
        <v>1.1809800000000001</v>
      </c>
      <c r="M54" s="159">
        <f t="shared" si="9"/>
        <v>24.3</v>
      </c>
      <c r="N54" s="22"/>
      <c r="P54" s="37">
        <f t="shared" si="12"/>
        <v>10.13796</v>
      </c>
      <c r="Q54" s="37">
        <f t="shared" si="13"/>
        <v>5.6691899999999995</v>
      </c>
      <c r="R54" s="37">
        <f t="shared" si="14"/>
        <v>7.3118699999999999</v>
      </c>
      <c r="S54" s="37">
        <f t="shared" si="15"/>
        <v>1.1809800000000001</v>
      </c>
      <c r="T54" s="37">
        <f t="shared" si="10"/>
        <v>24.3</v>
      </c>
    </row>
    <row r="55" spans="1:20">
      <c r="A55" s="8" t="s">
        <v>97</v>
      </c>
      <c r="B55" s="198">
        <v>24.3</v>
      </c>
      <c r="C55" s="198">
        <v>24.3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10.13796</v>
      </c>
      <c r="J55" s="21">
        <f t="shared" si="6"/>
        <v>5.6691899999999995</v>
      </c>
      <c r="K55" s="21">
        <f t="shared" si="7"/>
        <v>7.3118699999999999</v>
      </c>
      <c r="L55" s="21">
        <f t="shared" si="8"/>
        <v>1.1809800000000001</v>
      </c>
      <c r="M55" s="159">
        <f t="shared" si="9"/>
        <v>24.3</v>
      </c>
      <c r="N55" s="22"/>
      <c r="P55" s="37">
        <f t="shared" si="12"/>
        <v>10.13796</v>
      </c>
      <c r="Q55" s="37">
        <f t="shared" si="13"/>
        <v>5.6691899999999995</v>
      </c>
      <c r="R55" s="37">
        <f t="shared" si="14"/>
        <v>7.3118699999999999</v>
      </c>
      <c r="S55" s="37">
        <f t="shared" si="15"/>
        <v>1.1809800000000001</v>
      </c>
      <c r="T55" s="37">
        <f t="shared" si="10"/>
        <v>24.3</v>
      </c>
    </row>
    <row r="56" spans="1:20">
      <c r="A56" s="8" t="s">
        <v>98</v>
      </c>
      <c r="B56" s="198">
        <v>24.3</v>
      </c>
      <c r="C56" s="198">
        <v>24.3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10.13796</v>
      </c>
      <c r="J56" s="21">
        <f t="shared" si="6"/>
        <v>5.6691899999999995</v>
      </c>
      <c r="K56" s="21">
        <f t="shared" si="7"/>
        <v>7.3118699999999999</v>
      </c>
      <c r="L56" s="21">
        <f t="shared" si="8"/>
        <v>1.1809800000000001</v>
      </c>
      <c r="M56" s="159">
        <f t="shared" si="9"/>
        <v>24.3</v>
      </c>
      <c r="N56" s="22"/>
      <c r="P56" s="37">
        <f t="shared" si="12"/>
        <v>10.13796</v>
      </c>
      <c r="Q56" s="37">
        <f t="shared" si="13"/>
        <v>5.6691899999999995</v>
      </c>
      <c r="R56" s="37">
        <f t="shared" si="14"/>
        <v>7.3118699999999999</v>
      </c>
      <c r="S56" s="37">
        <f t="shared" si="15"/>
        <v>1.1809800000000001</v>
      </c>
      <c r="T56" s="37">
        <f t="shared" si="10"/>
        <v>24.3</v>
      </c>
    </row>
    <row r="57" spans="1:20">
      <c r="A57" s="8" t="s">
        <v>99</v>
      </c>
      <c r="B57" s="198">
        <v>24.3</v>
      </c>
      <c r="C57" s="198">
        <v>24.3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10.13796</v>
      </c>
      <c r="J57" s="21">
        <f t="shared" si="6"/>
        <v>5.6691899999999995</v>
      </c>
      <c r="K57" s="21">
        <f t="shared" si="7"/>
        <v>7.3118699999999999</v>
      </c>
      <c r="L57" s="21">
        <f t="shared" si="8"/>
        <v>1.1809800000000001</v>
      </c>
      <c r="M57" s="159">
        <f t="shared" si="9"/>
        <v>24.3</v>
      </c>
      <c r="N57" s="22"/>
      <c r="P57" s="37">
        <f t="shared" si="12"/>
        <v>10.13796</v>
      </c>
      <c r="Q57" s="37">
        <f t="shared" si="13"/>
        <v>5.6691899999999995</v>
      </c>
      <c r="R57" s="37">
        <f t="shared" si="14"/>
        <v>7.3118699999999999</v>
      </c>
      <c r="S57" s="37">
        <f t="shared" si="15"/>
        <v>1.1809800000000001</v>
      </c>
      <c r="T57" s="37">
        <f t="shared" si="10"/>
        <v>24.3</v>
      </c>
    </row>
    <row r="58" spans="1:20">
      <c r="A58" s="8" t="s">
        <v>100</v>
      </c>
      <c r="B58" s="198">
        <v>24.3</v>
      </c>
      <c r="C58" s="198">
        <v>24.3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10.13796</v>
      </c>
      <c r="J58" s="21">
        <f t="shared" si="6"/>
        <v>5.6691899999999995</v>
      </c>
      <c r="K58" s="21">
        <f t="shared" si="7"/>
        <v>7.3118699999999999</v>
      </c>
      <c r="L58" s="21">
        <f t="shared" si="8"/>
        <v>1.1809800000000001</v>
      </c>
      <c r="M58" s="159">
        <f t="shared" si="9"/>
        <v>24.3</v>
      </c>
      <c r="N58" s="22"/>
      <c r="P58" s="37">
        <f t="shared" si="12"/>
        <v>10.13796</v>
      </c>
      <c r="Q58" s="37">
        <f t="shared" si="13"/>
        <v>5.6691899999999995</v>
      </c>
      <c r="R58" s="37">
        <f t="shared" si="14"/>
        <v>7.3118699999999999</v>
      </c>
      <c r="S58" s="37">
        <f t="shared" si="15"/>
        <v>1.1809800000000001</v>
      </c>
      <c r="T58" s="37">
        <f t="shared" si="10"/>
        <v>24.3</v>
      </c>
    </row>
    <row r="59" spans="1:20">
      <c r="A59" s="8" t="s">
        <v>101</v>
      </c>
      <c r="B59" s="198">
        <v>24.3</v>
      </c>
      <c r="C59" s="198">
        <v>24.3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10.13796</v>
      </c>
      <c r="J59" s="21">
        <f t="shared" si="6"/>
        <v>5.6691899999999995</v>
      </c>
      <c r="K59" s="21">
        <f t="shared" si="7"/>
        <v>7.3118699999999999</v>
      </c>
      <c r="L59" s="21">
        <f t="shared" si="8"/>
        <v>1.1809800000000001</v>
      </c>
      <c r="M59" s="159">
        <f t="shared" si="9"/>
        <v>24.3</v>
      </c>
      <c r="N59" s="22"/>
      <c r="P59" s="37">
        <f t="shared" si="12"/>
        <v>10.13796</v>
      </c>
      <c r="Q59" s="37">
        <f t="shared" si="13"/>
        <v>5.6691899999999995</v>
      </c>
      <c r="R59" s="37">
        <f t="shared" si="14"/>
        <v>7.3118699999999999</v>
      </c>
      <c r="S59" s="37">
        <f t="shared" si="15"/>
        <v>1.1809800000000001</v>
      </c>
      <c r="T59" s="37">
        <f t="shared" si="10"/>
        <v>24.3</v>
      </c>
    </row>
    <row r="60" spans="1:20">
      <c r="A60" s="8" t="s">
        <v>102</v>
      </c>
      <c r="B60" s="198">
        <v>24.3</v>
      </c>
      <c r="C60" s="198">
        <v>24.3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10.13796</v>
      </c>
      <c r="J60" s="21">
        <f t="shared" si="6"/>
        <v>5.6691899999999995</v>
      </c>
      <c r="K60" s="21">
        <f t="shared" si="7"/>
        <v>7.3118699999999999</v>
      </c>
      <c r="L60" s="21">
        <f t="shared" si="8"/>
        <v>1.1809800000000001</v>
      </c>
      <c r="M60" s="159">
        <f t="shared" si="9"/>
        <v>24.3</v>
      </c>
      <c r="N60" s="22"/>
      <c r="P60" s="37">
        <f t="shared" si="12"/>
        <v>10.13796</v>
      </c>
      <c r="Q60" s="37">
        <f t="shared" si="13"/>
        <v>5.6691899999999995</v>
      </c>
      <c r="R60" s="37">
        <f t="shared" si="14"/>
        <v>7.3118699999999999</v>
      </c>
      <c r="S60" s="37">
        <f t="shared" si="15"/>
        <v>1.1809800000000001</v>
      </c>
      <c r="T60" s="37">
        <f t="shared" si="10"/>
        <v>24.3</v>
      </c>
    </row>
    <row r="61" spans="1:20">
      <c r="A61" s="8" t="s">
        <v>103</v>
      </c>
      <c r="B61" s="198">
        <v>24.3</v>
      </c>
      <c r="C61" s="198">
        <v>24.3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10.13796</v>
      </c>
      <c r="J61" s="21">
        <f t="shared" si="6"/>
        <v>5.6691899999999995</v>
      </c>
      <c r="K61" s="21">
        <f t="shared" si="7"/>
        <v>7.3118699999999999</v>
      </c>
      <c r="L61" s="21">
        <f t="shared" si="8"/>
        <v>1.1809800000000001</v>
      </c>
      <c r="M61" s="159">
        <f t="shared" si="9"/>
        <v>24.3</v>
      </c>
      <c r="N61" s="22"/>
      <c r="P61" s="37">
        <f t="shared" si="12"/>
        <v>10.13796</v>
      </c>
      <c r="Q61" s="37">
        <f t="shared" si="13"/>
        <v>5.6691899999999995</v>
      </c>
      <c r="R61" s="37">
        <f t="shared" si="14"/>
        <v>7.3118699999999999</v>
      </c>
      <c r="S61" s="37">
        <f t="shared" si="15"/>
        <v>1.1809800000000001</v>
      </c>
      <c r="T61" s="37">
        <f t="shared" si="10"/>
        <v>24.3</v>
      </c>
    </row>
    <row r="62" spans="1:20">
      <c r="A62" s="8" t="s">
        <v>104</v>
      </c>
      <c r="B62" s="198">
        <v>24.3</v>
      </c>
      <c r="C62" s="198">
        <v>24.3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10.13796</v>
      </c>
      <c r="J62" s="21">
        <f t="shared" si="6"/>
        <v>5.6691899999999995</v>
      </c>
      <c r="K62" s="21">
        <f t="shared" si="7"/>
        <v>7.3118699999999999</v>
      </c>
      <c r="L62" s="21">
        <f t="shared" si="8"/>
        <v>1.1809800000000001</v>
      </c>
      <c r="M62" s="159">
        <f t="shared" si="9"/>
        <v>24.3</v>
      </c>
      <c r="N62" s="22"/>
      <c r="P62" s="37">
        <f t="shared" si="12"/>
        <v>10.13796</v>
      </c>
      <c r="Q62" s="37">
        <f t="shared" si="13"/>
        <v>5.6691899999999995</v>
      </c>
      <c r="R62" s="37">
        <f t="shared" si="14"/>
        <v>7.3118699999999999</v>
      </c>
      <c r="S62" s="37">
        <f t="shared" si="15"/>
        <v>1.1809800000000001</v>
      </c>
      <c r="T62" s="37">
        <f t="shared" si="10"/>
        <v>24.3</v>
      </c>
    </row>
    <row r="63" spans="1:20">
      <c r="A63" s="8" t="s">
        <v>105</v>
      </c>
      <c r="B63" s="198">
        <v>24.3</v>
      </c>
      <c r="C63" s="198">
        <v>24.3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10.13796</v>
      </c>
      <c r="J63" s="21">
        <f t="shared" si="6"/>
        <v>5.6691899999999995</v>
      </c>
      <c r="K63" s="21">
        <f t="shared" si="7"/>
        <v>7.3118699999999999</v>
      </c>
      <c r="L63" s="21">
        <f t="shared" si="8"/>
        <v>1.1809800000000001</v>
      </c>
      <c r="M63" s="159">
        <f t="shared" si="9"/>
        <v>24.3</v>
      </c>
      <c r="N63" s="22"/>
      <c r="P63" s="37">
        <f t="shared" si="12"/>
        <v>10.13796</v>
      </c>
      <c r="Q63" s="37">
        <f t="shared" si="13"/>
        <v>5.6691899999999995</v>
      </c>
      <c r="R63" s="37">
        <f t="shared" si="14"/>
        <v>7.3118699999999999</v>
      </c>
      <c r="S63" s="37">
        <f t="shared" si="15"/>
        <v>1.1809800000000001</v>
      </c>
      <c r="T63" s="37">
        <f t="shared" si="10"/>
        <v>24.3</v>
      </c>
    </row>
    <row r="64" spans="1:20">
      <c r="A64" s="8" t="s">
        <v>106</v>
      </c>
      <c r="B64" s="198">
        <v>24.3</v>
      </c>
      <c r="C64" s="198">
        <v>24.3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10.13796</v>
      </c>
      <c r="J64" s="21">
        <f t="shared" si="6"/>
        <v>5.6691899999999995</v>
      </c>
      <c r="K64" s="21">
        <f t="shared" si="7"/>
        <v>7.3118699999999999</v>
      </c>
      <c r="L64" s="21">
        <f t="shared" si="8"/>
        <v>1.1809800000000001</v>
      </c>
      <c r="M64" s="159">
        <f t="shared" si="9"/>
        <v>24.3</v>
      </c>
      <c r="N64" s="22"/>
      <c r="P64" s="37">
        <f t="shared" si="12"/>
        <v>10.13796</v>
      </c>
      <c r="Q64" s="37">
        <f t="shared" si="13"/>
        <v>5.6691899999999995</v>
      </c>
      <c r="R64" s="37">
        <f t="shared" si="14"/>
        <v>7.3118699999999999</v>
      </c>
      <c r="S64" s="37">
        <f t="shared" si="15"/>
        <v>1.1809800000000001</v>
      </c>
      <c r="T64" s="37">
        <f t="shared" si="10"/>
        <v>24.3</v>
      </c>
    </row>
    <row r="65" spans="1:20">
      <c r="A65" s="8" t="s">
        <v>107</v>
      </c>
      <c r="B65" s="198">
        <v>24.3</v>
      </c>
      <c r="C65" s="198">
        <v>24.3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10.13796</v>
      </c>
      <c r="J65" s="21">
        <f t="shared" si="6"/>
        <v>5.6691899999999995</v>
      </c>
      <c r="K65" s="21">
        <f t="shared" si="7"/>
        <v>7.3118699999999999</v>
      </c>
      <c r="L65" s="21">
        <f t="shared" si="8"/>
        <v>1.1809800000000001</v>
      </c>
      <c r="M65" s="159">
        <f t="shared" si="9"/>
        <v>24.3</v>
      </c>
      <c r="N65" s="22"/>
      <c r="P65" s="37">
        <f t="shared" si="12"/>
        <v>10.13796</v>
      </c>
      <c r="Q65" s="37">
        <f t="shared" si="13"/>
        <v>5.6691899999999995</v>
      </c>
      <c r="R65" s="37">
        <f t="shared" si="14"/>
        <v>7.3118699999999999</v>
      </c>
      <c r="S65" s="37">
        <f t="shared" si="15"/>
        <v>1.1809800000000001</v>
      </c>
      <c r="T65" s="37">
        <f t="shared" si="10"/>
        <v>24.3</v>
      </c>
    </row>
    <row r="66" spans="1:20">
      <c r="A66" s="8" t="s">
        <v>108</v>
      </c>
      <c r="B66" s="198">
        <v>24.3</v>
      </c>
      <c r="C66" s="198">
        <v>24.3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10.13796</v>
      </c>
      <c r="J66" s="21">
        <f t="shared" si="6"/>
        <v>5.6691899999999995</v>
      </c>
      <c r="K66" s="21">
        <f t="shared" si="7"/>
        <v>7.3118699999999999</v>
      </c>
      <c r="L66" s="21">
        <f t="shared" si="8"/>
        <v>1.1809800000000001</v>
      </c>
      <c r="M66" s="159">
        <f t="shared" si="9"/>
        <v>24.3</v>
      </c>
      <c r="N66" s="22"/>
      <c r="P66" s="37">
        <f t="shared" si="12"/>
        <v>10.13796</v>
      </c>
      <c r="Q66" s="37">
        <f t="shared" si="13"/>
        <v>5.6691899999999995</v>
      </c>
      <c r="R66" s="37">
        <f t="shared" si="14"/>
        <v>7.3118699999999999</v>
      </c>
      <c r="S66" s="37">
        <f t="shared" si="15"/>
        <v>1.1809800000000001</v>
      </c>
      <c r="T66" s="37">
        <f t="shared" si="10"/>
        <v>24.3</v>
      </c>
    </row>
    <row r="67" spans="1:20">
      <c r="A67" s="8" t="s">
        <v>109</v>
      </c>
      <c r="B67" s="198">
        <v>24.3</v>
      </c>
      <c r="C67" s="198">
        <v>24.3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10.13796</v>
      </c>
      <c r="J67" s="21">
        <f t="shared" si="6"/>
        <v>5.6691899999999995</v>
      </c>
      <c r="K67" s="21">
        <f t="shared" si="7"/>
        <v>7.3118699999999999</v>
      </c>
      <c r="L67" s="21">
        <f t="shared" si="8"/>
        <v>1.1809800000000001</v>
      </c>
      <c r="M67" s="159">
        <f t="shared" si="9"/>
        <v>24.3</v>
      </c>
      <c r="N67" s="22"/>
      <c r="P67" s="37">
        <f t="shared" ref="P67:P98" si="17">I67</f>
        <v>10.13796</v>
      </c>
      <c r="Q67" s="37">
        <f t="shared" ref="Q67:Q98" si="18">J67</f>
        <v>5.6691899999999995</v>
      </c>
      <c r="R67" s="37">
        <f t="shared" ref="R67:R98" si="19">K67</f>
        <v>7.3118699999999999</v>
      </c>
      <c r="S67" s="37">
        <f t="shared" ref="S67:S98" si="20">L67</f>
        <v>1.1809800000000001</v>
      </c>
      <c r="T67" s="37">
        <f t="shared" si="10"/>
        <v>24.3</v>
      </c>
    </row>
    <row r="68" spans="1:20">
      <c r="A68" s="8" t="s">
        <v>110</v>
      </c>
      <c r="B68" s="198">
        <v>24.3</v>
      </c>
      <c r="C68" s="198">
        <v>24.3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10.13796</v>
      </c>
      <c r="J68" s="21">
        <f t="shared" ref="J68:J98" si="22">C68*E68/100</f>
        <v>5.6691899999999995</v>
      </c>
      <c r="K68" s="21">
        <f t="shared" ref="K68:K98" si="23">C68*F68/100</f>
        <v>7.3118699999999999</v>
      </c>
      <c r="L68" s="21">
        <f t="shared" ref="L68:L98" si="24">C68*G68/100</f>
        <v>1.1809800000000001</v>
      </c>
      <c r="M68" s="159">
        <f t="shared" ref="M68:M98" si="25">SUM(I68:L68)</f>
        <v>24.3</v>
      </c>
      <c r="N68" s="22"/>
      <c r="P68" s="37">
        <f t="shared" si="17"/>
        <v>10.13796</v>
      </c>
      <c r="Q68" s="37">
        <f t="shared" si="18"/>
        <v>5.6691899999999995</v>
      </c>
      <c r="R68" s="37">
        <f t="shared" si="19"/>
        <v>7.3118699999999999</v>
      </c>
      <c r="S68" s="37">
        <f t="shared" si="20"/>
        <v>1.1809800000000001</v>
      </c>
      <c r="T68" s="37">
        <f t="shared" ref="T68:T99" si="26">SUM(P68:S68)</f>
        <v>24.3</v>
      </c>
    </row>
    <row r="69" spans="1:20">
      <c r="A69" s="8" t="s">
        <v>111</v>
      </c>
      <c r="B69" s="198">
        <v>24.3</v>
      </c>
      <c r="C69" s="198">
        <v>24.3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10.13796</v>
      </c>
      <c r="J69" s="21">
        <f t="shared" si="22"/>
        <v>5.6691899999999995</v>
      </c>
      <c r="K69" s="21">
        <f t="shared" si="23"/>
        <v>7.3118699999999999</v>
      </c>
      <c r="L69" s="21">
        <f t="shared" si="24"/>
        <v>1.1809800000000001</v>
      </c>
      <c r="M69" s="159">
        <f t="shared" si="25"/>
        <v>24.3</v>
      </c>
      <c r="N69" s="22"/>
      <c r="P69" s="37">
        <f t="shared" si="17"/>
        <v>10.13796</v>
      </c>
      <c r="Q69" s="37">
        <f t="shared" si="18"/>
        <v>5.6691899999999995</v>
      </c>
      <c r="R69" s="37">
        <f t="shared" si="19"/>
        <v>7.3118699999999999</v>
      </c>
      <c r="S69" s="37">
        <f t="shared" si="20"/>
        <v>1.1809800000000001</v>
      </c>
      <c r="T69" s="37">
        <f t="shared" si="26"/>
        <v>24.3</v>
      </c>
    </row>
    <row r="70" spans="1:20">
      <c r="A70" s="8" t="s">
        <v>112</v>
      </c>
      <c r="B70" s="198">
        <v>24.3</v>
      </c>
      <c r="C70" s="198">
        <v>24.3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10.13796</v>
      </c>
      <c r="J70" s="21">
        <f t="shared" si="22"/>
        <v>5.6691899999999995</v>
      </c>
      <c r="K70" s="21">
        <f t="shared" si="23"/>
        <v>7.3118699999999999</v>
      </c>
      <c r="L70" s="21">
        <f t="shared" si="24"/>
        <v>1.1809800000000001</v>
      </c>
      <c r="M70" s="159">
        <f t="shared" si="25"/>
        <v>24.3</v>
      </c>
      <c r="N70" s="22"/>
      <c r="P70" s="37">
        <f t="shared" si="17"/>
        <v>10.13796</v>
      </c>
      <c r="Q70" s="37">
        <f t="shared" si="18"/>
        <v>5.6691899999999995</v>
      </c>
      <c r="R70" s="37">
        <f t="shared" si="19"/>
        <v>7.3118699999999999</v>
      </c>
      <c r="S70" s="37">
        <f t="shared" si="20"/>
        <v>1.1809800000000001</v>
      </c>
      <c r="T70" s="37">
        <f t="shared" si="26"/>
        <v>24.3</v>
      </c>
    </row>
    <row r="71" spans="1:20">
      <c r="A71" s="8" t="s">
        <v>113</v>
      </c>
      <c r="B71" s="198">
        <v>24.3</v>
      </c>
      <c r="C71" s="198">
        <v>24.3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10.13796</v>
      </c>
      <c r="J71" s="21">
        <f t="shared" si="22"/>
        <v>5.6691899999999995</v>
      </c>
      <c r="K71" s="21">
        <f t="shared" si="23"/>
        <v>7.3118699999999999</v>
      </c>
      <c r="L71" s="21">
        <f t="shared" si="24"/>
        <v>1.1809800000000001</v>
      </c>
      <c r="M71" s="159">
        <f t="shared" si="25"/>
        <v>24.3</v>
      </c>
      <c r="N71" s="22"/>
      <c r="P71" s="37">
        <f t="shared" si="17"/>
        <v>10.13796</v>
      </c>
      <c r="Q71" s="37">
        <f t="shared" si="18"/>
        <v>5.6691899999999995</v>
      </c>
      <c r="R71" s="37">
        <f t="shared" si="19"/>
        <v>7.3118699999999999</v>
      </c>
      <c r="S71" s="37">
        <f t="shared" si="20"/>
        <v>1.1809800000000001</v>
      </c>
      <c r="T71" s="37">
        <f t="shared" si="26"/>
        <v>24.3</v>
      </c>
    </row>
    <row r="72" spans="1:20">
      <c r="A72" s="8" t="s">
        <v>114</v>
      </c>
      <c r="B72" s="198">
        <v>24.3</v>
      </c>
      <c r="C72" s="198">
        <v>24.3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10.13796</v>
      </c>
      <c r="J72" s="21">
        <f t="shared" si="22"/>
        <v>5.6691899999999995</v>
      </c>
      <c r="K72" s="21">
        <f t="shared" si="23"/>
        <v>7.3118699999999999</v>
      </c>
      <c r="L72" s="21">
        <f t="shared" si="24"/>
        <v>1.1809800000000001</v>
      </c>
      <c r="M72" s="159">
        <f t="shared" si="25"/>
        <v>24.3</v>
      </c>
      <c r="N72" s="22"/>
      <c r="P72" s="37">
        <f t="shared" si="17"/>
        <v>10.13796</v>
      </c>
      <c r="Q72" s="37">
        <f t="shared" si="18"/>
        <v>5.6691899999999995</v>
      </c>
      <c r="R72" s="37">
        <f t="shared" si="19"/>
        <v>7.3118699999999999</v>
      </c>
      <c r="S72" s="37">
        <f t="shared" si="20"/>
        <v>1.1809800000000001</v>
      </c>
      <c r="T72" s="37">
        <f t="shared" si="26"/>
        <v>24.3</v>
      </c>
    </row>
    <row r="73" spans="1:20">
      <c r="A73" s="8" t="s">
        <v>115</v>
      </c>
      <c r="B73" s="198">
        <v>24.3</v>
      </c>
      <c r="C73" s="198">
        <v>24.3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10.13796</v>
      </c>
      <c r="J73" s="21">
        <f t="shared" si="22"/>
        <v>5.6691899999999995</v>
      </c>
      <c r="K73" s="21">
        <f t="shared" si="23"/>
        <v>7.3118699999999999</v>
      </c>
      <c r="L73" s="21">
        <f t="shared" si="24"/>
        <v>1.1809800000000001</v>
      </c>
      <c r="M73" s="159">
        <f t="shared" si="25"/>
        <v>24.3</v>
      </c>
      <c r="N73" s="22"/>
      <c r="P73" s="37">
        <f t="shared" si="17"/>
        <v>10.13796</v>
      </c>
      <c r="Q73" s="37">
        <f t="shared" si="18"/>
        <v>5.6691899999999995</v>
      </c>
      <c r="R73" s="37">
        <f t="shared" si="19"/>
        <v>7.3118699999999999</v>
      </c>
      <c r="S73" s="37">
        <f t="shared" si="20"/>
        <v>1.1809800000000001</v>
      </c>
      <c r="T73" s="37">
        <f t="shared" si="26"/>
        <v>24.3</v>
      </c>
    </row>
    <row r="74" spans="1:20">
      <c r="A74" s="8" t="s">
        <v>116</v>
      </c>
      <c r="B74" s="198">
        <v>24.3</v>
      </c>
      <c r="C74" s="198">
        <v>24.3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10.13796</v>
      </c>
      <c r="J74" s="21">
        <f t="shared" si="22"/>
        <v>5.6691899999999995</v>
      </c>
      <c r="K74" s="21">
        <f t="shared" si="23"/>
        <v>7.3118699999999999</v>
      </c>
      <c r="L74" s="21">
        <f t="shared" si="24"/>
        <v>1.1809800000000001</v>
      </c>
      <c r="M74" s="159">
        <f t="shared" si="25"/>
        <v>24.3</v>
      </c>
      <c r="N74" s="22"/>
      <c r="P74" s="37">
        <f t="shared" si="17"/>
        <v>10.13796</v>
      </c>
      <c r="Q74" s="37">
        <f t="shared" si="18"/>
        <v>5.6691899999999995</v>
      </c>
      <c r="R74" s="37">
        <f t="shared" si="19"/>
        <v>7.3118699999999999</v>
      </c>
      <c r="S74" s="37">
        <f t="shared" si="20"/>
        <v>1.1809800000000001</v>
      </c>
      <c r="T74" s="37">
        <f t="shared" si="26"/>
        <v>24.3</v>
      </c>
    </row>
    <row r="75" spans="1:20">
      <c r="A75" s="8" t="s">
        <v>117</v>
      </c>
      <c r="B75" s="198">
        <v>24.3</v>
      </c>
      <c r="C75" s="198">
        <v>24.3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10.13796</v>
      </c>
      <c r="J75" s="21">
        <f t="shared" si="22"/>
        <v>5.6691899999999995</v>
      </c>
      <c r="K75" s="21">
        <f t="shared" si="23"/>
        <v>7.3118699999999999</v>
      </c>
      <c r="L75" s="21">
        <f t="shared" si="24"/>
        <v>1.1809800000000001</v>
      </c>
      <c r="M75" s="159">
        <f t="shared" si="25"/>
        <v>24.3</v>
      </c>
      <c r="N75" s="22"/>
      <c r="P75" s="37">
        <f t="shared" si="17"/>
        <v>10.13796</v>
      </c>
      <c r="Q75" s="37">
        <f t="shared" si="18"/>
        <v>5.6691899999999995</v>
      </c>
      <c r="R75" s="37">
        <f t="shared" si="19"/>
        <v>7.3118699999999999</v>
      </c>
      <c r="S75" s="37">
        <f t="shared" si="20"/>
        <v>1.1809800000000001</v>
      </c>
      <c r="T75" s="37">
        <f t="shared" si="26"/>
        <v>24.3</v>
      </c>
    </row>
    <row r="76" spans="1:20">
      <c r="A76" s="8" t="s">
        <v>118</v>
      </c>
      <c r="B76" s="198">
        <v>24.3</v>
      </c>
      <c r="C76" s="198">
        <v>24.3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10.13796</v>
      </c>
      <c r="J76" s="21">
        <f t="shared" si="22"/>
        <v>5.6691899999999995</v>
      </c>
      <c r="K76" s="21">
        <f t="shared" si="23"/>
        <v>7.3118699999999999</v>
      </c>
      <c r="L76" s="21">
        <f t="shared" si="24"/>
        <v>1.1809800000000001</v>
      </c>
      <c r="M76" s="159">
        <f t="shared" si="25"/>
        <v>24.3</v>
      </c>
      <c r="N76" s="22"/>
      <c r="P76" s="37">
        <f t="shared" si="17"/>
        <v>10.13796</v>
      </c>
      <c r="Q76" s="37">
        <f t="shared" si="18"/>
        <v>5.6691899999999995</v>
      </c>
      <c r="R76" s="37">
        <f t="shared" si="19"/>
        <v>7.3118699999999999</v>
      </c>
      <c r="S76" s="37">
        <f t="shared" si="20"/>
        <v>1.1809800000000001</v>
      </c>
      <c r="T76" s="37">
        <f t="shared" si="26"/>
        <v>24.3</v>
      </c>
    </row>
    <row r="77" spans="1:20">
      <c r="A77" s="8" t="s">
        <v>119</v>
      </c>
      <c r="B77" s="198">
        <v>24.3</v>
      </c>
      <c r="C77" s="198">
        <v>24.3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10.13796</v>
      </c>
      <c r="J77" s="21">
        <f t="shared" si="22"/>
        <v>5.6691899999999995</v>
      </c>
      <c r="K77" s="21">
        <f t="shared" si="23"/>
        <v>7.3118699999999999</v>
      </c>
      <c r="L77" s="21">
        <f t="shared" si="24"/>
        <v>1.1809800000000001</v>
      </c>
      <c r="M77" s="159">
        <f t="shared" si="25"/>
        <v>24.3</v>
      </c>
      <c r="N77" s="22"/>
      <c r="P77" s="37">
        <f t="shared" si="17"/>
        <v>10.13796</v>
      </c>
      <c r="Q77" s="37">
        <f t="shared" si="18"/>
        <v>5.6691899999999995</v>
      </c>
      <c r="R77" s="37">
        <f t="shared" si="19"/>
        <v>7.3118699999999999</v>
      </c>
      <c r="S77" s="37">
        <f t="shared" si="20"/>
        <v>1.1809800000000001</v>
      </c>
      <c r="T77" s="37">
        <f t="shared" si="26"/>
        <v>24.3</v>
      </c>
    </row>
    <row r="78" spans="1:20">
      <c r="A78" s="8" t="s">
        <v>120</v>
      </c>
      <c r="B78" s="198">
        <v>24.3</v>
      </c>
      <c r="C78" s="198">
        <v>24.3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10.13796</v>
      </c>
      <c r="J78" s="21">
        <f t="shared" si="22"/>
        <v>5.6691899999999995</v>
      </c>
      <c r="K78" s="21">
        <f t="shared" si="23"/>
        <v>7.3118699999999999</v>
      </c>
      <c r="L78" s="21">
        <f t="shared" si="24"/>
        <v>1.1809800000000001</v>
      </c>
      <c r="M78" s="159">
        <f t="shared" si="25"/>
        <v>24.3</v>
      </c>
      <c r="N78" s="22"/>
      <c r="P78" s="37">
        <f t="shared" si="17"/>
        <v>10.13796</v>
      </c>
      <c r="Q78" s="37">
        <f t="shared" si="18"/>
        <v>5.6691899999999995</v>
      </c>
      <c r="R78" s="37">
        <f t="shared" si="19"/>
        <v>7.3118699999999999</v>
      </c>
      <c r="S78" s="37">
        <f t="shared" si="20"/>
        <v>1.1809800000000001</v>
      </c>
      <c r="T78" s="37">
        <f t="shared" si="26"/>
        <v>24.3</v>
      </c>
    </row>
    <row r="79" spans="1:20">
      <c r="A79" s="8" t="s">
        <v>121</v>
      </c>
      <c r="B79" s="198">
        <v>24.3</v>
      </c>
      <c r="C79" s="198">
        <v>24.3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10.13796</v>
      </c>
      <c r="J79" s="21">
        <f t="shared" si="22"/>
        <v>5.6691899999999995</v>
      </c>
      <c r="K79" s="21">
        <f t="shared" si="23"/>
        <v>7.3118699999999999</v>
      </c>
      <c r="L79" s="21">
        <f t="shared" si="24"/>
        <v>1.1809800000000001</v>
      </c>
      <c r="M79" s="159">
        <f t="shared" si="25"/>
        <v>24.3</v>
      </c>
      <c r="N79" s="22"/>
      <c r="P79" s="37">
        <f t="shared" si="17"/>
        <v>10.13796</v>
      </c>
      <c r="Q79" s="37">
        <f t="shared" si="18"/>
        <v>5.6691899999999995</v>
      </c>
      <c r="R79" s="37">
        <f t="shared" si="19"/>
        <v>7.3118699999999999</v>
      </c>
      <c r="S79" s="37">
        <f t="shared" si="20"/>
        <v>1.1809800000000001</v>
      </c>
      <c r="T79" s="37">
        <f t="shared" si="26"/>
        <v>24.3</v>
      </c>
    </row>
    <row r="80" spans="1:20">
      <c r="A80" s="8" t="s">
        <v>122</v>
      </c>
      <c r="B80" s="198">
        <v>24.3</v>
      </c>
      <c r="C80" s="198">
        <v>24.3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10.13796</v>
      </c>
      <c r="J80" s="21">
        <f t="shared" si="22"/>
        <v>5.6691899999999995</v>
      </c>
      <c r="K80" s="21">
        <f t="shared" si="23"/>
        <v>7.3118699999999999</v>
      </c>
      <c r="L80" s="21">
        <f t="shared" si="24"/>
        <v>1.1809800000000001</v>
      </c>
      <c r="M80" s="159">
        <f t="shared" si="25"/>
        <v>24.3</v>
      </c>
      <c r="N80" s="22"/>
      <c r="P80" s="37">
        <f t="shared" si="17"/>
        <v>10.13796</v>
      </c>
      <c r="Q80" s="37">
        <f t="shared" si="18"/>
        <v>5.6691899999999995</v>
      </c>
      <c r="R80" s="37">
        <f t="shared" si="19"/>
        <v>7.3118699999999999</v>
      </c>
      <c r="S80" s="37">
        <f t="shared" si="20"/>
        <v>1.1809800000000001</v>
      </c>
      <c r="T80" s="37">
        <f t="shared" si="26"/>
        <v>24.3</v>
      </c>
    </row>
    <row r="81" spans="1:20">
      <c r="A81" s="8" t="s">
        <v>123</v>
      </c>
      <c r="B81" s="198">
        <v>24.3</v>
      </c>
      <c r="C81" s="198">
        <v>24.3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10.13796</v>
      </c>
      <c r="J81" s="21">
        <f t="shared" si="22"/>
        <v>5.6691899999999995</v>
      </c>
      <c r="K81" s="21">
        <f t="shared" si="23"/>
        <v>7.3118699999999999</v>
      </c>
      <c r="L81" s="21">
        <f t="shared" si="24"/>
        <v>1.1809800000000001</v>
      </c>
      <c r="M81" s="159">
        <f t="shared" si="25"/>
        <v>24.3</v>
      </c>
      <c r="N81" s="22"/>
      <c r="P81" s="37">
        <f t="shared" si="17"/>
        <v>10.13796</v>
      </c>
      <c r="Q81" s="37">
        <f t="shared" si="18"/>
        <v>5.6691899999999995</v>
      </c>
      <c r="R81" s="37">
        <f t="shared" si="19"/>
        <v>7.3118699999999999</v>
      </c>
      <c r="S81" s="37">
        <f t="shared" si="20"/>
        <v>1.1809800000000001</v>
      </c>
      <c r="T81" s="37">
        <f t="shared" si="26"/>
        <v>24.3</v>
      </c>
    </row>
    <row r="82" spans="1:20">
      <c r="A82" s="8" t="s">
        <v>124</v>
      </c>
      <c r="B82" s="198">
        <v>24.3</v>
      </c>
      <c r="C82" s="198">
        <v>24.3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10.13796</v>
      </c>
      <c r="J82" s="21">
        <f t="shared" si="22"/>
        <v>5.6691899999999995</v>
      </c>
      <c r="K82" s="21">
        <f t="shared" si="23"/>
        <v>7.3118699999999999</v>
      </c>
      <c r="L82" s="21">
        <f t="shared" si="24"/>
        <v>1.1809800000000001</v>
      </c>
      <c r="M82" s="159">
        <f t="shared" si="25"/>
        <v>24.3</v>
      </c>
      <c r="N82" s="22"/>
      <c r="P82" s="37">
        <f t="shared" si="17"/>
        <v>10.13796</v>
      </c>
      <c r="Q82" s="37">
        <f t="shared" si="18"/>
        <v>5.6691899999999995</v>
      </c>
      <c r="R82" s="37">
        <f t="shared" si="19"/>
        <v>7.3118699999999999</v>
      </c>
      <c r="S82" s="37">
        <f t="shared" si="20"/>
        <v>1.1809800000000001</v>
      </c>
      <c r="T82" s="37">
        <f t="shared" si="26"/>
        <v>24.3</v>
      </c>
    </row>
    <row r="83" spans="1:20">
      <c r="A83" s="8" t="s">
        <v>125</v>
      </c>
      <c r="B83" s="198">
        <v>24.3</v>
      </c>
      <c r="C83" s="198">
        <v>24.3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10.13796</v>
      </c>
      <c r="J83" s="21">
        <f t="shared" si="22"/>
        <v>5.6691899999999995</v>
      </c>
      <c r="K83" s="21">
        <f t="shared" si="23"/>
        <v>7.3118699999999999</v>
      </c>
      <c r="L83" s="21">
        <f t="shared" si="24"/>
        <v>1.1809800000000001</v>
      </c>
      <c r="M83" s="159">
        <f t="shared" si="25"/>
        <v>24.3</v>
      </c>
      <c r="N83" s="22"/>
      <c r="P83" s="37">
        <f t="shared" si="17"/>
        <v>10.13796</v>
      </c>
      <c r="Q83" s="37">
        <f t="shared" si="18"/>
        <v>5.6691899999999995</v>
      </c>
      <c r="R83" s="37">
        <f t="shared" si="19"/>
        <v>7.3118699999999999</v>
      </c>
      <c r="S83" s="37">
        <f t="shared" si="20"/>
        <v>1.1809800000000001</v>
      </c>
      <c r="T83" s="37">
        <f t="shared" si="26"/>
        <v>24.3</v>
      </c>
    </row>
    <row r="84" spans="1:20">
      <c r="A84" s="8" t="s">
        <v>126</v>
      </c>
      <c r="B84" s="198">
        <v>24.3</v>
      </c>
      <c r="C84" s="198">
        <v>24.3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10.13796</v>
      </c>
      <c r="J84" s="21">
        <f t="shared" si="22"/>
        <v>5.6691899999999995</v>
      </c>
      <c r="K84" s="21">
        <f t="shared" si="23"/>
        <v>7.3118699999999999</v>
      </c>
      <c r="L84" s="21">
        <f t="shared" si="24"/>
        <v>1.1809800000000001</v>
      </c>
      <c r="M84" s="159">
        <f t="shared" si="25"/>
        <v>24.3</v>
      </c>
      <c r="N84" s="22"/>
      <c r="P84" s="37">
        <f t="shared" si="17"/>
        <v>10.13796</v>
      </c>
      <c r="Q84" s="37">
        <f t="shared" si="18"/>
        <v>5.6691899999999995</v>
      </c>
      <c r="R84" s="37">
        <f t="shared" si="19"/>
        <v>7.3118699999999999</v>
      </c>
      <c r="S84" s="37">
        <f t="shared" si="20"/>
        <v>1.1809800000000001</v>
      </c>
      <c r="T84" s="37">
        <f t="shared" si="26"/>
        <v>24.3</v>
      </c>
    </row>
    <row r="85" spans="1:20">
      <c r="A85" s="8" t="s">
        <v>127</v>
      </c>
      <c r="B85" s="198">
        <v>24.3</v>
      </c>
      <c r="C85" s="198">
        <v>24.3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10.13796</v>
      </c>
      <c r="J85" s="21">
        <f t="shared" si="22"/>
        <v>5.6691899999999995</v>
      </c>
      <c r="K85" s="21">
        <f t="shared" si="23"/>
        <v>7.3118699999999999</v>
      </c>
      <c r="L85" s="21">
        <f t="shared" si="24"/>
        <v>1.1809800000000001</v>
      </c>
      <c r="M85" s="159">
        <f t="shared" si="25"/>
        <v>24.3</v>
      </c>
      <c r="N85" s="22"/>
      <c r="P85" s="37">
        <f t="shared" si="17"/>
        <v>10.13796</v>
      </c>
      <c r="Q85" s="37">
        <f t="shared" si="18"/>
        <v>5.6691899999999995</v>
      </c>
      <c r="R85" s="37">
        <f t="shared" si="19"/>
        <v>7.3118699999999999</v>
      </c>
      <c r="S85" s="37">
        <f t="shared" si="20"/>
        <v>1.1809800000000001</v>
      </c>
      <c r="T85" s="37">
        <f t="shared" si="26"/>
        <v>24.3</v>
      </c>
    </row>
    <row r="86" spans="1:20">
      <c r="A86" s="8" t="s">
        <v>128</v>
      </c>
      <c r="B86" s="198">
        <v>24.3</v>
      </c>
      <c r="C86" s="198">
        <v>24.3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10.13796</v>
      </c>
      <c r="J86" s="21">
        <f t="shared" si="22"/>
        <v>5.6691899999999995</v>
      </c>
      <c r="K86" s="21">
        <f t="shared" si="23"/>
        <v>7.3118699999999999</v>
      </c>
      <c r="L86" s="21">
        <f t="shared" si="24"/>
        <v>1.1809800000000001</v>
      </c>
      <c r="M86" s="159">
        <f t="shared" si="25"/>
        <v>24.3</v>
      </c>
      <c r="N86" s="22"/>
      <c r="P86" s="37">
        <f t="shared" si="17"/>
        <v>10.13796</v>
      </c>
      <c r="Q86" s="37">
        <f t="shared" si="18"/>
        <v>5.6691899999999995</v>
      </c>
      <c r="R86" s="37">
        <f t="shared" si="19"/>
        <v>7.3118699999999999</v>
      </c>
      <c r="S86" s="37">
        <f t="shared" si="20"/>
        <v>1.1809800000000001</v>
      </c>
      <c r="T86" s="37">
        <f t="shared" si="26"/>
        <v>24.3</v>
      </c>
    </row>
    <row r="87" spans="1:20">
      <c r="A87" s="8" t="s">
        <v>129</v>
      </c>
      <c r="B87" s="198">
        <v>24.3</v>
      </c>
      <c r="C87" s="198">
        <v>24.3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10.13796</v>
      </c>
      <c r="J87" s="21">
        <f t="shared" si="22"/>
        <v>5.6691899999999995</v>
      </c>
      <c r="K87" s="21">
        <f t="shared" si="23"/>
        <v>7.3118699999999999</v>
      </c>
      <c r="L87" s="21">
        <f t="shared" si="24"/>
        <v>1.1809800000000001</v>
      </c>
      <c r="M87" s="159">
        <f t="shared" si="25"/>
        <v>24.3</v>
      </c>
      <c r="N87" s="22"/>
      <c r="P87" s="37">
        <f t="shared" si="17"/>
        <v>10.13796</v>
      </c>
      <c r="Q87" s="37">
        <f t="shared" si="18"/>
        <v>5.6691899999999995</v>
      </c>
      <c r="R87" s="37">
        <f t="shared" si="19"/>
        <v>7.3118699999999999</v>
      </c>
      <c r="S87" s="37">
        <f t="shared" si="20"/>
        <v>1.1809800000000001</v>
      </c>
      <c r="T87" s="37">
        <f t="shared" si="26"/>
        <v>24.3</v>
      </c>
    </row>
    <row r="88" spans="1:20">
      <c r="A88" s="8" t="s">
        <v>130</v>
      </c>
      <c r="B88" s="198">
        <v>24.3</v>
      </c>
      <c r="C88" s="198">
        <v>24.3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10.13796</v>
      </c>
      <c r="J88" s="21">
        <f t="shared" si="22"/>
        <v>5.6691899999999995</v>
      </c>
      <c r="K88" s="21">
        <f t="shared" si="23"/>
        <v>7.3118699999999999</v>
      </c>
      <c r="L88" s="21">
        <f t="shared" si="24"/>
        <v>1.1809800000000001</v>
      </c>
      <c r="M88" s="159">
        <f t="shared" si="25"/>
        <v>24.3</v>
      </c>
      <c r="N88" s="22"/>
      <c r="P88" s="37">
        <f t="shared" si="17"/>
        <v>10.13796</v>
      </c>
      <c r="Q88" s="37">
        <f t="shared" si="18"/>
        <v>5.6691899999999995</v>
      </c>
      <c r="R88" s="37">
        <f t="shared" si="19"/>
        <v>7.3118699999999999</v>
      </c>
      <c r="S88" s="37">
        <f t="shared" si="20"/>
        <v>1.1809800000000001</v>
      </c>
      <c r="T88" s="37">
        <f t="shared" si="26"/>
        <v>24.3</v>
      </c>
    </row>
    <row r="89" spans="1:20">
      <c r="A89" s="8" t="s">
        <v>131</v>
      </c>
      <c r="B89" s="198">
        <v>24.3</v>
      </c>
      <c r="C89" s="198">
        <v>24.3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10.13796</v>
      </c>
      <c r="J89" s="21">
        <f t="shared" si="22"/>
        <v>5.6691899999999995</v>
      </c>
      <c r="K89" s="21">
        <f t="shared" si="23"/>
        <v>7.3118699999999999</v>
      </c>
      <c r="L89" s="21">
        <f t="shared" si="24"/>
        <v>1.1809800000000001</v>
      </c>
      <c r="M89" s="159">
        <f t="shared" si="25"/>
        <v>24.3</v>
      </c>
      <c r="N89" s="22"/>
      <c r="P89" s="37">
        <f t="shared" si="17"/>
        <v>10.13796</v>
      </c>
      <c r="Q89" s="37">
        <f t="shared" si="18"/>
        <v>5.6691899999999995</v>
      </c>
      <c r="R89" s="37">
        <f t="shared" si="19"/>
        <v>7.3118699999999999</v>
      </c>
      <c r="S89" s="37">
        <f t="shared" si="20"/>
        <v>1.1809800000000001</v>
      </c>
      <c r="T89" s="37">
        <f t="shared" si="26"/>
        <v>24.3</v>
      </c>
    </row>
    <row r="90" spans="1:20">
      <c r="A90" s="8" t="s">
        <v>132</v>
      </c>
      <c r="B90" s="198">
        <v>24.3</v>
      </c>
      <c r="C90" s="198">
        <v>24.3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10.13796</v>
      </c>
      <c r="J90" s="21">
        <f t="shared" si="22"/>
        <v>5.6691899999999995</v>
      </c>
      <c r="K90" s="21">
        <f t="shared" si="23"/>
        <v>7.3118699999999999</v>
      </c>
      <c r="L90" s="21">
        <f t="shared" si="24"/>
        <v>1.1809800000000001</v>
      </c>
      <c r="M90" s="159">
        <f t="shared" si="25"/>
        <v>24.3</v>
      </c>
      <c r="N90" s="22"/>
      <c r="P90" s="37">
        <f t="shared" si="17"/>
        <v>10.13796</v>
      </c>
      <c r="Q90" s="37">
        <f t="shared" si="18"/>
        <v>5.6691899999999995</v>
      </c>
      <c r="R90" s="37">
        <f t="shared" si="19"/>
        <v>7.3118699999999999</v>
      </c>
      <c r="S90" s="37">
        <f t="shared" si="20"/>
        <v>1.1809800000000001</v>
      </c>
      <c r="T90" s="37">
        <f t="shared" si="26"/>
        <v>24.3</v>
      </c>
    </row>
    <row r="91" spans="1:20">
      <c r="A91" s="8" t="s">
        <v>133</v>
      </c>
      <c r="B91" s="198">
        <v>24.3</v>
      </c>
      <c r="C91" s="198">
        <v>24.3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10.13796</v>
      </c>
      <c r="J91" s="21">
        <f t="shared" si="22"/>
        <v>5.6691899999999995</v>
      </c>
      <c r="K91" s="21">
        <f t="shared" si="23"/>
        <v>7.3118699999999999</v>
      </c>
      <c r="L91" s="21">
        <f t="shared" si="24"/>
        <v>1.1809800000000001</v>
      </c>
      <c r="M91" s="159">
        <f t="shared" si="25"/>
        <v>24.3</v>
      </c>
      <c r="N91" s="22"/>
      <c r="P91" s="37">
        <f t="shared" si="17"/>
        <v>10.13796</v>
      </c>
      <c r="Q91" s="37">
        <f t="shared" si="18"/>
        <v>5.6691899999999995</v>
      </c>
      <c r="R91" s="37">
        <f t="shared" si="19"/>
        <v>7.3118699999999999</v>
      </c>
      <c r="S91" s="37">
        <f t="shared" si="20"/>
        <v>1.1809800000000001</v>
      </c>
      <c r="T91" s="37">
        <f t="shared" si="26"/>
        <v>24.3</v>
      </c>
    </row>
    <row r="92" spans="1:20">
      <c r="A92" s="8" t="s">
        <v>134</v>
      </c>
      <c r="B92" s="198">
        <v>24.3</v>
      </c>
      <c r="C92" s="198">
        <v>24.3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10.13796</v>
      </c>
      <c r="J92" s="21">
        <f t="shared" si="22"/>
        <v>5.6691899999999995</v>
      </c>
      <c r="K92" s="21">
        <f t="shared" si="23"/>
        <v>7.3118699999999999</v>
      </c>
      <c r="L92" s="21">
        <f t="shared" si="24"/>
        <v>1.1809800000000001</v>
      </c>
      <c r="M92" s="159">
        <f t="shared" si="25"/>
        <v>24.3</v>
      </c>
      <c r="N92" s="22"/>
      <c r="P92" s="37">
        <f t="shared" si="17"/>
        <v>10.13796</v>
      </c>
      <c r="Q92" s="37">
        <f t="shared" si="18"/>
        <v>5.6691899999999995</v>
      </c>
      <c r="R92" s="37">
        <f t="shared" si="19"/>
        <v>7.3118699999999999</v>
      </c>
      <c r="S92" s="37">
        <f t="shared" si="20"/>
        <v>1.1809800000000001</v>
      </c>
      <c r="T92" s="37">
        <f t="shared" si="26"/>
        <v>24.3</v>
      </c>
    </row>
    <row r="93" spans="1:20">
      <c r="A93" s="8" t="s">
        <v>135</v>
      </c>
      <c r="B93" s="198">
        <v>24.3</v>
      </c>
      <c r="C93" s="198">
        <v>24.3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10.13796</v>
      </c>
      <c r="J93" s="21">
        <f t="shared" si="22"/>
        <v>5.6691899999999995</v>
      </c>
      <c r="K93" s="21">
        <f t="shared" si="23"/>
        <v>7.3118699999999999</v>
      </c>
      <c r="L93" s="21">
        <f t="shared" si="24"/>
        <v>1.1809800000000001</v>
      </c>
      <c r="M93" s="159">
        <f t="shared" si="25"/>
        <v>24.3</v>
      </c>
      <c r="N93" s="22"/>
      <c r="P93" s="37">
        <f t="shared" si="17"/>
        <v>10.13796</v>
      </c>
      <c r="Q93" s="37">
        <f t="shared" si="18"/>
        <v>5.6691899999999995</v>
      </c>
      <c r="R93" s="37">
        <f t="shared" si="19"/>
        <v>7.3118699999999999</v>
      </c>
      <c r="S93" s="37">
        <f t="shared" si="20"/>
        <v>1.1809800000000001</v>
      </c>
      <c r="T93" s="37">
        <f t="shared" si="26"/>
        <v>24.3</v>
      </c>
    </row>
    <row r="94" spans="1:20">
      <c r="A94" s="8" t="s">
        <v>136</v>
      </c>
      <c r="B94" s="198">
        <v>24.3</v>
      </c>
      <c r="C94" s="198">
        <v>24.3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10.13796</v>
      </c>
      <c r="J94" s="21">
        <f t="shared" si="22"/>
        <v>5.6691899999999995</v>
      </c>
      <c r="K94" s="21">
        <f t="shared" si="23"/>
        <v>7.3118699999999999</v>
      </c>
      <c r="L94" s="21">
        <f t="shared" si="24"/>
        <v>1.1809800000000001</v>
      </c>
      <c r="M94" s="159">
        <f t="shared" si="25"/>
        <v>24.3</v>
      </c>
      <c r="N94" s="22"/>
      <c r="P94" s="37">
        <f t="shared" si="17"/>
        <v>10.13796</v>
      </c>
      <c r="Q94" s="37">
        <f t="shared" si="18"/>
        <v>5.6691899999999995</v>
      </c>
      <c r="R94" s="37">
        <f t="shared" si="19"/>
        <v>7.3118699999999999</v>
      </c>
      <c r="S94" s="37">
        <f t="shared" si="20"/>
        <v>1.1809800000000001</v>
      </c>
      <c r="T94" s="37">
        <f t="shared" si="26"/>
        <v>24.3</v>
      </c>
    </row>
    <row r="95" spans="1:20">
      <c r="A95" s="8" t="s">
        <v>137</v>
      </c>
      <c r="B95" s="198">
        <v>24.3</v>
      </c>
      <c r="C95" s="198">
        <v>24.3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10.13796</v>
      </c>
      <c r="J95" s="21">
        <f t="shared" si="22"/>
        <v>5.6691899999999995</v>
      </c>
      <c r="K95" s="21">
        <f t="shared" si="23"/>
        <v>7.3118699999999999</v>
      </c>
      <c r="L95" s="21">
        <f t="shared" si="24"/>
        <v>1.1809800000000001</v>
      </c>
      <c r="M95" s="159">
        <f t="shared" si="25"/>
        <v>24.3</v>
      </c>
      <c r="N95" s="22"/>
      <c r="P95" s="37">
        <f t="shared" si="17"/>
        <v>10.13796</v>
      </c>
      <c r="Q95" s="37">
        <f t="shared" si="18"/>
        <v>5.6691899999999995</v>
      </c>
      <c r="R95" s="37">
        <f t="shared" si="19"/>
        <v>7.3118699999999999</v>
      </c>
      <c r="S95" s="37">
        <f t="shared" si="20"/>
        <v>1.1809800000000001</v>
      </c>
      <c r="T95" s="37">
        <f t="shared" si="26"/>
        <v>24.3</v>
      </c>
    </row>
    <row r="96" spans="1:20">
      <c r="A96" s="8" t="s">
        <v>138</v>
      </c>
      <c r="B96" s="198">
        <v>24.3</v>
      </c>
      <c r="C96" s="198">
        <v>24.3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10.13796</v>
      </c>
      <c r="J96" s="21">
        <f t="shared" si="22"/>
        <v>5.6691899999999995</v>
      </c>
      <c r="K96" s="21">
        <f t="shared" si="23"/>
        <v>7.3118699999999999</v>
      </c>
      <c r="L96" s="21">
        <f t="shared" si="24"/>
        <v>1.1809800000000001</v>
      </c>
      <c r="M96" s="159">
        <f t="shared" si="25"/>
        <v>24.3</v>
      </c>
      <c r="N96" s="22"/>
      <c r="P96" s="37">
        <f t="shared" si="17"/>
        <v>10.13796</v>
      </c>
      <c r="Q96" s="37">
        <f t="shared" si="18"/>
        <v>5.6691899999999995</v>
      </c>
      <c r="R96" s="37">
        <f t="shared" si="19"/>
        <v>7.3118699999999999</v>
      </c>
      <c r="S96" s="37">
        <f t="shared" si="20"/>
        <v>1.1809800000000001</v>
      </c>
      <c r="T96" s="37">
        <f t="shared" si="26"/>
        <v>24.3</v>
      </c>
    </row>
    <row r="97" spans="1:23">
      <c r="A97" s="8" t="s">
        <v>139</v>
      </c>
      <c r="B97" s="198">
        <v>24.3</v>
      </c>
      <c r="C97" s="198">
        <v>24.3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10.13796</v>
      </c>
      <c r="J97" s="21">
        <f t="shared" si="22"/>
        <v>5.6691899999999995</v>
      </c>
      <c r="K97" s="21">
        <f t="shared" si="23"/>
        <v>7.3118699999999999</v>
      </c>
      <c r="L97" s="21">
        <f t="shared" si="24"/>
        <v>1.1809800000000001</v>
      </c>
      <c r="M97" s="159">
        <f t="shared" si="25"/>
        <v>24.3</v>
      </c>
      <c r="N97" s="22"/>
      <c r="P97" s="37">
        <f t="shared" si="17"/>
        <v>10.13796</v>
      </c>
      <c r="Q97" s="37">
        <f t="shared" si="18"/>
        <v>5.6691899999999995</v>
      </c>
      <c r="R97" s="37">
        <f t="shared" si="19"/>
        <v>7.3118699999999999</v>
      </c>
      <c r="S97" s="37">
        <f t="shared" si="20"/>
        <v>1.1809800000000001</v>
      </c>
      <c r="T97" s="37">
        <f t="shared" si="26"/>
        <v>24.3</v>
      </c>
    </row>
    <row r="98" spans="1:23" ht="15.75" thickBot="1">
      <c r="A98" s="8" t="s">
        <v>140</v>
      </c>
      <c r="B98" s="198">
        <v>24.3</v>
      </c>
      <c r="C98" s="198">
        <v>24.3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10.13796</v>
      </c>
      <c r="J98" s="21">
        <f t="shared" si="22"/>
        <v>5.6691899999999995</v>
      </c>
      <c r="K98" s="21">
        <f t="shared" si="23"/>
        <v>7.3118699999999999</v>
      </c>
      <c r="L98" s="21">
        <f t="shared" si="24"/>
        <v>1.1809800000000001</v>
      </c>
      <c r="M98" s="159">
        <f t="shared" si="25"/>
        <v>24.3</v>
      </c>
      <c r="N98" s="22"/>
      <c r="P98" s="37">
        <f t="shared" si="17"/>
        <v>10.13796</v>
      </c>
      <c r="Q98" s="37">
        <f t="shared" si="18"/>
        <v>5.6691899999999995</v>
      </c>
      <c r="R98" s="37">
        <f t="shared" si="19"/>
        <v>7.3118699999999999</v>
      </c>
      <c r="S98" s="37">
        <f t="shared" si="20"/>
        <v>1.1809800000000001</v>
      </c>
      <c r="T98" s="37">
        <f t="shared" si="26"/>
        <v>24.3</v>
      </c>
    </row>
    <row r="99" spans="1:23" ht="15.75" thickBot="1">
      <c r="A99" s="8" t="s">
        <v>175</v>
      </c>
      <c r="B99" s="20">
        <f t="shared" ref="B99:H99" si="27">SUM(B3:B98)/4000</f>
        <v>0.5804999999999999</v>
      </c>
      <c r="C99" s="20">
        <f t="shared" si="27"/>
        <v>0.58027499999999987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0">
        <f>SUM(I3:I98)/4000</f>
        <v>0.24209073000000031</v>
      </c>
      <c r="J99" s="160">
        <f t="shared" ref="J99:L99" si="28">SUM(J3:J98)/4000</f>
        <v>0.13537815750000004</v>
      </c>
      <c r="K99" s="160">
        <f t="shared" si="28"/>
        <v>0.17460474749999999</v>
      </c>
      <c r="L99" s="160">
        <f t="shared" si="28"/>
        <v>2.8201365000000048E-2</v>
      </c>
      <c r="M99" s="161">
        <f>SUM(M3:M98)/4000</f>
        <v>0.58027499999999987</v>
      </c>
      <c r="N99" s="23"/>
      <c r="P99" s="37">
        <f>SUM(P3:P98)/4000</f>
        <v>0.24209073000000031</v>
      </c>
      <c r="Q99" s="37">
        <f t="shared" ref="Q99:S99" si="29">SUM(Q3:Q98)/4000</f>
        <v>0.13537815750000004</v>
      </c>
      <c r="R99" s="37">
        <f t="shared" si="29"/>
        <v>0.17460474749999999</v>
      </c>
      <c r="S99" s="37">
        <f t="shared" si="29"/>
        <v>2.8201365000000048E-2</v>
      </c>
      <c r="T99" s="37">
        <f t="shared" si="26"/>
        <v>0.58027500000000043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16" t="s">
        <v>227</v>
      </c>
      <c r="B1" s="216"/>
      <c r="C1" s="216"/>
      <c r="D1" s="216"/>
      <c r="E1" s="67"/>
      <c r="F1" s="67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45179</v>
      </c>
      <c r="U2" s="73" t="s">
        <v>229</v>
      </c>
      <c r="V2" s="73" t="s">
        <v>228</v>
      </c>
      <c r="W2" s="28" t="s">
        <v>260</v>
      </c>
      <c r="X2" t="s">
        <v>261</v>
      </c>
      <c r="Y2" t="s">
        <v>343</v>
      </c>
      <c r="Z2" t="s">
        <v>269</v>
      </c>
    </row>
    <row r="3" spans="1:26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2.3199999999999998</v>
      </c>
      <c r="N3" s="71">
        <v>0</v>
      </c>
      <c r="O3" s="53">
        <v>-210</v>
      </c>
      <c r="P3" s="53">
        <v>-98</v>
      </c>
      <c r="Q3" s="53">
        <v>0</v>
      </c>
      <c r="R3" s="53">
        <v>0</v>
      </c>
      <c r="S3" s="72">
        <v>0</v>
      </c>
      <c r="U3" s="73">
        <v>2.3199999999999998</v>
      </c>
      <c r="V3" s="74">
        <v>-308</v>
      </c>
      <c r="W3">
        <v>0</v>
      </c>
      <c r="X3">
        <v>-210</v>
      </c>
      <c r="Y3">
        <v>2.3199999999999998</v>
      </c>
      <c r="Z3">
        <v>-98</v>
      </c>
    </row>
    <row r="4" spans="1:26"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1.55</v>
      </c>
      <c r="N4" s="73">
        <v>0</v>
      </c>
      <c r="O4" s="46">
        <v>-230</v>
      </c>
      <c r="P4" s="46">
        <v>-110</v>
      </c>
      <c r="Q4" s="46">
        <v>0</v>
      </c>
      <c r="R4" s="46">
        <v>0</v>
      </c>
      <c r="S4" s="74">
        <v>0</v>
      </c>
      <c r="U4" s="73">
        <v>1.55</v>
      </c>
      <c r="V4" s="74">
        <v>-340</v>
      </c>
      <c r="W4">
        <v>0</v>
      </c>
      <c r="X4">
        <v>-230</v>
      </c>
      <c r="Y4">
        <v>1.55</v>
      </c>
      <c r="Z4">
        <v>-110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0.68</v>
      </c>
      <c r="N5" s="73">
        <v>0</v>
      </c>
      <c r="O5" s="46">
        <v>-245</v>
      </c>
      <c r="P5" s="46">
        <v>-122</v>
      </c>
      <c r="Q5" s="46">
        <v>0</v>
      </c>
      <c r="R5" s="46">
        <v>0</v>
      </c>
      <c r="S5" s="74">
        <v>0</v>
      </c>
      <c r="U5" s="73">
        <v>0.68</v>
      </c>
      <c r="V5" s="74">
        <v>-367</v>
      </c>
      <c r="W5">
        <v>0</v>
      </c>
      <c r="X5">
        <v>-245</v>
      </c>
      <c r="Y5">
        <v>0.68</v>
      </c>
      <c r="Z5">
        <v>-122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-270</v>
      </c>
      <c r="P6" s="46">
        <v>-144</v>
      </c>
      <c r="Q6" s="46">
        <v>0</v>
      </c>
      <c r="R6" s="46">
        <v>0</v>
      </c>
      <c r="S6" s="74">
        <v>0</v>
      </c>
      <c r="U6" s="73">
        <v>0</v>
      </c>
      <c r="V6" s="74">
        <v>-414</v>
      </c>
      <c r="W6">
        <v>0</v>
      </c>
      <c r="X6">
        <v>-270</v>
      </c>
      <c r="Y6">
        <v>0</v>
      </c>
      <c r="Z6">
        <v>-144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-285</v>
      </c>
      <c r="P7" s="46">
        <v>-158</v>
      </c>
      <c r="Q7" s="46">
        <v>0</v>
      </c>
      <c r="R7" s="46">
        <v>0</v>
      </c>
      <c r="S7" s="74">
        <v>0</v>
      </c>
      <c r="U7" s="73">
        <v>0</v>
      </c>
      <c r="V7" s="74">
        <v>-443</v>
      </c>
      <c r="W7">
        <v>0</v>
      </c>
      <c r="X7">
        <v>-285</v>
      </c>
      <c r="Y7">
        <v>0</v>
      </c>
      <c r="Z7">
        <v>-158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-305</v>
      </c>
      <c r="P8" s="46">
        <v>-136</v>
      </c>
      <c r="Q8" s="46">
        <v>0</v>
      </c>
      <c r="R8" s="46">
        <v>0</v>
      </c>
      <c r="S8" s="74">
        <v>0</v>
      </c>
      <c r="U8" s="73">
        <v>0</v>
      </c>
      <c r="V8" s="74">
        <v>-441</v>
      </c>
      <c r="W8">
        <v>0</v>
      </c>
      <c r="X8">
        <v>-305</v>
      </c>
      <c r="Y8">
        <v>0</v>
      </c>
      <c r="Z8">
        <v>-136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-292.01</v>
      </c>
      <c r="P9" s="46">
        <v>0</v>
      </c>
      <c r="Q9" s="46">
        <v>0</v>
      </c>
      <c r="R9" s="46">
        <v>0</v>
      </c>
      <c r="S9" s="74">
        <v>0</v>
      </c>
      <c r="U9" s="73">
        <v>0</v>
      </c>
      <c r="V9" s="74">
        <v>-292.01</v>
      </c>
      <c r="W9">
        <v>0</v>
      </c>
      <c r="X9">
        <v>-292.01</v>
      </c>
      <c r="Y9">
        <v>0</v>
      </c>
      <c r="Z9">
        <v>0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-301.99</v>
      </c>
      <c r="P10" s="46">
        <v>0</v>
      </c>
      <c r="Q10" s="46">
        <v>0</v>
      </c>
      <c r="R10" s="46">
        <v>0</v>
      </c>
      <c r="S10" s="74">
        <v>0</v>
      </c>
      <c r="U10" s="73">
        <v>0</v>
      </c>
      <c r="V10" s="74">
        <v>-301.99</v>
      </c>
      <c r="W10">
        <v>0</v>
      </c>
      <c r="X10">
        <v>-301.99</v>
      </c>
      <c r="Y10">
        <v>0</v>
      </c>
      <c r="Z10">
        <v>0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-320</v>
      </c>
      <c r="P11" s="46">
        <v>0</v>
      </c>
      <c r="Q11" s="46">
        <v>0</v>
      </c>
      <c r="R11" s="46">
        <v>0</v>
      </c>
      <c r="S11" s="74">
        <v>0</v>
      </c>
      <c r="U11" s="73">
        <v>0</v>
      </c>
      <c r="V11" s="74">
        <v>-320</v>
      </c>
      <c r="W11">
        <v>0</v>
      </c>
      <c r="X11">
        <v>-320</v>
      </c>
      <c r="Y11">
        <v>0</v>
      </c>
      <c r="Z11">
        <v>0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-340</v>
      </c>
      <c r="P12" s="46">
        <v>0</v>
      </c>
      <c r="Q12" s="46">
        <v>0</v>
      </c>
      <c r="R12" s="46">
        <v>0</v>
      </c>
      <c r="S12" s="74">
        <v>0</v>
      </c>
      <c r="U12" s="73">
        <v>0</v>
      </c>
      <c r="V12" s="74">
        <v>-340</v>
      </c>
      <c r="W12">
        <v>0</v>
      </c>
      <c r="X12">
        <v>-340</v>
      </c>
      <c r="Y12">
        <v>0</v>
      </c>
      <c r="Z12">
        <v>0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-390.4</v>
      </c>
      <c r="P13" s="46">
        <v>-15</v>
      </c>
      <c r="Q13" s="46">
        <v>0</v>
      </c>
      <c r="R13" s="46">
        <v>0</v>
      </c>
      <c r="S13" s="74">
        <v>0</v>
      </c>
      <c r="U13" s="73">
        <v>0</v>
      </c>
      <c r="V13" s="74">
        <v>-405.4</v>
      </c>
      <c r="W13">
        <v>0</v>
      </c>
      <c r="X13">
        <v>-390.4</v>
      </c>
      <c r="Y13">
        <v>0</v>
      </c>
      <c r="Z13">
        <v>-15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-370</v>
      </c>
      <c r="P14" s="46">
        <v>-8</v>
      </c>
      <c r="Q14" s="46">
        <v>0</v>
      </c>
      <c r="R14" s="46">
        <v>0</v>
      </c>
      <c r="S14" s="74">
        <v>0</v>
      </c>
      <c r="U14" s="73">
        <v>0</v>
      </c>
      <c r="V14" s="74">
        <v>-378</v>
      </c>
      <c r="W14">
        <v>0</v>
      </c>
      <c r="X14">
        <v>-370</v>
      </c>
      <c r="Y14">
        <v>0</v>
      </c>
      <c r="Z14">
        <v>-8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-60</v>
      </c>
      <c r="O15" s="46">
        <v>-372</v>
      </c>
      <c r="P15" s="46">
        <v>-25</v>
      </c>
      <c r="Q15" s="46">
        <v>0</v>
      </c>
      <c r="R15" s="46">
        <v>0</v>
      </c>
      <c r="S15" s="74">
        <v>0</v>
      </c>
      <c r="U15" s="73">
        <v>0</v>
      </c>
      <c r="V15" s="74">
        <v>-457</v>
      </c>
      <c r="W15">
        <v>-60</v>
      </c>
      <c r="X15">
        <v>-372</v>
      </c>
      <c r="Y15">
        <v>0</v>
      </c>
      <c r="Z15">
        <v>-25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-167</v>
      </c>
      <c r="O16" s="46">
        <v>-377</v>
      </c>
      <c r="P16" s="46">
        <v>-43</v>
      </c>
      <c r="Q16" s="46">
        <v>0</v>
      </c>
      <c r="R16" s="46">
        <v>0</v>
      </c>
      <c r="S16" s="74">
        <v>0</v>
      </c>
      <c r="U16" s="73">
        <v>0</v>
      </c>
      <c r="V16" s="74">
        <v>-587</v>
      </c>
      <c r="W16">
        <v>-167</v>
      </c>
      <c r="X16">
        <v>-377</v>
      </c>
      <c r="Y16">
        <v>0</v>
      </c>
      <c r="Z16">
        <v>-43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-199</v>
      </c>
      <c r="O17" s="46">
        <v>-320</v>
      </c>
      <c r="P17" s="46">
        <v>-61</v>
      </c>
      <c r="Q17" s="46">
        <v>0</v>
      </c>
      <c r="R17" s="46">
        <v>0</v>
      </c>
      <c r="S17" s="74">
        <v>0</v>
      </c>
      <c r="U17" s="73">
        <v>0</v>
      </c>
      <c r="V17" s="74">
        <v>-580</v>
      </c>
      <c r="W17">
        <v>-199</v>
      </c>
      <c r="X17">
        <v>-320</v>
      </c>
      <c r="Y17">
        <v>0</v>
      </c>
      <c r="Z17">
        <v>-61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2.0299999999999998</v>
      </c>
      <c r="N18" s="73">
        <v>-226</v>
      </c>
      <c r="O18" s="46">
        <v>-330</v>
      </c>
      <c r="P18" s="46">
        <v>-78</v>
      </c>
      <c r="Q18" s="46">
        <v>0</v>
      </c>
      <c r="R18" s="46">
        <v>0</v>
      </c>
      <c r="S18" s="74">
        <v>0</v>
      </c>
      <c r="U18" s="73">
        <v>2.0299999999999998</v>
      </c>
      <c r="V18" s="74">
        <v>-634</v>
      </c>
      <c r="W18">
        <v>-226</v>
      </c>
      <c r="X18">
        <v>-330</v>
      </c>
      <c r="Y18">
        <v>2.0299999999999998</v>
      </c>
      <c r="Z18">
        <v>-78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3.19</v>
      </c>
      <c r="N19" s="73">
        <v>-328</v>
      </c>
      <c r="O19" s="46">
        <v>-345</v>
      </c>
      <c r="P19" s="46">
        <v>-91</v>
      </c>
      <c r="Q19" s="46">
        <v>0</v>
      </c>
      <c r="R19" s="46">
        <v>0</v>
      </c>
      <c r="S19" s="74">
        <v>0</v>
      </c>
      <c r="U19" s="73">
        <v>3.19</v>
      </c>
      <c r="V19" s="74">
        <v>-764</v>
      </c>
      <c r="W19">
        <v>-328</v>
      </c>
      <c r="X19">
        <v>-345</v>
      </c>
      <c r="Y19">
        <v>3.19</v>
      </c>
      <c r="Z19">
        <v>-91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3.19</v>
      </c>
      <c r="N20" s="73">
        <v>-351</v>
      </c>
      <c r="O20" s="46">
        <v>-355</v>
      </c>
      <c r="P20" s="46">
        <v>-107</v>
      </c>
      <c r="Q20" s="46">
        <v>0</v>
      </c>
      <c r="R20" s="46">
        <v>0</v>
      </c>
      <c r="S20" s="74">
        <v>0</v>
      </c>
      <c r="U20" s="73">
        <v>3.19</v>
      </c>
      <c r="V20" s="74">
        <v>-813</v>
      </c>
      <c r="W20">
        <v>-351</v>
      </c>
      <c r="X20">
        <v>-355</v>
      </c>
      <c r="Y20">
        <v>3.19</v>
      </c>
      <c r="Z20">
        <v>-107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2.61</v>
      </c>
      <c r="N21" s="73">
        <v>-359</v>
      </c>
      <c r="O21" s="46">
        <v>-360.02</v>
      </c>
      <c r="P21" s="46">
        <v>-121</v>
      </c>
      <c r="Q21" s="46">
        <v>0</v>
      </c>
      <c r="R21" s="46">
        <v>0</v>
      </c>
      <c r="S21" s="74">
        <v>0</v>
      </c>
      <c r="U21" s="73">
        <v>2.61</v>
      </c>
      <c r="V21" s="74">
        <v>-840.02</v>
      </c>
      <c r="W21">
        <v>-359</v>
      </c>
      <c r="X21">
        <v>-360.02</v>
      </c>
      <c r="Y21">
        <v>2.61</v>
      </c>
      <c r="Z21">
        <v>-121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4.3499999999999996</v>
      </c>
      <c r="N22" s="73">
        <v>-380</v>
      </c>
      <c r="O22" s="46">
        <v>-380</v>
      </c>
      <c r="P22" s="46">
        <v>-136</v>
      </c>
      <c r="Q22" s="46">
        <v>0</v>
      </c>
      <c r="R22" s="46">
        <v>0</v>
      </c>
      <c r="S22" s="74">
        <v>0</v>
      </c>
      <c r="U22" s="73">
        <v>4.3499999999999996</v>
      </c>
      <c r="V22" s="74">
        <v>-896</v>
      </c>
      <c r="W22">
        <v>-380</v>
      </c>
      <c r="X22">
        <v>-380</v>
      </c>
      <c r="Y22">
        <v>4.3499999999999996</v>
      </c>
      <c r="Z22">
        <v>-136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4.83</v>
      </c>
      <c r="N23" s="73">
        <v>-405</v>
      </c>
      <c r="O23" s="46">
        <v>-345</v>
      </c>
      <c r="P23" s="46">
        <v>-50</v>
      </c>
      <c r="Q23" s="46">
        <v>0</v>
      </c>
      <c r="R23" s="46">
        <v>0</v>
      </c>
      <c r="S23" s="74">
        <v>0</v>
      </c>
      <c r="U23" s="73">
        <v>4.83</v>
      </c>
      <c r="V23" s="74">
        <v>-800</v>
      </c>
      <c r="W23">
        <v>-405</v>
      </c>
      <c r="X23">
        <v>-345</v>
      </c>
      <c r="Y23">
        <v>4.83</v>
      </c>
      <c r="Z23">
        <v>-50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-424</v>
      </c>
      <c r="O24" s="46">
        <v>-360</v>
      </c>
      <c r="P24" s="46">
        <v>-162</v>
      </c>
      <c r="Q24" s="46">
        <v>0</v>
      </c>
      <c r="R24" s="46">
        <v>0</v>
      </c>
      <c r="S24" s="74">
        <v>0</v>
      </c>
      <c r="U24" s="73">
        <v>0</v>
      </c>
      <c r="V24" s="74">
        <v>-946</v>
      </c>
      <c r="W24">
        <v>-424</v>
      </c>
      <c r="X24">
        <v>-360</v>
      </c>
      <c r="Y24">
        <v>0</v>
      </c>
      <c r="Z24">
        <v>-162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1.06</v>
      </c>
      <c r="N25" s="73">
        <v>-446</v>
      </c>
      <c r="O25" s="46">
        <v>-375</v>
      </c>
      <c r="P25" s="46">
        <v>-185</v>
      </c>
      <c r="Q25" s="46">
        <v>0</v>
      </c>
      <c r="R25" s="46">
        <v>0</v>
      </c>
      <c r="S25" s="74">
        <v>0</v>
      </c>
      <c r="U25" s="73">
        <v>1.06</v>
      </c>
      <c r="V25" s="74">
        <v>-1006</v>
      </c>
      <c r="W25">
        <v>-446</v>
      </c>
      <c r="X25">
        <v>-375</v>
      </c>
      <c r="Y25">
        <v>1.06</v>
      </c>
      <c r="Z25">
        <v>-185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1.35</v>
      </c>
      <c r="N26" s="73">
        <v>-472</v>
      </c>
      <c r="O26" s="46">
        <v>-385</v>
      </c>
      <c r="P26" s="46">
        <v>-203</v>
      </c>
      <c r="Q26" s="46">
        <v>0</v>
      </c>
      <c r="R26" s="46">
        <v>0</v>
      </c>
      <c r="S26" s="74">
        <v>0</v>
      </c>
      <c r="U26" s="73">
        <v>1.35</v>
      </c>
      <c r="V26" s="74">
        <v>-1060</v>
      </c>
      <c r="W26">
        <v>-472</v>
      </c>
      <c r="X26">
        <v>-385</v>
      </c>
      <c r="Y26">
        <v>1.35</v>
      </c>
      <c r="Z26">
        <v>-203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3.58</v>
      </c>
      <c r="N27" s="73">
        <v>-382</v>
      </c>
      <c r="O27" s="46">
        <v>-422</v>
      </c>
      <c r="P27" s="46">
        <v>-209</v>
      </c>
      <c r="Q27" s="46">
        <v>0</v>
      </c>
      <c r="R27" s="46">
        <v>0</v>
      </c>
      <c r="S27" s="74">
        <v>0</v>
      </c>
      <c r="U27" s="73">
        <v>3.58</v>
      </c>
      <c r="V27" s="74">
        <v>-1013</v>
      </c>
      <c r="W27">
        <v>-382</v>
      </c>
      <c r="X27">
        <v>-422</v>
      </c>
      <c r="Y27">
        <v>3.58</v>
      </c>
      <c r="Z27">
        <v>-209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4.25</v>
      </c>
      <c r="N28" s="73">
        <v>-424</v>
      </c>
      <c r="O28" s="46">
        <v>-455</v>
      </c>
      <c r="P28" s="46">
        <v>-227</v>
      </c>
      <c r="Q28" s="46">
        <v>0</v>
      </c>
      <c r="R28" s="46">
        <v>0</v>
      </c>
      <c r="S28" s="74">
        <v>0</v>
      </c>
      <c r="U28" s="73">
        <v>4.25</v>
      </c>
      <c r="V28" s="74">
        <v>-1106</v>
      </c>
      <c r="W28">
        <v>-424</v>
      </c>
      <c r="X28">
        <v>-455</v>
      </c>
      <c r="Y28">
        <v>4.25</v>
      </c>
      <c r="Z28">
        <v>-227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4.74</v>
      </c>
      <c r="N29" s="73">
        <v>-463</v>
      </c>
      <c r="O29" s="46">
        <v>-465</v>
      </c>
      <c r="P29" s="46">
        <v>-243</v>
      </c>
      <c r="Q29" s="46">
        <v>0</v>
      </c>
      <c r="R29" s="46">
        <v>0</v>
      </c>
      <c r="S29" s="74">
        <v>0</v>
      </c>
      <c r="U29" s="73">
        <v>4.74</v>
      </c>
      <c r="V29" s="74">
        <v>-1171</v>
      </c>
      <c r="W29">
        <v>-463</v>
      </c>
      <c r="X29">
        <v>-465</v>
      </c>
      <c r="Y29">
        <v>4.74</v>
      </c>
      <c r="Z29">
        <v>-243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2.61</v>
      </c>
      <c r="N30" s="73">
        <v>-484</v>
      </c>
      <c r="O30" s="46">
        <v>-480</v>
      </c>
      <c r="P30" s="46">
        <v>-261</v>
      </c>
      <c r="Q30" s="46">
        <v>0</v>
      </c>
      <c r="R30" s="46">
        <v>0</v>
      </c>
      <c r="S30" s="74">
        <v>0</v>
      </c>
      <c r="U30" s="73">
        <v>2.61</v>
      </c>
      <c r="V30" s="74">
        <v>-1225</v>
      </c>
      <c r="W30">
        <v>-484</v>
      </c>
      <c r="X30">
        <v>-480</v>
      </c>
      <c r="Y30">
        <v>2.61</v>
      </c>
      <c r="Z30">
        <v>-261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2.42</v>
      </c>
      <c r="N31" s="73">
        <v>-516</v>
      </c>
      <c r="O31" s="46">
        <v>-502</v>
      </c>
      <c r="P31" s="46">
        <v>-273</v>
      </c>
      <c r="Q31" s="46">
        <v>0</v>
      </c>
      <c r="R31" s="46">
        <v>0</v>
      </c>
      <c r="S31" s="74">
        <v>0</v>
      </c>
      <c r="U31" s="73">
        <v>2.42</v>
      </c>
      <c r="V31" s="74">
        <v>-1291</v>
      </c>
      <c r="W31">
        <v>-516</v>
      </c>
      <c r="X31">
        <v>-502</v>
      </c>
      <c r="Y31">
        <v>2.42</v>
      </c>
      <c r="Z31">
        <v>-273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2.0299999999999998</v>
      </c>
      <c r="N32" s="73">
        <v>-561</v>
      </c>
      <c r="O32" s="46">
        <v>-445</v>
      </c>
      <c r="P32" s="46">
        <v>-282</v>
      </c>
      <c r="Q32" s="46">
        <v>0</v>
      </c>
      <c r="R32" s="46">
        <v>0</v>
      </c>
      <c r="S32" s="74">
        <v>0</v>
      </c>
      <c r="U32" s="73">
        <v>2.0299999999999998</v>
      </c>
      <c r="V32" s="74">
        <v>-1288</v>
      </c>
      <c r="W32">
        <v>-561</v>
      </c>
      <c r="X32">
        <v>-445</v>
      </c>
      <c r="Y32">
        <v>2.0299999999999998</v>
      </c>
      <c r="Z32">
        <v>-282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0.68</v>
      </c>
      <c r="N33" s="73">
        <v>-622</v>
      </c>
      <c r="O33" s="46">
        <v>-460</v>
      </c>
      <c r="P33" s="46">
        <v>-296</v>
      </c>
      <c r="Q33" s="46">
        <v>0</v>
      </c>
      <c r="R33" s="46">
        <v>0</v>
      </c>
      <c r="S33" s="74">
        <v>0</v>
      </c>
      <c r="U33" s="73">
        <v>0.68</v>
      </c>
      <c r="V33" s="74">
        <v>-1378</v>
      </c>
      <c r="W33">
        <v>-622</v>
      </c>
      <c r="X33">
        <v>-460</v>
      </c>
      <c r="Y33">
        <v>0.68</v>
      </c>
      <c r="Z33">
        <v>-296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-679</v>
      </c>
      <c r="O34" s="46">
        <v>-471</v>
      </c>
      <c r="P34" s="46">
        <v>-305</v>
      </c>
      <c r="Q34" s="46">
        <v>0</v>
      </c>
      <c r="R34" s="46">
        <v>0</v>
      </c>
      <c r="S34" s="74">
        <v>0</v>
      </c>
      <c r="U34" s="73">
        <v>0</v>
      </c>
      <c r="V34" s="74">
        <v>-1455</v>
      </c>
      <c r="W34">
        <v>-679</v>
      </c>
      <c r="X34">
        <v>-471</v>
      </c>
      <c r="Y34">
        <v>0</v>
      </c>
      <c r="Z34">
        <v>-305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-710</v>
      </c>
      <c r="O35" s="46">
        <v>-455</v>
      </c>
      <c r="P35" s="46">
        <v>-229.6</v>
      </c>
      <c r="Q35" s="46">
        <v>0</v>
      </c>
      <c r="R35" s="46">
        <v>0</v>
      </c>
      <c r="S35" s="74">
        <v>0</v>
      </c>
      <c r="U35" s="73">
        <v>0</v>
      </c>
      <c r="V35" s="74">
        <v>-1394.6</v>
      </c>
      <c r="W35">
        <v>-710</v>
      </c>
      <c r="X35">
        <v>-455</v>
      </c>
      <c r="Y35">
        <v>0</v>
      </c>
      <c r="Z35">
        <v>-229.6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3.19</v>
      </c>
      <c r="N36" s="73">
        <v>-757</v>
      </c>
      <c r="O36" s="46">
        <v>-480</v>
      </c>
      <c r="P36" s="46">
        <v>-92</v>
      </c>
      <c r="Q36" s="46">
        <v>0</v>
      </c>
      <c r="R36" s="46">
        <v>0</v>
      </c>
      <c r="S36" s="74">
        <v>0</v>
      </c>
      <c r="U36" s="73">
        <v>3.19</v>
      </c>
      <c r="V36" s="74">
        <v>-1329</v>
      </c>
      <c r="W36">
        <v>-757</v>
      </c>
      <c r="X36">
        <v>-480</v>
      </c>
      <c r="Y36">
        <v>3.19</v>
      </c>
      <c r="Z36">
        <v>-92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2.13</v>
      </c>
      <c r="N37" s="73">
        <v>-796</v>
      </c>
      <c r="O37" s="46">
        <v>-500</v>
      </c>
      <c r="P37" s="46">
        <v>-94</v>
      </c>
      <c r="Q37" s="46">
        <v>0</v>
      </c>
      <c r="R37" s="46">
        <v>0</v>
      </c>
      <c r="S37" s="74">
        <v>0</v>
      </c>
      <c r="U37" s="73">
        <v>2.13</v>
      </c>
      <c r="V37" s="74">
        <v>-1390</v>
      </c>
      <c r="W37">
        <v>-796</v>
      </c>
      <c r="X37">
        <v>-500</v>
      </c>
      <c r="Y37">
        <v>2.13</v>
      </c>
      <c r="Z37">
        <v>-94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1.45</v>
      </c>
      <c r="N38" s="73">
        <v>-832</v>
      </c>
      <c r="O38" s="46">
        <v>-483</v>
      </c>
      <c r="P38" s="46">
        <v>-96</v>
      </c>
      <c r="Q38" s="46">
        <v>0</v>
      </c>
      <c r="R38" s="46">
        <v>0</v>
      </c>
      <c r="S38" s="74">
        <v>0</v>
      </c>
      <c r="U38" s="73">
        <v>1.45</v>
      </c>
      <c r="V38" s="74">
        <v>-1411</v>
      </c>
      <c r="W38">
        <v>-832</v>
      </c>
      <c r="X38">
        <v>-483</v>
      </c>
      <c r="Y38">
        <v>1.45</v>
      </c>
      <c r="Z38">
        <v>-96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1.06</v>
      </c>
      <c r="N39" s="73">
        <v>-857</v>
      </c>
      <c r="O39" s="46">
        <v>-488</v>
      </c>
      <c r="P39" s="46">
        <v>-86</v>
      </c>
      <c r="Q39" s="46">
        <v>0</v>
      </c>
      <c r="R39" s="46">
        <v>0</v>
      </c>
      <c r="S39" s="74">
        <v>0</v>
      </c>
      <c r="U39" s="73">
        <v>1.06</v>
      </c>
      <c r="V39" s="74">
        <v>-1431</v>
      </c>
      <c r="W39">
        <v>-857</v>
      </c>
      <c r="X39">
        <v>-488</v>
      </c>
      <c r="Y39">
        <v>1.06</v>
      </c>
      <c r="Z39">
        <v>-86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1.1599999999999999</v>
      </c>
      <c r="N40" s="73">
        <v>-847</v>
      </c>
      <c r="O40" s="46">
        <v>-463</v>
      </c>
      <c r="P40" s="46">
        <v>-46</v>
      </c>
      <c r="Q40" s="46">
        <v>0</v>
      </c>
      <c r="R40" s="46">
        <v>0</v>
      </c>
      <c r="S40" s="74">
        <v>0</v>
      </c>
      <c r="U40" s="73">
        <v>1.1599999999999999</v>
      </c>
      <c r="V40" s="74">
        <v>-1356</v>
      </c>
      <c r="W40">
        <v>-847</v>
      </c>
      <c r="X40">
        <v>-463</v>
      </c>
      <c r="Y40">
        <v>1.1599999999999999</v>
      </c>
      <c r="Z40">
        <v>-46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0.97</v>
      </c>
      <c r="N41" s="73">
        <v>-861</v>
      </c>
      <c r="O41" s="46">
        <v>-458</v>
      </c>
      <c r="P41" s="46">
        <v>-9</v>
      </c>
      <c r="Q41" s="46">
        <v>0</v>
      </c>
      <c r="R41" s="46">
        <v>0</v>
      </c>
      <c r="S41" s="74">
        <v>0</v>
      </c>
      <c r="U41" s="73">
        <v>0.97</v>
      </c>
      <c r="V41" s="74">
        <v>-1328</v>
      </c>
      <c r="W41">
        <v>-861</v>
      </c>
      <c r="X41">
        <v>-458</v>
      </c>
      <c r="Y41">
        <v>0.97</v>
      </c>
      <c r="Z41">
        <v>-9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-867</v>
      </c>
      <c r="O42" s="46">
        <v>-453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-1320</v>
      </c>
      <c r="W42">
        <v>-867</v>
      </c>
      <c r="X42">
        <v>-453</v>
      </c>
      <c r="Y42">
        <v>0</v>
      </c>
      <c r="Z42">
        <v>0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-870</v>
      </c>
      <c r="O43" s="46">
        <v>-443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-1313</v>
      </c>
      <c r="W43">
        <v>-870</v>
      </c>
      <c r="X43">
        <v>-443</v>
      </c>
      <c r="Y43">
        <v>0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-872</v>
      </c>
      <c r="O44" s="46">
        <v>-438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-1310</v>
      </c>
      <c r="W44">
        <v>-872</v>
      </c>
      <c r="X44">
        <v>-438</v>
      </c>
      <c r="Y44">
        <v>0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-853</v>
      </c>
      <c r="O45" s="46">
        <v>-433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-1286</v>
      </c>
      <c r="W45">
        <v>-853</v>
      </c>
      <c r="X45">
        <v>-433</v>
      </c>
      <c r="Y45">
        <v>0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-851</v>
      </c>
      <c r="O46" s="46">
        <v>-418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-1269</v>
      </c>
      <c r="W46">
        <v>-851</v>
      </c>
      <c r="X46">
        <v>-418</v>
      </c>
      <c r="Y46">
        <v>0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-825</v>
      </c>
      <c r="O47" s="46">
        <v>-398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-1223</v>
      </c>
      <c r="W47">
        <v>-825</v>
      </c>
      <c r="X47">
        <v>-398</v>
      </c>
      <c r="Y47">
        <v>0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-809</v>
      </c>
      <c r="O48" s="46">
        <v>-383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-1192</v>
      </c>
      <c r="W48">
        <v>-809</v>
      </c>
      <c r="X48">
        <v>-383</v>
      </c>
      <c r="Y48">
        <v>0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-766</v>
      </c>
      <c r="O49" s="46">
        <v>-373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-1139</v>
      </c>
      <c r="W49">
        <v>-766</v>
      </c>
      <c r="X49">
        <v>-373</v>
      </c>
      <c r="Y49">
        <v>0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-750</v>
      </c>
      <c r="O50" s="46">
        <v>-363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-1113</v>
      </c>
      <c r="W50">
        <v>-750</v>
      </c>
      <c r="X50">
        <v>-363</v>
      </c>
      <c r="Y50">
        <v>0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-729</v>
      </c>
      <c r="O51" s="46">
        <v>-353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-1082</v>
      </c>
      <c r="W51">
        <v>-729</v>
      </c>
      <c r="X51">
        <v>-353</v>
      </c>
      <c r="Y51">
        <v>0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-709</v>
      </c>
      <c r="O52" s="46">
        <v>-343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-1052</v>
      </c>
      <c r="W52">
        <v>-709</v>
      </c>
      <c r="X52">
        <v>-343</v>
      </c>
      <c r="Y52">
        <v>0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-696</v>
      </c>
      <c r="O53" s="46">
        <v>-343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-1039</v>
      </c>
      <c r="W53">
        <v>-696</v>
      </c>
      <c r="X53">
        <v>-343</v>
      </c>
      <c r="Y53">
        <v>0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-683</v>
      </c>
      <c r="O54" s="46">
        <v>-333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-1016</v>
      </c>
      <c r="W54">
        <v>-683</v>
      </c>
      <c r="X54">
        <v>-333</v>
      </c>
      <c r="Y54">
        <v>0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-675</v>
      </c>
      <c r="O55" s="46">
        <v>-338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-1013</v>
      </c>
      <c r="W55">
        <v>-675</v>
      </c>
      <c r="X55">
        <v>-338</v>
      </c>
      <c r="Y55">
        <v>0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-668</v>
      </c>
      <c r="O56" s="46">
        <v>-343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-1011</v>
      </c>
      <c r="W56">
        <v>-668</v>
      </c>
      <c r="X56">
        <v>-343</v>
      </c>
      <c r="Y56">
        <v>0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-653</v>
      </c>
      <c r="O57" s="46">
        <v>-338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-991</v>
      </c>
      <c r="W57">
        <v>-653</v>
      </c>
      <c r="X57">
        <v>-338</v>
      </c>
      <c r="Y57">
        <v>0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-632</v>
      </c>
      <c r="O58" s="46">
        <v>-323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-955</v>
      </c>
      <c r="W58">
        <v>-632</v>
      </c>
      <c r="X58">
        <v>-323</v>
      </c>
      <c r="Y58">
        <v>0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-575</v>
      </c>
      <c r="O59" s="46">
        <v>-358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-933</v>
      </c>
      <c r="W59">
        <v>-575</v>
      </c>
      <c r="X59">
        <v>-358</v>
      </c>
      <c r="Y59">
        <v>0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-559</v>
      </c>
      <c r="O60" s="46">
        <v>-343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-902</v>
      </c>
      <c r="W60">
        <v>-559</v>
      </c>
      <c r="X60">
        <v>-343</v>
      </c>
      <c r="Y60">
        <v>0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-542</v>
      </c>
      <c r="O61" s="46">
        <v>-323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-865</v>
      </c>
      <c r="W61">
        <v>-542</v>
      </c>
      <c r="X61">
        <v>-323</v>
      </c>
      <c r="Y61">
        <v>0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-507</v>
      </c>
      <c r="O62" s="46">
        <v>-298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-805</v>
      </c>
      <c r="W62">
        <v>-507</v>
      </c>
      <c r="X62">
        <v>-298</v>
      </c>
      <c r="Y62">
        <v>0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-451</v>
      </c>
      <c r="O63" s="46">
        <v>-253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-704</v>
      </c>
      <c r="W63">
        <v>-451</v>
      </c>
      <c r="X63">
        <v>-253</v>
      </c>
      <c r="Y63">
        <v>0</v>
      </c>
      <c r="Z63">
        <v>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0.87</v>
      </c>
      <c r="N64" s="73">
        <v>-429</v>
      </c>
      <c r="O64" s="46">
        <v>-264</v>
      </c>
      <c r="P64" s="46">
        <v>0</v>
      </c>
      <c r="Q64" s="46">
        <v>0</v>
      </c>
      <c r="R64" s="46">
        <v>0</v>
      </c>
      <c r="S64" s="74">
        <v>0</v>
      </c>
      <c r="U64" s="73">
        <v>0.87</v>
      </c>
      <c r="V64" s="74">
        <v>-693</v>
      </c>
      <c r="W64">
        <v>-429</v>
      </c>
      <c r="X64">
        <v>-264</v>
      </c>
      <c r="Y64">
        <v>0.87</v>
      </c>
      <c r="Z64">
        <v>0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2.42</v>
      </c>
      <c r="N65" s="73">
        <v>-406</v>
      </c>
      <c r="O65" s="46">
        <v>-234</v>
      </c>
      <c r="P65" s="46">
        <v>0</v>
      </c>
      <c r="Q65" s="46">
        <v>0</v>
      </c>
      <c r="R65" s="46">
        <v>0</v>
      </c>
      <c r="S65" s="74">
        <v>0</v>
      </c>
      <c r="U65" s="73">
        <v>2.42</v>
      </c>
      <c r="V65" s="74">
        <v>-640</v>
      </c>
      <c r="W65">
        <v>-406</v>
      </c>
      <c r="X65">
        <v>-234</v>
      </c>
      <c r="Y65">
        <v>2.42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-387</v>
      </c>
      <c r="O66" s="46">
        <v>-219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-606</v>
      </c>
      <c r="W66">
        <v>-387</v>
      </c>
      <c r="X66">
        <v>-219</v>
      </c>
      <c r="Y66">
        <v>0</v>
      </c>
      <c r="Z66">
        <v>0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-383</v>
      </c>
      <c r="O67" s="46">
        <v>-188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-571</v>
      </c>
      <c r="W67">
        <v>-383</v>
      </c>
      <c r="X67">
        <v>-188</v>
      </c>
      <c r="Y67">
        <v>0</v>
      </c>
      <c r="Z67">
        <v>0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-377</v>
      </c>
      <c r="O68" s="46">
        <v>-230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-607</v>
      </c>
      <c r="W68">
        <v>-377</v>
      </c>
      <c r="X68">
        <v>-230</v>
      </c>
      <c r="Y68">
        <v>0</v>
      </c>
      <c r="Z68">
        <v>0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-350</v>
      </c>
      <c r="O69" s="46">
        <v>-215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-565</v>
      </c>
      <c r="W69">
        <v>-350</v>
      </c>
      <c r="X69">
        <v>-215</v>
      </c>
      <c r="Y69">
        <v>0</v>
      </c>
      <c r="Z69">
        <v>0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-323</v>
      </c>
      <c r="O70" s="46">
        <v>-209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-532</v>
      </c>
      <c r="W70">
        <v>-323</v>
      </c>
      <c r="X70">
        <v>-209</v>
      </c>
      <c r="Y70">
        <v>0</v>
      </c>
      <c r="Z70">
        <v>0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2.0299999999999998</v>
      </c>
      <c r="N71" s="73">
        <v>-307</v>
      </c>
      <c r="O71" s="46">
        <v>-129</v>
      </c>
      <c r="P71" s="46">
        <v>0</v>
      </c>
      <c r="Q71" s="46">
        <v>0</v>
      </c>
      <c r="R71" s="46">
        <v>0</v>
      </c>
      <c r="S71" s="74">
        <v>0</v>
      </c>
      <c r="U71" s="73">
        <v>2.0299999999999998</v>
      </c>
      <c r="V71" s="74">
        <v>-436</v>
      </c>
      <c r="W71">
        <v>-307</v>
      </c>
      <c r="X71">
        <v>-129</v>
      </c>
      <c r="Y71">
        <v>2.0299999999999998</v>
      </c>
      <c r="Z71">
        <v>0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2.61</v>
      </c>
      <c r="N72" s="73">
        <v>-288</v>
      </c>
      <c r="O72" s="46">
        <v>-120</v>
      </c>
      <c r="P72" s="46">
        <v>0</v>
      </c>
      <c r="Q72" s="46">
        <v>0</v>
      </c>
      <c r="R72" s="46">
        <v>0</v>
      </c>
      <c r="S72" s="74">
        <v>0</v>
      </c>
      <c r="U72" s="73">
        <v>2.61</v>
      </c>
      <c r="V72" s="74">
        <v>-408</v>
      </c>
      <c r="W72">
        <v>-288</v>
      </c>
      <c r="X72">
        <v>-120</v>
      </c>
      <c r="Y72">
        <v>2.61</v>
      </c>
      <c r="Z72">
        <v>0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3.48</v>
      </c>
      <c r="N73" s="73">
        <v>-269</v>
      </c>
      <c r="O73" s="46">
        <v>-105</v>
      </c>
      <c r="P73" s="46">
        <v>0</v>
      </c>
      <c r="Q73" s="46">
        <v>0</v>
      </c>
      <c r="R73" s="46">
        <v>0</v>
      </c>
      <c r="S73" s="74">
        <v>0</v>
      </c>
      <c r="U73" s="73">
        <v>3.48</v>
      </c>
      <c r="V73" s="74">
        <v>-374</v>
      </c>
      <c r="W73">
        <v>-269</v>
      </c>
      <c r="X73">
        <v>-105</v>
      </c>
      <c r="Y73">
        <v>3.48</v>
      </c>
      <c r="Z73">
        <v>0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3.77</v>
      </c>
      <c r="N74" s="73">
        <v>-244</v>
      </c>
      <c r="O74" s="46">
        <v>-58</v>
      </c>
      <c r="P74" s="46">
        <v>0</v>
      </c>
      <c r="Q74" s="46">
        <v>0</v>
      </c>
      <c r="R74" s="46">
        <v>0</v>
      </c>
      <c r="S74" s="74">
        <v>0</v>
      </c>
      <c r="U74" s="73">
        <v>3.77</v>
      </c>
      <c r="V74" s="74">
        <v>-302</v>
      </c>
      <c r="W74">
        <v>-244</v>
      </c>
      <c r="X74">
        <v>-58</v>
      </c>
      <c r="Y74">
        <v>3.77</v>
      </c>
      <c r="Z74">
        <v>0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4.83</v>
      </c>
      <c r="N75" s="73">
        <v>-127</v>
      </c>
      <c r="O75" s="46">
        <v>-13</v>
      </c>
      <c r="P75" s="46">
        <v>0</v>
      </c>
      <c r="Q75" s="46">
        <v>0</v>
      </c>
      <c r="R75" s="46">
        <v>0</v>
      </c>
      <c r="S75" s="74">
        <v>0</v>
      </c>
      <c r="U75" s="73">
        <v>4.83</v>
      </c>
      <c r="V75" s="74">
        <v>-140</v>
      </c>
      <c r="W75">
        <v>-127</v>
      </c>
      <c r="X75">
        <v>-13</v>
      </c>
      <c r="Y75">
        <v>4.83</v>
      </c>
      <c r="Z75">
        <v>0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4.83</v>
      </c>
      <c r="N76" s="73">
        <v>-132</v>
      </c>
      <c r="O76" s="46">
        <v>-101</v>
      </c>
      <c r="P76" s="46">
        <v>0</v>
      </c>
      <c r="Q76" s="46">
        <v>0</v>
      </c>
      <c r="R76" s="46">
        <v>0</v>
      </c>
      <c r="S76" s="74">
        <v>0</v>
      </c>
      <c r="U76" s="73">
        <v>4.83</v>
      </c>
      <c r="V76" s="74">
        <v>-233</v>
      </c>
      <c r="W76">
        <v>-132</v>
      </c>
      <c r="X76">
        <v>-101</v>
      </c>
      <c r="Y76">
        <v>4.83</v>
      </c>
      <c r="Z76">
        <v>0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4.83</v>
      </c>
      <c r="N77" s="73">
        <v>-127</v>
      </c>
      <c r="O77" s="46">
        <v>-105</v>
      </c>
      <c r="P77" s="46">
        <v>0</v>
      </c>
      <c r="Q77" s="46">
        <v>0</v>
      </c>
      <c r="R77" s="46">
        <v>0</v>
      </c>
      <c r="S77" s="74">
        <v>0</v>
      </c>
      <c r="U77" s="73">
        <v>4.83</v>
      </c>
      <c r="V77" s="74">
        <v>-232</v>
      </c>
      <c r="W77">
        <v>-127</v>
      </c>
      <c r="X77">
        <v>-105</v>
      </c>
      <c r="Y77">
        <v>4.83</v>
      </c>
      <c r="Z77">
        <v>0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4.83</v>
      </c>
      <c r="N78" s="73">
        <v>-60</v>
      </c>
      <c r="O78" s="46">
        <v>-215</v>
      </c>
      <c r="P78" s="46">
        <v>-183.3</v>
      </c>
      <c r="Q78" s="46">
        <v>0</v>
      </c>
      <c r="R78" s="46">
        <v>0</v>
      </c>
      <c r="S78" s="74">
        <v>0</v>
      </c>
      <c r="U78" s="73">
        <v>4.83</v>
      </c>
      <c r="V78" s="74">
        <v>-458.3</v>
      </c>
      <c r="W78">
        <v>-60</v>
      </c>
      <c r="X78">
        <v>-215</v>
      </c>
      <c r="Y78">
        <v>4.83</v>
      </c>
      <c r="Z78">
        <v>-183.3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2.13</v>
      </c>
      <c r="N79" s="73">
        <v>0</v>
      </c>
      <c r="O79" s="46">
        <v>-210</v>
      </c>
      <c r="P79" s="46">
        <v>-271.99</v>
      </c>
      <c r="Q79" s="46">
        <v>0</v>
      </c>
      <c r="R79" s="46">
        <v>0</v>
      </c>
      <c r="S79" s="74">
        <v>0</v>
      </c>
      <c r="U79" s="73">
        <v>2.13</v>
      </c>
      <c r="V79" s="74">
        <v>-481.99</v>
      </c>
      <c r="W79">
        <v>0</v>
      </c>
      <c r="X79">
        <v>-210</v>
      </c>
      <c r="Y79">
        <v>2.13</v>
      </c>
      <c r="Z79">
        <v>-271.99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1.64</v>
      </c>
      <c r="N80" s="73">
        <v>0</v>
      </c>
      <c r="O80" s="46">
        <v>-200</v>
      </c>
      <c r="P80" s="46">
        <v>-259</v>
      </c>
      <c r="Q80" s="46">
        <v>0</v>
      </c>
      <c r="R80" s="46">
        <v>0</v>
      </c>
      <c r="S80" s="74">
        <v>0</v>
      </c>
      <c r="U80" s="73">
        <v>1.64</v>
      </c>
      <c r="V80" s="74">
        <v>-459</v>
      </c>
      <c r="W80">
        <v>0</v>
      </c>
      <c r="X80">
        <v>-200</v>
      </c>
      <c r="Y80">
        <v>1.64</v>
      </c>
      <c r="Z80">
        <v>-259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2.3199999999999998</v>
      </c>
      <c r="N81" s="73">
        <v>0</v>
      </c>
      <c r="O81" s="46">
        <v>-200</v>
      </c>
      <c r="P81" s="46">
        <v>-246</v>
      </c>
      <c r="Q81" s="46">
        <v>0</v>
      </c>
      <c r="R81" s="46">
        <v>0</v>
      </c>
      <c r="S81" s="74">
        <v>0</v>
      </c>
      <c r="U81" s="73">
        <v>2.3199999999999998</v>
      </c>
      <c r="V81" s="74">
        <v>-446</v>
      </c>
      <c r="W81">
        <v>0</v>
      </c>
      <c r="X81">
        <v>-200</v>
      </c>
      <c r="Y81">
        <v>2.3199999999999998</v>
      </c>
      <c r="Z81">
        <v>-246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2.3199999999999998</v>
      </c>
      <c r="N82" s="73">
        <v>0</v>
      </c>
      <c r="O82" s="46">
        <v>-205</v>
      </c>
      <c r="P82" s="46">
        <v>-245</v>
      </c>
      <c r="Q82" s="46">
        <v>0</v>
      </c>
      <c r="R82" s="46">
        <v>0</v>
      </c>
      <c r="S82" s="74">
        <v>0</v>
      </c>
      <c r="U82" s="73">
        <v>2.3199999999999998</v>
      </c>
      <c r="V82" s="74">
        <v>-450</v>
      </c>
      <c r="W82">
        <v>0</v>
      </c>
      <c r="X82">
        <v>-205</v>
      </c>
      <c r="Y82">
        <v>2.3199999999999998</v>
      </c>
      <c r="Z82">
        <v>-245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2.3199999999999998</v>
      </c>
      <c r="N83" s="73">
        <v>0</v>
      </c>
      <c r="O83" s="46">
        <v>-240</v>
      </c>
      <c r="P83" s="46">
        <v>-249</v>
      </c>
      <c r="Q83" s="46">
        <v>0</v>
      </c>
      <c r="R83" s="46">
        <v>0</v>
      </c>
      <c r="S83" s="74">
        <v>0</v>
      </c>
      <c r="U83" s="73">
        <v>2.3199999999999998</v>
      </c>
      <c r="V83" s="74">
        <v>-489</v>
      </c>
      <c r="W83">
        <v>0</v>
      </c>
      <c r="X83">
        <v>-240</v>
      </c>
      <c r="Y83">
        <v>2.3199999999999998</v>
      </c>
      <c r="Z83">
        <v>-249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2.3199999999999998</v>
      </c>
      <c r="N84" s="73">
        <v>0</v>
      </c>
      <c r="O84" s="46">
        <v>-245</v>
      </c>
      <c r="P84" s="46">
        <v>-259</v>
      </c>
      <c r="Q84" s="46">
        <v>0</v>
      </c>
      <c r="R84" s="46">
        <v>0</v>
      </c>
      <c r="S84" s="74">
        <v>0</v>
      </c>
      <c r="U84" s="73">
        <v>2.3199999999999998</v>
      </c>
      <c r="V84" s="74">
        <v>-504</v>
      </c>
      <c r="W84">
        <v>0</v>
      </c>
      <c r="X84">
        <v>-245</v>
      </c>
      <c r="Y84">
        <v>2.3199999999999998</v>
      </c>
      <c r="Z84">
        <v>-259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2.3199999999999998</v>
      </c>
      <c r="N85" s="73">
        <v>0</v>
      </c>
      <c r="O85" s="46">
        <v>-245</v>
      </c>
      <c r="P85" s="46">
        <v>-261</v>
      </c>
      <c r="Q85" s="46">
        <v>0</v>
      </c>
      <c r="R85" s="46">
        <v>0</v>
      </c>
      <c r="S85" s="74">
        <v>0</v>
      </c>
      <c r="U85" s="73">
        <v>2.3199999999999998</v>
      </c>
      <c r="V85" s="74">
        <v>-506</v>
      </c>
      <c r="W85">
        <v>0</v>
      </c>
      <c r="X85">
        <v>-245</v>
      </c>
      <c r="Y85">
        <v>2.3199999999999998</v>
      </c>
      <c r="Z85">
        <v>-261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2.42</v>
      </c>
      <c r="N86" s="73">
        <v>0</v>
      </c>
      <c r="O86" s="46">
        <v>-250</v>
      </c>
      <c r="P86" s="46">
        <v>-257</v>
      </c>
      <c r="Q86" s="46">
        <v>0</v>
      </c>
      <c r="R86" s="46">
        <v>0</v>
      </c>
      <c r="S86" s="74">
        <v>0</v>
      </c>
      <c r="U86" s="73">
        <v>2.42</v>
      </c>
      <c r="V86" s="74">
        <v>-507</v>
      </c>
      <c r="W86">
        <v>0</v>
      </c>
      <c r="X86">
        <v>-250</v>
      </c>
      <c r="Y86">
        <v>2.42</v>
      </c>
      <c r="Z86">
        <v>-257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2.3199999999999998</v>
      </c>
      <c r="N87" s="73">
        <v>0</v>
      </c>
      <c r="O87" s="46">
        <v>-305</v>
      </c>
      <c r="P87" s="46">
        <v>-250</v>
      </c>
      <c r="Q87" s="46">
        <v>0</v>
      </c>
      <c r="R87" s="46">
        <v>0</v>
      </c>
      <c r="S87" s="74">
        <v>0</v>
      </c>
      <c r="U87" s="73">
        <v>2.3199999999999998</v>
      </c>
      <c r="V87" s="74">
        <v>-555</v>
      </c>
      <c r="W87">
        <v>0</v>
      </c>
      <c r="X87">
        <v>-305</v>
      </c>
      <c r="Y87">
        <v>2.3199999999999998</v>
      </c>
      <c r="Z87">
        <v>-250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2.5099999999999998</v>
      </c>
      <c r="N88" s="73">
        <v>0</v>
      </c>
      <c r="O88" s="46">
        <v>-295</v>
      </c>
      <c r="P88" s="46">
        <v>-231</v>
      </c>
      <c r="Q88" s="46">
        <v>0</v>
      </c>
      <c r="R88" s="46">
        <v>0</v>
      </c>
      <c r="S88" s="74">
        <v>0</v>
      </c>
      <c r="U88" s="73">
        <v>2.5099999999999998</v>
      </c>
      <c r="V88" s="74">
        <v>-526</v>
      </c>
      <c r="W88">
        <v>0</v>
      </c>
      <c r="X88">
        <v>-295</v>
      </c>
      <c r="Y88">
        <v>2.5099999999999998</v>
      </c>
      <c r="Z88">
        <v>-231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2.42</v>
      </c>
      <c r="N89" s="73">
        <v>0</v>
      </c>
      <c r="O89" s="46">
        <v>-280</v>
      </c>
      <c r="P89" s="46">
        <v>-203</v>
      </c>
      <c r="Q89" s="46">
        <v>0</v>
      </c>
      <c r="R89" s="46">
        <v>0</v>
      </c>
      <c r="S89" s="74">
        <v>0</v>
      </c>
      <c r="U89" s="73">
        <v>2.42</v>
      </c>
      <c r="V89" s="74">
        <v>-483</v>
      </c>
      <c r="W89">
        <v>0</v>
      </c>
      <c r="X89">
        <v>-280</v>
      </c>
      <c r="Y89">
        <v>2.42</v>
      </c>
      <c r="Z89">
        <v>-203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1.84</v>
      </c>
      <c r="N90" s="73">
        <v>0</v>
      </c>
      <c r="O90" s="46">
        <v>-255</v>
      </c>
      <c r="P90" s="46">
        <v>-173</v>
      </c>
      <c r="Q90" s="46">
        <v>0</v>
      </c>
      <c r="R90" s="46">
        <v>0</v>
      </c>
      <c r="S90" s="74">
        <v>0</v>
      </c>
      <c r="U90" s="73">
        <v>1.84</v>
      </c>
      <c r="V90" s="74">
        <v>-428</v>
      </c>
      <c r="W90">
        <v>0</v>
      </c>
      <c r="X90">
        <v>-255</v>
      </c>
      <c r="Y90">
        <v>1.84</v>
      </c>
      <c r="Z90">
        <v>-173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2.61</v>
      </c>
      <c r="N91" s="73">
        <v>0</v>
      </c>
      <c r="O91" s="46">
        <v>-290</v>
      </c>
      <c r="P91" s="46">
        <v>-147</v>
      </c>
      <c r="Q91" s="46">
        <v>0</v>
      </c>
      <c r="R91" s="46">
        <v>0</v>
      </c>
      <c r="S91" s="74">
        <v>0</v>
      </c>
      <c r="U91" s="73">
        <v>2.61</v>
      </c>
      <c r="V91" s="74">
        <v>-437</v>
      </c>
      <c r="W91">
        <v>0</v>
      </c>
      <c r="X91">
        <v>-290</v>
      </c>
      <c r="Y91">
        <v>2.61</v>
      </c>
      <c r="Z91">
        <v>-147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2.61</v>
      </c>
      <c r="N92" s="73">
        <v>0</v>
      </c>
      <c r="O92" s="46">
        <v>-265</v>
      </c>
      <c r="P92" s="46">
        <v>-118</v>
      </c>
      <c r="Q92" s="46">
        <v>0</v>
      </c>
      <c r="R92" s="46">
        <v>0</v>
      </c>
      <c r="S92" s="74">
        <v>0</v>
      </c>
      <c r="U92" s="73">
        <v>2.61</v>
      </c>
      <c r="V92" s="74">
        <v>-383</v>
      </c>
      <c r="W92">
        <v>0</v>
      </c>
      <c r="X92">
        <v>-265</v>
      </c>
      <c r="Y92">
        <v>2.61</v>
      </c>
      <c r="Z92">
        <v>-118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1.45</v>
      </c>
      <c r="N93" s="73">
        <v>0</v>
      </c>
      <c r="O93" s="46">
        <v>-240</v>
      </c>
      <c r="P93" s="46">
        <v>-93</v>
      </c>
      <c r="Q93" s="46">
        <v>0</v>
      </c>
      <c r="R93" s="46">
        <v>0</v>
      </c>
      <c r="S93" s="74">
        <v>0</v>
      </c>
      <c r="U93" s="73">
        <v>1.45</v>
      </c>
      <c r="V93" s="74">
        <v>-333</v>
      </c>
      <c r="W93">
        <v>0</v>
      </c>
      <c r="X93">
        <v>-240</v>
      </c>
      <c r="Y93">
        <v>1.45</v>
      </c>
      <c r="Z93">
        <v>-93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2.61</v>
      </c>
      <c r="N94" s="73">
        <v>0</v>
      </c>
      <c r="O94" s="46">
        <v>-210</v>
      </c>
      <c r="P94" s="46">
        <v>-75</v>
      </c>
      <c r="Q94" s="46">
        <v>0</v>
      </c>
      <c r="R94" s="46">
        <v>0</v>
      </c>
      <c r="S94" s="74">
        <v>0</v>
      </c>
      <c r="U94" s="73">
        <v>2.61</v>
      </c>
      <c r="V94" s="74">
        <v>-285</v>
      </c>
      <c r="W94">
        <v>0</v>
      </c>
      <c r="X94">
        <v>-210</v>
      </c>
      <c r="Y94">
        <v>2.61</v>
      </c>
      <c r="Z94">
        <v>-75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2.5099999999999998</v>
      </c>
      <c r="N95" s="73">
        <v>0</v>
      </c>
      <c r="O95" s="46">
        <v>-195</v>
      </c>
      <c r="P95" s="46">
        <v>-56</v>
      </c>
      <c r="Q95" s="46">
        <v>0</v>
      </c>
      <c r="R95" s="46">
        <v>0</v>
      </c>
      <c r="S95" s="74">
        <v>0</v>
      </c>
      <c r="U95" s="73">
        <v>2.5099999999999998</v>
      </c>
      <c r="V95" s="74">
        <v>-251</v>
      </c>
      <c r="W95">
        <v>0</v>
      </c>
      <c r="X95">
        <v>-195</v>
      </c>
      <c r="Y95">
        <v>2.5099999999999998</v>
      </c>
      <c r="Z95">
        <v>-56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2.3199999999999998</v>
      </c>
      <c r="N96" s="73">
        <v>0</v>
      </c>
      <c r="O96" s="46">
        <v>-185</v>
      </c>
      <c r="P96" s="46">
        <v>-49</v>
      </c>
      <c r="Q96" s="46">
        <v>0</v>
      </c>
      <c r="R96" s="46">
        <v>0</v>
      </c>
      <c r="S96" s="74">
        <v>0</v>
      </c>
      <c r="U96" s="73">
        <v>2.3199999999999998</v>
      </c>
      <c r="V96" s="74">
        <v>-234</v>
      </c>
      <c r="W96">
        <v>0</v>
      </c>
      <c r="X96">
        <v>-185</v>
      </c>
      <c r="Y96">
        <v>2.3199999999999998</v>
      </c>
      <c r="Z96">
        <v>-49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-185</v>
      </c>
      <c r="P97" s="46">
        <v>-52</v>
      </c>
      <c r="Q97" s="46">
        <v>0</v>
      </c>
      <c r="R97" s="46">
        <v>0</v>
      </c>
      <c r="S97" s="74">
        <v>0</v>
      </c>
      <c r="U97" s="73">
        <v>0</v>
      </c>
      <c r="V97" s="74">
        <v>-237</v>
      </c>
      <c r="W97">
        <v>0</v>
      </c>
      <c r="X97">
        <v>-185</v>
      </c>
      <c r="Y97">
        <v>0</v>
      </c>
      <c r="Z97">
        <v>-52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-190</v>
      </c>
      <c r="P98" s="46">
        <v>-60</v>
      </c>
      <c r="Q98" s="46">
        <v>0</v>
      </c>
      <c r="R98" s="46">
        <v>0</v>
      </c>
      <c r="S98" s="74">
        <v>0</v>
      </c>
      <c r="U98" s="73">
        <v>0</v>
      </c>
      <c r="V98" s="74">
        <v>-250</v>
      </c>
      <c r="W98">
        <v>0</v>
      </c>
      <c r="X98">
        <v>-190</v>
      </c>
      <c r="Y98">
        <v>0</v>
      </c>
      <c r="Z98">
        <v>-60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3.3229999999999989E-2</v>
      </c>
      <c r="N99" s="68">
        <f t="shared" si="1"/>
        <v>-8.3397500000000004</v>
      </c>
      <c r="O99" s="69">
        <f t="shared" si="1"/>
        <v>-7.4941049999999994</v>
      </c>
      <c r="P99" s="69">
        <f t="shared" si="1"/>
        <v>-2.1349724999999999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3.3229999999999989E-2</v>
      </c>
      <c r="V99" s="70">
        <f t="shared" si="1"/>
        <v>-17.9688275</v>
      </c>
      <c r="W99">
        <f t="shared" si="1"/>
        <v>-8.3397500000000004</v>
      </c>
      <c r="X99">
        <f t="shared" si="1"/>
        <v>-7.4941049999999994</v>
      </c>
      <c r="Y99">
        <f t="shared" si="1"/>
        <v>3.3229999999999989E-2</v>
      </c>
      <c r="Z99">
        <f t="shared" si="1"/>
        <v>-2.1349724999999999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T99" activePane="bottomRight" state="frozen"/>
      <selection sqref="A1:D35"/>
      <selection pane="topRight" sqref="A1:D35"/>
      <selection pane="bottomLeft" sqref="A1:D35"/>
      <selection pane="bottomRight" activeCell="AE3" sqref="AE3:AE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3" ht="15" customHeight="1">
      <c r="A1" s="216" t="s">
        <v>227</v>
      </c>
      <c r="B1" s="216"/>
      <c r="C1" s="216"/>
      <c r="D1" s="216"/>
      <c r="E1" s="67"/>
      <c r="F1" s="67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5</v>
      </c>
      <c r="W1" t="s">
        <v>526</v>
      </c>
      <c r="X1" t="s">
        <v>527</v>
      </c>
      <c r="Y1" t="s">
        <v>528</v>
      </c>
      <c r="Z1" t="s">
        <v>529</v>
      </c>
      <c r="AA1" t="s">
        <v>530</v>
      </c>
      <c r="AB1" t="s">
        <v>531</v>
      </c>
      <c r="AC1" t="s">
        <v>532</v>
      </c>
      <c r="AD1" t="s">
        <v>533</v>
      </c>
      <c r="AE1" t="s">
        <v>534</v>
      </c>
      <c r="AF1" t="s">
        <v>531</v>
      </c>
      <c r="AG1" t="s">
        <v>536</v>
      </c>
      <c r="AH1" t="s">
        <v>537</v>
      </c>
      <c r="AI1" t="s">
        <v>538</v>
      </c>
      <c r="AJ1" t="s">
        <v>533</v>
      </c>
      <c r="AK1" t="s">
        <v>539</v>
      </c>
      <c r="AL1" t="s">
        <v>540</v>
      </c>
      <c r="AM1" t="s">
        <v>541</v>
      </c>
      <c r="AN1" t="s">
        <v>542</v>
      </c>
      <c r="AO1" t="s">
        <v>543</v>
      </c>
      <c r="AP1" t="s">
        <v>533</v>
      </c>
      <c r="AQ1" t="s">
        <v>533</v>
      </c>
      <c r="AR1" t="s">
        <v>544</v>
      </c>
      <c r="AS1" t="s">
        <v>533</v>
      </c>
      <c r="AT1" t="s">
        <v>540</v>
      </c>
      <c r="AU1" t="s">
        <v>545</v>
      </c>
      <c r="AV1" t="s">
        <v>540</v>
      </c>
      <c r="AW1" t="s">
        <v>544</v>
      </c>
      <c r="AX1" t="s">
        <v>540</v>
      </c>
      <c r="AY1" t="s">
        <v>546</v>
      </c>
      <c r="AZ1" t="s">
        <v>540</v>
      </c>
      <c r="BA1" t="s">
        <v>547</v>
      </c>
    </row>
    <row r="2" spans="1:5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45179</v>
      </c>
      <c r="W2" s="28" t="s">
        <v>149</v>
      </c>
      <c r="X2" t="s">
        <v>150</v>
      </c>
      <c r="Y2" t="s">
        <v>388</v>
      </c>
      <c r="Z2" t="s">
        <v>150</v>
      </c>
      <c r="AA2" t="s">
        <v>153</v>
      </c>
      <c r="AB2" t="s">
        <v>153</v>
      </c>
      <c r="AC2" t="s">
        <v>152</v>
      </c>
      <c r="AD2" t="s">
        <v>150</v>
      </c>
      <c r="AE2" t="s">
        <v>535</v>
      </c>
      <c r="AF2" t="s">
        <v>149</v>
      </c>
      <c r="AG2" t="s">
        <v>149</v>
      </c>
      <c r="AH2" t="s">
        <v>150</v>
      </c>
      <c r="AI2" t="s">
        <v>149</v>
      </c>
      <c r="AJ2" t="s">
        <v>150</v>
      </c>
      <c r="AK2" t="s">
        <v>149</v>
      </c>
      <c r="AL2" t="s">
        <v>150</v>
      </c>
      <c r="AM2" t="s">
        <v>149</v>
      </c>
      <c r="AN2" t="s">
        <v>149</v>
      </c>
      <c r="AO2" t="s">
        <v>149</v>
      </c>
      <c r="AP2" t="s">
        <v>150</v>
      </c>
      <c r="AQ2" t="s">
        <v>150</v>
      </c>
      <c r="AR2" t="s">
        <v>373</v>
      </c>
      <c r="AS2" t="s">
        <v>150</v>
      </c>
      <c r="AT2" t="s">
        <v>149</v>
      </c>
      <c r="AU2" t="s">
        <v>149</v>
      </c>
      <c r="AV2" t="s">
        <v>150</v>
      </c>
      <c r="AW2" t="s">
        <v>373</v>
      </c>
      <c r="AX2" t="s">
        <v>149</v>
      </c>
      <c r="AY2" t="s">
        <v>244</v>
      </c>
      <c r="AZ2" t="s">
        <v>149</v>
      </c>
      <c r="BA2" t="s">
        <v>150</v>
      </c>
    </row>
    <row r="3" spans="1:53">
      <c r="A3" t="s">
        <v>149</v>
      </c>
      <c r="B3" t="s">
        <v>150</v>
      </c>
      <c r="C3" t="s">
        <v>153</v>
      </c>
      <c r="D3" t="s">
        <v>152</v>
      </c>
      <c r="E3" t="s">
        <v>388</v>
      </c>
      <c r="G3" t="s">
        <v>45</v>
      </c>
      <c r="H3" s="71">
        <v>755.49000000000012</v>
      </c>
      <c r="I3" s="53">
        <v>344.1</v>
      </c>
      <c r="J3" s="53">
        <v>157.91</v>
      </c>
      <c r="K3" s="53">
        <v>29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548</v>
      </c>
      <c r="W3">
        <v>100.05</v>
      </c>
      <c r="X3">
        <v>29.58</v>
      </c>
      <c r="Y3">
        <v>0</v>
      </c>
      <c r="Z3">
        <v>0</v>
      </c>
      <c r="AA3">
        <v>9.8699999999999992</v>
      </c>
      <c r="AB3">
        <v>148.04</v>
      </c>
      <c r="AC3">
        <v>29</v>
      </c>
      <c r="AD3">
        <v>19.61</v>
      </c>
      <c r="AE3">
        <v>2</v>
      </c>
      <c r="AF3">
        <v>19.16</v>
      </c>
      <c r="AG3">
        <v>30.61</v>
      </c>
      <c r="AH3">
        <v>0</v>
      </c>
      <c r="AI3">
        <v>0</v>
      </c>
      <c r="AJ3">
        <v>22.23</v>
      </c>
      <c r="AK3">
        <v>24.17</v>
      </c>
      <c r="AL3">
        <v>58.43</v>
      </c>
      <c r="AM3">
        <v>0</v>
      </c>
      <c r="AN3">
        <v>175.05</v>
      </c>
      <c r="AO3">
        <v>67.67</v>
      </c>
      <c r="AP3">
        <v>20.3</v>
      </c>
      <c r="AQ3">
        <v>63.03</v>
      </c>
      <c r="AR3">
        <v>0.87</v>
      </c>
      <c r="AS3">
        <v>36.47</v>
      </c>
      <c r="AT3">
        <v>107.59</v>
      </c>
      <c r="AU3">
        <v>4.83</v>
      </c>
      <c r="AV3">
        <v>46.11</v>
      </c>
      <c r="AW3">
        <v>0</v>
      </c>
      <c r="AX3">
        <v>142.1</v>
      </c>
      <c r="AY3">
        <v>6.05</v>
      </c>
      <c r="AZ3">
        <v>77.34</v>
      </c>
      <c r="BA3">
        <v>48.34</v>
      </c>
    </row>
    <row r="4" spans="1:53">
      <c r="A4" t="s">
        <v>238</v>
      </c>
      <c r="B4" t="s">
        <v>230</v>
      </c>
      <c r="C4" t="s">
        <v>232</v>
      </c>
      <c r="G4" t="s">
        <v>46</v>
      </c>
      <c r="H4" s="73">
        <v>755.49000000000012</v>
      </c>
      <c r="I4" s="46">
        <v>344.1</v>
      </c>
      <c r="J4" s="46">
        <v>157.91</v>
      </c>
      <c r="K4" s="46">
        <v>29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548</v>
      </c>
      <c r="W4">
        <v>100.05</v>
      </c>
      <c r="X4">
        <v>29.58</v>
      </c>
      <c r="Y4">
        <v>0</v>
      </c>
      <c r="Z4">
        <v>0</v>
      </c>
      <c r="AA4">
        <v>9.8699999999999992</v>
      </c>
      <c r="AB4">
        <v>148.04</v>
      </c>
      <c r="AC4">
        <v>29</v>
      </c>
      <c r="AD4">
        <v>19.61</v>
      </c>
      <c r="AE4">
        <v>2</v>
      </c>
      <c r="AF4">
        <v>19.16</v>
      </c>
      <c r="AG4">
        <v>30.61</v>
      </c>
      <c r="AH4">
        <v>0</v>
      </c>
      <c r="AI4">
        <v>0</v>
      </c>
      <c r="AJ4">
        <v>22.23</v>
      </c>
      <c r="AK4">
        <v>24.17</v>
      </c>
      <c r="AL4">
        <v>58.43</v>
      </c>
      <c r="AM4">
        <v>0</v>
      </c>
      <c r="AN4">
        <v>175.05</v>
      </c>
      <c r="AO4">
        <v>67.67</v>
      </c>
      <c r="AP4">
        <v>20.3</v>
      </c>
      <c r="AQ4">
        <v>63.03</v>
      </c>
      <c r="AR4">
        <v>0.87</v>
      </c>
      <c r="AS4">
        <v>36.47</v>
      </c>
      <c r="AT4">
        <v>107.59</v>
      </c>
      <c r="AU4">
        <v>4.83</v>
      </c>
      <c r="AV4">
        <v>46.11</v>
      </c>
      <c r="AW4">
        <v>0</v>
      </c>
      <c r="AX4">
        <v>142.1</v>
      </c>
      <c r="AY4">
        <v>6.05</v>
      </c>
      <c r="AZ4">
        <v>77.34</v>
      </c>
      <c r="BA4">
        <v>48.34</v>
      </c>
    </row>
    <row r="5" spans="1:53">
      <c r="A5" t="s">
        <v>239</v>
      </c>
      <c r="B5" t="s">
        <v>231</v>
      </c>
      <c r="C5" t="s">
        <v>233</v>
      </c>
      <c r="G5" t="s">
        <v>47</v>
      </c>
      <c r="H5" s="73">
        <v>755.49000000000012</v>
      </c>
      <c r="I5" s="46">
        <v>344.1</v>
      </c>
      <c r="J5" s="46">
        <v>157.91</v>
      </c>
      <c r="K5" s="46">
        <v>29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100.05</v>
      </c>
      <c r="X5">
        <v>29.58</v>
      </c>
      <c r="Y5">
        <v>0</v>
      </c>
      <c r="Z5">
        <v>0</v>
      </c>
      <c r="AA5">
        <v>9.8699999999999992</v>
      </c>
      <c r="AB5">
        <v>148.04</v>
      </c>
      <c r="AC5">
        <v>29</v>
      </c>
      <c r="AD5">
        <v>19.61</v>
      </c>
      <c r="AE5">
        <v>2</v>
      </c>
      <c r="AF5">
        <v>19.16</v>
      </c>
      <c r="AG5">
        <v>30.61</v>
      </c>
      <c r="AH5">
        <v>0</v>
      </c>
      <c r="AI5">
        <v>0</v>
      </c>
      <c r="AJ5">
        <v>22.23</v>
      </c>
      <c r="AK5">
        <v>24.17</v>
      </c>
      <c r="AL5">
        <v>58.43</v>
      </c>
      <c r="AM5">
        <v>0</v>
      </c>
      <c r="AN5">
        <v>175.05</v>
      </c>
      <c r="AO5">
        <v>67.67</v>
      </c>
      <c r="AP5">
        <v>20.3</v>
      </c>
      <c r="AQ5">
        <v>63.03</v>
      </c>
      <c r="AR5">
        <v>0.87</v>
      </c>
      <c r="AS5">
        <v>36.47</v>
      </c>
      <c r="AT5">
        <v>107.59</v>
      </c>
      <c r="AU5">
        <v>4.83</v>
      </c>
      <c r="AV5">
        <v>46.11</v>
      </c>
      <c r="AW5">
        <v>0</v>
      </c>
      <c r="AX5">
        <v>142.1</v>
      </c>
      <c r="AY5">
        <v>6.05</v>
      </c>
      <c r="AZ5">
        <v>77.34</v>
      </c>
      <c r="BA5">
        <v>48.34</v>
      </c>
    </row>
    <row r="6" spans="1:53">
      <c r="A6" t="s">
        <v>240</v>
      </c>
      <c r="B6" t="s">
        <v>262</v>
      </c>
      <c r="C6" t="s">
        <v>234</v>
      </c>
      <c r="G6" t="s">
        <v>48</v>
      </c>
      <c r="H6" s="73">
        <v>755.49000000000012</v>
      </c>
      <c r="I6" s="46">
        <v>344.1</v>
      </c>
      <c r="J6" s="46">
        <v>157.91</v>
      </c>
      <c r="K6" s="46">
        <v>29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100.05</v>
      </c>
      <c r="X6">
        <v>29.58</v>
      </c>
      <c r="Y6">
        <v>0</v>
      </c>
      <c r="Z6">
        <v>0</v>
      </c>
      <c r="AA6">
        <v>9.8699999999999992</v>
      </c>
      <c r="AB6">
        <v>148.04</v>
      </c>
      <c r="AC6">
        <v>29</v>
      </c>
      <c r="AD6">
        <v>19.61</v>
      </c>
      <c r="AE6">
        <v>2</v>
      </c>
      <c r="AF6">
        <v>19.16</v>
      </c>
      <c r="AG6">
        <v>30.61</v>
      </c>
      <c r="AH6">
        <v>0</v>
      </c>
      <c r="AI6">
        <v>0</v>
      </c>
      <c r="AJ6">
        <v>22.23</v>
      </c>
      <c r="AK6">
        <v>24.17</v>
      </c>
      <c r="AL6">
        <v>58.43</v>
      </c>
      <c r="AM6">
        <v>0</v>
      </c>
      <c r="AN6">
        <v>175.05</v>
      </c>
      <c r="AO6">
        <v>67.67</v>
      </c>
      <c r="AP6">
        <v>20.3</v>
      </c>
      <c r="AQ6">
        <v>63.03</v>
      </c>
      <c r="AR6">
        <v>0.87</v>
      </c>
      <c r="AS6">
        <v>36.47</v>
      </c>
      <c r="AT6">
        <v>107.59</v>
      </c>
      <c r="AU6">
        <v>4.83</v>
      </c>
      <c r="AV6">
        <v>46.11</v>
      </c>
      <c r="AW6">
        <v>0</v>
      </c>
      <c r="AX6">
        <v>142.1</v>
      </c>
      <c r="AY6">
        <v>6.05</v>
      </c>
      <c r="AZ6">
        <v>77.34</v>
      </c>
      <c r="BA6">
        <v>48.34</v>
      </c>
    </row>
    <row r="7" spans="1:53">
      <c r="A7" t="s">
        <v>241</v>
      </c>
      <c r="B7" t="s">
        <v>284</v>
      </c>
      <c r="C7" t="s">
        <v>263</v>
      </c>
      <c r="G7" t="s">
        <v>49</v>
      </c>
      <c r="H7" s="73">
        <v>755.25000000000011</v>
      </c>
      <c r="I7" s="46">
        <v>344.1</v>
      </c>
      <c r="J7" s="46">
        <v>157.82</v>
      </c>
      <c r="K7" s="46">
        <v>29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100.05</v>
      </c>
      <c r="X7">
        <v>29.58</v>
      </c>
      <c r="Y7">
        <v>0</v>
      </c>
      <c r="Z7">
        <v>0</v>
      </c>
      <c r="AA7">
        <v>9.7799999999999994</v>
      </c>
      <c r="AB7">
        <v>148.04</v>
      </c>
      <c r="AC7">
        <v>29</v>
      </c>
      <c r="AD7">
        <v>19.61</v>
      </c>
      <c r="AE7">
        <v>2</v>
      </c>
      <c r="AF7">
        <v>19.16</v>
      </c>
      <c r="AG7">
        <v>30.61</v>
      </c>
      <c r="AH7">
        <v>0</v>
      </c>
      <c r="AI7">
        <v>0</v>
      </c>
      <c r="AJ7">
        <v>22.23</v>
      </c>
      <c r="AK7">
        <v>24.17</v>
      </c>
      <c r="AL7">
        <v>58.43</v>
      </c>
      <c r="AM7">
        <v>0</v>
      </c>
      <c r="AN7">
        <v>175.05</v>
      </c>
      <c r="AO7">
        <v>67.67</v>
      </c>
      <c r="AP7">
        <v>20.3</v>
      </c>
      <c r="AQ7">
        <v>63.03</v>
      </c>
      <c r="AR7">
        <v>0.5</v>
      </c>
      <c r="AS7">
        <v>36.47</v>
      </c>
      <c r="AT7">
        <v>107.59</v>
      </c>
      <c r="AU7">
        <v>4.83</v>
      </c>
      <c r="AV7">
        <v>46.11</v>
      </c>
      <c r="AW7">
        <v>0.13</v>
      </c>
      <c r="AX7">
        <v>142.1</v>
      </c>
      <c r="AY7">
        <v>6.05</v>
      </c>
      <c r="AZ7">
        <v>77.34</v>
      </c>
      <c r="BA7">
        <v>48.34</v>
      </c>
    </row>
    <row r="8" spans="1:53">
      <c r="A8" t="s">
        <v>242</v>
      </c>
      <c r="B8" t="s">
        <v>324</v>
      </c>
      <c r="C8" t="s">
        <v>235</v>
      </c>
      <c r="G8" t="s">
        <v>50</v>
      </c>
      <c r="H8" s="73">
        <v>755.25000000000011</v>
      </c>
      <c r="I8" s="46">
        <v>344.1</v>
      </c>
      <c r="J8" s="46">
        <v>157.82</v>
      </c>
      <c r="K8" s="46">
        <v>29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100.05</v>
      </c>
      <c r="X8">
        <v>29.58</v>
      </c>
      <c r="Y8">
        <v>0</v>
      </c>
      <c r="Z8">
        <v>0</v>
      </c>
      <c r="AA8">
        <v>9.7799999999999994</v>
      </c>
      <c r="AB8">
        <v>148.04</v>
      </c>
      <c r="AC8">
        <v>29</v>
      </c>
      <c r="AD8">
        <v>19.61</v>
      </c>
      <c r="AE8">
        <v>2</v>
      </c>
      <c r="AF8">
        <v>19.16</v>
      </c>
      <c r="AG8">
        <v>30.61</v>
      </c>
      <c r="AH8">
        <v>0</v>
      </c>
      <c r="AI8">
        <v>0</v>
      </c>
      <c r="AJ8">
        <v>22.23</v>
      </c>
      <c r="AK8">
        <v>24.17</v>
      </c>
      <c r="AL8">
        <v>58.43</v>
      </c>
      <c r="AM8">
        <v>0</v>
      </c>
      <c r="AN8">
        <v>175.05</v>
      </c>
      <c r="AO8">
        <v>67.67</v>
      </c>
      <c r="AP8">
        <v>20.3</v>
      </c>
      <c r="AQ8">
        <v>63.03</v>
      </c>
      <c r="AR8">
        <v>0.5</v>
      </c>
      <c r="AS8">
        <v>36.47</v>
      </c>
      <c r="AT8">
        <v>107.59</v>
      </c>
      <c r="AU8">
        <v>4.83</v>
      </c>
      <c r="AV8">
        <v>46.11</v>
      </c>
      <c r="AW8">
        <v>0.13</v>
      </c>
      <c r="AX8">
        <v>142.1</v>
      </c>
      <c r="AY8">
        <v>6.05</v>
      </c>
      <c r="AZ8">
        <v>77.34</v>
      </c>
      <c r="BA8">
        <v>48.34</v>
      </c>
    </row>
    <row r="9" spans="1:53">
      <c r="A9" t="s">
        <v>243</v>
      </c>
      <c r="B9" t="s">
        <v>344</v>
      </c>
      <c r="C9" t="s">
        <v>236</v>
      </c>
      <c r="G9" t="s">
        <v>51</v>
      </c>
      <c r="H9" s="73">
        <v>755.25000000000011</v>
      </c>
      <c r="I9" s="46">
        <v>344.1</v>
      </c>
      <c r="J9" s="46">
        <v>157.82</v>
      </c>
      <c r="K9" s="46">
        <v>29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100.05</v>
      </c>
      <c r="X9">
        <v>29.58</v>
      </c>
      <c r="Y9">
        <v>0</v>
      </c>
      <c r="Z9">
        <v>0</v>
      </c>
      <c r="AA9">
        <v>9.7799999999999994</v>
      </c>
      <c r="AB9">
        <v>148.04</v>
      </c>
      <c r="AC9">
        <v>29</v>
      </c>
      <c r="AD9">
        <v>19.61</v>
      </c>
      <c r="AE9">
        <v>2</v>
      </c>
      <c r="AF9">
        <v>19.16</v>
      </c>
      <c r="AG9">
        <v>30.61</v>
      </c>
      <c r="AH9">
        <v>0</v>
      </c>
      <c r="AI9">
        <v>0</v>
      </c>
      <c r="AJ9">
        <v>22.23</v>
      </c>
      <c r="AK9">
        <v>24.17</v>
      </c>
      <c r="AL9">
        <v>58.43</v>
      </c>
      <c r="AM9">
        <v>0</v>
      </c>
      <c r="AN9">
        <v>175.05</v>
      </c>
      <c r="AO9">
        <v>67.67</v>
      </c>
      <c r="AP9">
        <v>20.3</v>
      </c>
      <c r="AQ9">
        <v>63.03</v>
      </c>
      <c r="AR9">
        <v>0.5</v>
      </c>
      <c r="AS9">
        <v>36.47</v>
      </c>
      <c r="AT9">
        <v>107.59</v>
      </c>
      <c r="AU9">
        <v>4.83</v>
      </c>
      <c r="AV9">
        <v>46.11</v>
      </c>
      <c r="AW9">
        <v>0.13</v>
      </c>
      <c r="AX9">
        <v>142.1</v>
      </c>
      <c r="AY9">
        <v>6.05</v>
      </c>
      <c r="AZ9">
        <v>77.34</v>
      </c>
      <c r="BA9">
        <v>48.34</v>
      </c>
    </row>
    <row r="10" spans="1:53">
      <c r="A10" t="s">
        <v>264</v>
      </c>
      <c r="C10" t="s">
        <v>237</v>
      </c>
      <c r="G10" t="s">
        <v>52</v>
      </c>
      <c r="H10" s="73">
        <v>755.25000000000011</v>
      </c>
      <c r="I10" s="46">
        <v>344.1</v>
      </c>
      <c r="J10" s="46">
        <v>157.82</v>
      </c>
      <c r="K10" s="46">
        <v>29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100.05</v>
      </c>
      <c r="X10">
        <v>29.58</v>
      </c>
      <c r="Y10">
        <v>0</v>
      </c>
      <c r="Z10">
        <v>0</v>
      </c>
      <c r="AA10">
        <v>9.7799999999999994</v>
      </c>
      <c r="AB10">
        <v>148.04</v>
      </c>
      <c r="AC10">
        <v>29</v>
      </c>
      <c r="AD10">
        <v>19.61</v>
      </c>
      <c r="AE10">
        <v>2</v>
      </c>
      <c r="AF10">
        <v>19.16</v>
      </c>
      <c r="AG10">
        <v>30.61</v>
      </c>
      <c r="AH10">
        <v>0</v>
      </c>
      <c r="AI10">
        <v>0</v>
      </c>
      <c r="AJ10">
        <v>22.23</v>
      </c>
      <c r="AK10">
        <v>24.17</v>
      </c>
      <c r="AL10">
        <v>58.43</v>
      </c>
      <c r="AM10">
        <v>0</v>
      </c>
      <c r="AN10">
        <v>175.05</v>
      </c>
      <c r="AO10">
        <v>67.67</v>
      </c>
      <c r="AP10">
        <v>20.3</v>
      </c>
      <c r="AQ10">
        <v>63.03</v>
      </c>
      <c r="AR10">
        <v>0.5</v>
      </c>
      <c r="AS10">
        <v>36.47</v>
      </c>
      <c r="AT10">
        <v>107.59</v>
      </c>
      <c r="AU10">
        <v>4.83</v>
      </c>
      <c r="AV10">
        <v>46.11</v>
      </c>
      <c r="AW10">
        <v>0.13</v>
      </c>
      <c r="AX10">
        <v>142.1</v>
      </c>
      <c r="AY10">
        <v>6.05</v>
      </c>
      <c r="AZ10">
        <v>77.34</v>
      </c>
      <c r="BA10">
        <v>48.34</v>
      </c>
    </row>
    <row r="11" spans="1:53">
      <c r="A11" t="s">
        <v>244</v>
      </c>
      <c r="C11" t="s">
        <v>325</v>
      </c>
      <c r="G11" t="s">
        <v>53</v>
      </c>
      <c r="H11" s="73">
        <v>755.25000000000011</v>
      </c>
      <c r="I11" s="46">
        <v>344.1</v>
      </c>
      <c r="J11" s="46">
        <v>157.72999999999999</v>
      </c>
      <c r="K11" s="46">
        <v>29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100.05</v>
      </c>
      <c r="X11">
        <v>29.58</v>
      </c>
      <c r="Y11">
        <v>0</v>
      </c>
      <c r="Z11">
        <v>0</v>
      </c>
      <c r="AA11">
        <v>9.69</v>
      </c>
      <c r="AB11">
        <v>148.04</v>
      </c>
      <c r="AC11">
        <v>29</v>
      </c>
      <c r="AD11">
        <v>19.61</v>
      </c>
      <c r="AE11">
        <v>2</v>
      </c>
      <c r="AF11">
        <v>19.16</v>
      </c>
      <c r="AG11">
        <v>30.61</v>
      </c>
      <c r="AH11">
        <v>0</v>
      </c>
      <c r="AI11">
        <v>0</v>
      </c>
      <c r="AJ11">
        <v>22.23</v>
      </c>
      <c r="AK11">
        <v>24.17</v>
      </c>
      <c r="AL11">
        <v>58.43</v>
      </c>
      <c r="AM11">
        <v>0</v>
      </c>
      <c r="AN11">
        <v>175.05</v>
      </c>
      <c r="AO11">
        <v>67.67</v>
      </c>
      <c r="AP11">
        <v>20.3</v>
      </c>
      <c r="AQ11">
        <v>63.03</v>
      </c>
      <c r="AR11">
        <v>0.63</v>
      </c>
      <c r="AS11">
        <v>36.47</v>
      </c>
      <c r="AT11">
        <v>107.59</v>
      </c>
      <c r="AU11">
        <v>4.83</v>
      </c>
      <c r="AV11">
        <v>46.11</v>
      </c>
      <c r="AW11">
        <v>0</v>
      </c>
      <c r="AX11">
        <v>142.1</v>
      </c>
      <c r="AY11">
        <v>6.05</v>
      </c>
      <c r="AZ11">
        <v>77.34</v>
      </c>
      <c r="BA11">
        <v>48.34</v>
      </c>
    </row>
    <row r="12" spans="1:53">
      <c r="A12" t="s">
        <v>245</v>
      </c>
      <c r="C12" t="s">
        <v>345</v>
      </c>
      <c r="G12" t="s">
        <v>54</v>
      </c>
      <c r="H12" s="73">
        <v>755.25000000000011</v>
      </c>
      <c r="I12" s="46">
        <v>344.1</v>
      </c>
      <c r="J12" s="46">
        <v>157.72999999999999</v>
      </c>
      <c r="K12" s="46">
        <v>29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100.05</v>
      </c>
      <c r="X12">
        <v>29.58</v>
      </c>
      <c r="Y12">
        <v>0</v>
      </c>
      <c r="Z12">
        <v>0</v>
      </c>
      <c r="AA12">
        <v>9.69</v>
      </c>
      <c r="AB12">
        <v>148.04</v>
      </c>
      <c r="AC12">
        <v>29</v>
      </c>
      <c r="AD12">
        <v>19.61</v>
      </c>
      <c r="AE12">
        <v>2</v>
      </c>
      <c r="AF12">
        <v>19.16</v>
      </c>
      <c r="AG12">
        <v>30.61</v>
      </c>
      <c r="AH12">
        <v>0</v>
      </c>
      <c r="AI12">
        <v>0</v>
      </c>
      <c r="AJ12">
        <v>22.23</v>
      </c>
      <c r="AK12">
        <v>24.17</v>
      </c>
      <c r="AL12">
        <v>58.43</v>
      </c>
      <c r="AM12">
        <v>0</v>
      </c>
      <c r="AN12">
        <v>175.05</v>
      </c>
      <c r="AO12">
        <v>67.67</v>
      </c>
      <c r="AP12">
        <v>20.3</v>
      </c>
      <c r="AQ12">
        <v>63.03</v>
      </c>
      <c r="AR12">
        <v>0.63</v>
      </c>
      <c r="AS12">
        <v>36.47</v>
      </c>
      <c r="AT12">
        <v>107.59</v>
      </c>
      <c r="AU12">
        <v>4.83</v>
      </c>
      <c r="AV12">
        <v>46.11</v>
      </c>
      <c r="AW12">
        <v>0</v>
      </c>
      <c r="AX12">
        <v>142.1</v>
      </c>
      <c r="AY12">
        <v>6.05</v>
      </c>
      <c r="AZ12">
        <v>77.34</v>
      </c>
      <c r="BA12">
        <v>48.34</v>
      </c>
    </row>
    <row r="13" spans="1:53">
      <c r="A13" t="s">
        <v>246</v>
      </c>
      <c r="G13" t="s">
        <v>55</v>
      </c>
      <c r="H13" s="73">
        <v>753.23000000000013</v>
      </c>
      <c r="I13" s="46">
        <v>344.1</v>
      </c>
      <c r="J13" s="46">
        <v>157.72999999999999</v>
      </c>
      <c r="K13" s="46">
        <v>29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100.05</v>
      </c>
      <c r="X13">
        <v>29.58</v>
      </c>
      <c r="Y13">
        <v>0</v>
      </c>
      <c r="Z13">
        <v>0</v>
      </c>
      <c r="AA13">
        <v>9.69</v>
      </c>
      <c r="AB13">
        <v>148.04</v>
      </c>
      <c r="AC13">
        <v>29</v>
      </c>
      <c r="AD13">
        <v>19.61</v>
      </c>
      <c r="AE13">
        <v>2</v>
      </c>
      <c r="AF13">
        <v>19.16</v>
      </c>
      <c r="AG13">
        <v>30.61</v>
      </c>
      <c r="AH13">
        <v>0</v>
      </c>
      <c r="AI13">
        <v>0</v>
      </c>
      <c r="AJ13">
        <v>22.23</v>
      </c>
      <c r="AK13">
        <v>24.17</v>
      </c>
      <c r="AL13">
        <v>58.43</v>
      </c>
      <c r="AM13">
        <v>0</v>
      </c>
      <c r="AN13">
        <v>175.05</v>
      </c>
      <c r="AO13">
        <v>67.67</v>
      </c>
      <c r="AP13">
        <v>20.3</v>
      </c>
      <c r="AQ13">
        <v>63.03</v>
      </c>
      <c r="AR13">
        <v>0.63</v>
      </c>
      <c r="AS13">
        <v>36.47</v>
      </c>
      <c r="AT13">
        <v>107.59</v>
      </c>
      <c r="AU13">
        <v>4.83</v>
      </c>
      <c r="AV13">
        <v>46.11</v>
      </c>
      <c r="AW13">
        <v>0</v>
      </c>
      <c r="AX13">
        <v>142.1</v>
      </c>
      <c r="AY13">
        <v>4.03</v>
      </c>
      <c r="AZ13">
        <v>77.34</v>
      </c>
      <c r="BA13">
        <v>48.34</v>
      </c>
    </row>
    <row r="14" spans="1:53">
      <c r="A14" t="s">
        <v>247</v>
      </c>
      <c r="G14" t="s">
        <v>56</v>
      </c>
      <c r="H14" s="73">
        <v>753.23000000000013</v>
      </c>
      <c r="I14" s="46">
        <v>344.1</v>
      </c>
      <c r="J14" s="46">
        <v>157.72999999999999</v>
      </c>
      <c r="K14" s="46">
        <v>29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100.05</v>
      </c>
      <c r="X14">
        <v>29.58</v>
      </c>
      <c r="Y14">
        <v>0</v>
      </c>
      <c r="Z14">
        <v>0</v>
      </c>
      <c r="AA14">
        <v>9.69</v>
      </c>
      <c r="AB14">
        <v>148.04</v>
      </c>
      <c r="AC14">
        <v>29</v>
      </c>
      <c r="AD14">
        <v>19.61</v>
      </c>
      <c r="AE14">
        <v>2</v>
      </c>
      <c r="AF14">
        <v>19.16</v>
      </c>
      <c r="AG14">
        <v>30.61</v>
      </c>
      <c r="AH14">
        <v>0</v>
      </c>
      <c r="AI14">
        <v>0</v>
      </c>
      <c r="AJ14">
        <v>22.23</v>
      </c>
      <c r="AK14">
        <v>24.17</v>
      </c>
      <c r="AL14">
        <v>58.43</v>
      </c>
      <c r="AM14">
        <v>0</v>
      </c>
      <c r="AN14">
        <v>175.05</v>
      </c>
      <c r="AO14">
        <v>67.67</v>
      </c>
      <c r="AP14">
        <v>20.3</v>
      </c>
      <c r="AQ14">
        <v>63.03</v>
      </c>
      <c r="AR14">
        <v>0.63</v>
      </c>
      <c r="AS14">
        <v>36.47</v>
      </c>
      <c r="AT14">
        <v>107.59</v>
      </c>
      <c r="AU14">
        <v>4.83</v>
      </c>
      <c r="AV14">
        <v>46.11</v>
      </c>
      <c r="AW14">
        <v>0</v>
      </c>
      <c r="AX14">
        <v>142.1</v>
      </c>
      <c r="AY14">
        <v>4.03</v>
      </c>
      <c r="AZ14">
        <v>77.34</v>
      </c>
      <c r="BA14">
        <v>48.34</v>
      </c>
    </row>
    <row r="15" spans="1:53">
      <c r="A15" t="s">
        <v>248</v>
      </c>
      <c r="G15" t="s">
        <v>57</v>
      </c>
      <c r="H15" s="73">
        <v>946.57000000000016</v>
      </c>
      <c r="I15" s="46">
        <v>249.20000000000002</v>
      </c>
      <c r="J15" s="46">
        <v>157.63999999999999</v>
      </c>
      <c r="K15" s="46">
        <v>29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100.05</v>
      </c>
      <c r="X15">
        <v>29.58</v>
      </c>
      <c r="Y15">
        <v>0</v>
      </c>
      <c r="Z15">
        <v>0</v>
      </c>
      <c r="AA15">
        <v>9.6</v>
      </c>
      <c r="AB15">
        <v>148.04</v>
      </c>
      <c r="AC15">
        <v>29</v>
      </c>
      <c r="AD15">
        <v>19.61</v>
      </c>
      <c r="AE15">
        <v>2</v>
      </c>
      <c r="AF15">
        <v>19.16</v>
      </c>
      <c r="AG15">
        <v>30.61</v>
      </c>
      <c r="AH15">
        <v>0</v>
      </c>
      <c r="AI15">
        <v>0</v>
      </c>
      <c r="AJ15">
        <v>22.23</v>
      </c>
      <c r="AK15">
        <v>24.17</v>
      </c>
      <c r="AL15">
        <v>0</v>
      </c>
      <c r="AM15">
        <v>193.34</v>
      </c>
      <c r="AN15">
        <v>175.05</v>
      </c>
      <c r="AO15">
        <v>67.67</v>
      </c>
      <c r="AP15">
        <v>20.3</v>
      </c>
      <c r="AQ15">
        <v>63.03</v>
      </c>
      <c r="AR15">
        <v>0.63</v>
      </c>
      <c r="AS15">
        <v>0</v>
      </c>
      <c r="AT15">
        <v>107.59</v>
      </c>
      <c r="AU15">
        <v>4.83</v>
      </c>
      <c r="AV15">
        <v>46.11</v>
      </c>
      <c r="AW15">
        <v>0</v>
      </c>
      <c r="AX15">
        <v>142.1</v>
      </c>
      <c r="AY15">
        <v>4.03</v>
      </c>
      <c r="AZ15">
        <v>77.34</v>
      </c>
      <c r="BA15">
        <v>48.34</v>
      </c>
    </row>
    <row r="16" spans="1:53">
      <c r="A16" t="s">
        <v>249</v>
      </c>
      <c r="G16" t="s">
        <v>58</v>
      </c>
      <c r="H16" s="73">
        <v>946.57000000000016</v>
      </c>
      <c r="I16" s="46">
        <v>249.20000000000002</v>
      </c>
      <c r="J16" s="46">
        <v>157.63999999999999</v>
      </c>
      <c r="K16" s="46">
        <v>29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100.05</v>
      </c>
      <c r="X16">
        <v>29.58</v>
      </c>
      <c r="Y16">
        <v>0</v>
      </c>
      <c r="Z16">
        <v>0</v>
      </c>
      <c r="AA16">
        <v>9.6</v>
      </c>
      <c r="AB16">
        <v>148.04</v>
      </c>
      <c r="AC16">
        <v>29</v>
      </c>
      <c r="AD16">
        <v>19.61</v>
      </c>
      <c r="AE16">
        <v>2</v>
      </c>
      <c r="AF16">
        <v>19.16</v>
      </c>
      <c r="AG16">
        <v>30.61</v>
      </c>
      <c r="AH16">
        <v>0</v>
      </c>
      <c r="AI16">
        <v>0</v>
      </c>
      <c r="AJ16">
        <v>22.23</v>
      </c>
      <c r="AK16">
        <v>24.17</v>
      </c>
      <c r="AL16">
        <v>0</v>
      </c>
      <c r="AM16">
        <v>193.34</v>
      </c>
      <c r="AN16">
        <v>175.05</v>
      </c>
      <c r="AO16">
        <v>67.67</v>
      </c>
      <c r="AP16">
        <v>20.3</v>
      </c>
      <c r="AQ16">
        <v>63.03</v>
      </c>
      <c r="AR16">
        <v>0.63</v>
      </c>
      <c r="AS16">
        <v>0</v>
      </c>
      <c r="AT16">
        <v>107.59</v>
      </c>
      <c r="AU16">
        <v>4.83</v>
      </c>
      <c r="AV16">
        <v>46.11</v>
      </c>
      <c r="AW16">
        <v>0</v>
      </c>
      <c r="AX16">
        <v>142.1</v>
      </c>
      <c r="AY16">
        <v>4.03</v>
      </c>
      <c r="AZ16">
        <v>77.34</v>
      </c>
      <c r="BA16">
        <v>48.34</v>
      </c>
    </row>
    <row r="17" spans="1:53">
      <c r="A17" t="s">
        <v>250</v>
      </c>
      <c r="G17" t="s">
        <v>59</v>
      </c>
      <c r="H17" s="73">
        <v>946.57000000000016</v>
      </c>
      <c r="I17" s="46">
        <v>249.20000000000002</v>
      </c>
      <c r="J17" s="46">
        <v>157.63999999999999</v>
      </c>
      <c r="K17" s="46">
        <v>29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100.05</v>
      </c>
      <c r="X17">
        <v>29.58</v>
      </c>
      <c r="Y17">
        <v>0</v>
      </c>
      <c r="Z17">
        <v>0</v>
      </c>
      <c r="AA17">
        <v>9.6</v>
      </c>
      <c r="AB17">
        <v>148.04</v>
      </c>
      <c r="AC17">
        <v>29</v>
      </c>
      <c r="AD17">
        <v>19.61</v>
      </c>
      <c r="AE17">
        <v>2</v>
      </c>
      <c r="AF17">
        <v>19.16</v>
      </c>
      <c r="AG17">
        <v>30.61</v>
      </c>
      <c r="AH17">
        <v>0</v>
      </c>
      <c r="AI17">
        <v>0</v>
      </c>
      <c r="AJ17">
        <v>22.23</v>
      </c>
      <c r="AK17">
        <v>24.17</v>
      </c>
      <c r="AL17">
        <v>0</v>
      </c>
      <c r="AM17">
        <v>193.34</v>
      </c>
      <c r="AN17">
        <v>175.05</v>
      </c>
      <c r="AO17">
        <v>67.67</v>
      </c>
      <c r="AP17">
        <v>20.3</v>
      </c>
      <c r="AQ17">
        <v>63.03</v>
      </c>
      <c r="AR17">
        <v>0.63</v>
      </c>
      <c r="AS17">
        <v>0</v>
      </c>
      <c r="AT17">
        <v>107.59</v>
      </c>
      <c r="AU17">
        <v>4.83</v>
      </c>
      <c r="AV17">
        <v>46.11</v>
      </c>
      <c r="AW17">
        <v>0</v>
      </c>
      <c r="AX17">
        <v>142.1</v>
      </c>
      <c r="AY17">
        <v>4.03</v>
      </c>
      <c r="AZ17">
        <v>77.34</v>
      </c>
      <c r="BA17">
        <v>48.34</v>
      </c>
    </row>
    <row r="18" spans="1:53">
      <c r="A18" t="s">
        <v>251</v>
      </c>
      <c r="G18" t="s">
        <v>60</v>
      </c>
      <c r="H18" s="73">
        <v>946.57000000000016</v>
      </c>
      <c r="I18" s="46">
        <v>249.20000000000002</v>
      </c>
      <c r="J18" s="46">
        <v>157.63999999999999</v>
      </c>
      <c r="K18" s="46">
        <v>29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100.05</v>
      </c>
      <c r="X18">
        <v>29.58</v>
      </c>
      <c r="Y18">
        <v>0</v>
      </c>
      <c r="Z18">
        <v>0</v>
      </c>
      <c r="AA18">
        <v>9.6</v>
      </c>
      <c r="AB18">
        <v>148.04</v>
      </c>
      <c r="AC18">
        <v>29</v>
      </c>
      <c r="AD18">
        <v>19.61</v>
      </c>
      <c r="AE18">
        <v>2</v>
      </c>
      <c r="AF18">
        <v>19.16</v>
      </c>
      <c r="AG18">
        <v>30.61</v>
      </c>
      <c r="AH18">
        <v>0</v>
      </c>
      <c r="AI18">
        <v>0</v>
      </c>
      <c r="AJ18">
        <v>22.23</v>
      </c>
      <c r="AK18">
        <v>24.17</v>
      </c>
      <c r="AL18">
        <v>0</v>
      </c>
      <c r="AM18">
        <v>193.34</v>
      </c>
      <c r="AN18">
        <v>175.05</v>
      </c>
      <c r="AO18">
        <v>67.67</v>
      </c>
      <c r="AP18">
        <v>20.3</v>
      </c>
      <c r="AQ18">
        <v>63.03</v>
      </c>
      <c r="AR18">
        <v>0.63</v>
      </c>
      <c r="AS18">
        <v>0</v>
      </c>
      <c r="AT18">
        <v>107.59</v>
      </c>
      <c r="AU18">
        <v>4.83</v>
      </c>
      <c r="AV18">
        <v>46.11</v>
      </c>
      <c r="AW18">
        <v>0</v>
      </c>
      <c r="AX18">
        <v>142.1</v>
      </c>
      <c r="AY18">
        <v>4.03</v>
      </c>
      <c r="AZ18">
        <v>77.34</v>
      </c>
      <c r="BA18">
        <v>48.34</v>
      </c>
    </row>
    <row r="19" spans="1:53">
      <c r="A19" t="s">
        <v>265</v>
      </c>
      <c r="G19" t="s">
        <v>61</v>
      </c>
      <c r="H19" s="73">
        <v>946.52000000000021</v>
      </c>
      <c r="I19" s="46">
        <v>249.20000000000002</v>
      </c>
      <c r="J19" s="46">
        <v>157.54</v>
      </c>
      <c r="K19" s="46">
        <v>29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100.05</v>
      </c>
      <c r="X19">
        <v>29.58</v>
      </c>
      <c r="Y19">
        <v>0</v>
      </c>
      <c r="Z19">
        <v>0</v>
      </c>
      <c r="AA19">
        <v>9.5</v>
      </c>
      <c r="AB19">
        <v>148.04</v>
      </c>
      <c r="AC19">
        <v>29</v>
      </c>
      <c r="AD19">
        <v>19.61</v>
      </c>
      <c r="AE19">
        <v>2</v>
      </c>
      <c r="AF19">
        <v>19.16</v>
      </c>
      <c r="AG19">
        <v>30.61</v>
      </c>
      <c r="AH19">
        <v>0</v>
      </c>
      <c r="AI19">
        <v>0</v>
      </c>
      <c r="AJ19">
        <v>22.23</v>
      </c>
      <c r="AK19">
        <v>24.17</v>
      </c>
      <c r="AL19">
        <v>0</v>
      </c>
      <c r="AM19">
        <v>193.34</v>
      </c>
      <c r="AN19">
        <v>175.05</v>
      </c>
      <c r="AO19">
        <v>67.67</v>
      </c>
      <c r="AP19">
        <v>20.3</v>
      </c>
      <c r="AQ19">
        <v>63.03</v>
      </c>
      <c r="AR19">
        <v>0.57999999999999996</v>
      </c>
      <c r="AS19">
        <v>0</v>
      </c>
      <c r="AT19">
        <v>107.59</v>
      </c>
      <c r="AU19">
        <v>4.83</v>
      </c>
      <c r="AV19">
        <v>46.11</v>
      </c>
      <c r="AW19">
        <v>0</v>
      </c>
      <c r="AX19">
        <v>142.1</v>
      </c>
      <c r="AY19">
        <v>4.03</v>
      </c>
      <c r="AZ19">
        <v>77.34</v>
      </c>
      <c r="BA19">
        <v>48.34</v>
      </c>
    </row>
    <row r="20" spans="1:53">
      <c r="A20" t="s">
        <v>266</v>
      </c>
      <c r="G20" t="s">
        <v>62</v>
      </c>
      <c r="H20" s="73">
        <v>946.52000000000021</v>
      </c>
      <c r="I20" s="46">
        <v>249.20000000000002</v>
      </c>
      <c r="J20" s="46">
        <v>157.54</v>
      </c>
      <c r="K20" s="46">
        <v>29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100.05</v>
      </c>
      <c r="X20">
        <v>29.58</v>
      </c>
      <c r="Y20">
        <v>0</v>
      </c>
      <c r="Z20">
        <v>0</v>
      </c>
      <c r="AA20">
        <v>9.5</v>
      </c>
      <c r="AB20">
        <v>148.04</v>
      </c>
      <c r="AC20">
        <v>29</v>
      </c>
      <c r="AD20">
        <v>19.61</v>
      </c>
      <c r="AE20">
        <v>2</v>
      </c>
      <c r="AF20">
        <v>19.16</v>
      </c>
      <c r="AG20">
        <v>30.61</v>
      </c>
      <c r="AH20">
        <v>0</v>
      </c>
      <c r="AI20">
        <v>0</v>
      </c>
      <c r="AJ20">
        <v>22.23</v>
      </c>
      <c r="AK20">
        <v>24.17</v>
      </c>
      <c r="AL20">
        <v>0</v>
      </c>
      <c r="AM20">
        <v>193.34</v>
      </c>
      <c r="AN20">
        <v>175.05</v>
      </c>
      <c r="AO20">
        <v>67.67</v>
      </c>
      <c r="AP20">
        <v>20.3</v>
      </c>
      <c r="AQ20">
        <v>63.03</v>
      </c>
      <c r="AR20">
        <v>0.57999999999999996</v>
      </c>
      <c r="AS20">
        <v>0</v>
      </c>
      <c r="AT20">
        <v>107.59</v>
      </c>
      <c r="AU20">
        <v>4.83</v>
      </c>
      <c r="AV20">
        <v>46.11</v>
      </c>
      <c r="AW20">
        <v>0</v>
      </c>
      <c r="AX20">
        <v>142.1</v>
      </c>
      <c r="AY20">
        <v>4.03</v>
      </c>
      <c r="AZ20">
        <v>77.34</v>
      </c>
      <c r="BA20">
        <v>48.34</v>
      </c>
    </row>
    <row r="21" spans="1:53">
      <c r="A21" t="s">
        <v>252</v>
      </c>
      <c r="G21" t="s">
        <v>63</v>
      </c>
      <c r="H21" s="73">
        <v>946.52000000000021</v>
      </c>
      <c r="I21" s="46">
        <v>249.20000000000002</v>
      </c>
      <c r="J21" s="46">
        <v>157.54</v>
      </c>
      <c r="K21" s="46">
        <v>29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100.05</v>
      </c>
      <c r="X21">
        <v>29.58</v>
      </c>
      <c r="Y21">
        <v>0</v>
      </c>
      <c r="Z21">
        <v>0</v>
      </c>
      <c r="AA21">
        <v>9.5</v>
      </c>
      <c r="AB21">
        <v>148.04</v>
      </c>
      <c r="AC21">
        <v>29</v>
      </c>
      <c r="AD21">
        <v>19.61</v>
      </c>
      <c r="AE21">
        <v>2</v>
      </c>
      <c r="AF21">
        <v>19.16</v>
      </c>
      <c r="AG21">
        <v>30.61</v>
      </c>
      <c r="AH21">
        <v>0</v>
      </c>
      <c r="AI21">
        <v>0</v>
      </c>
      <c r="AJ21">
        <v>22.23</v>
      </c>
      <c r="AK21">
        <v>24.17</v>
      </c>
      <c r="AL21">
        <v>0</v>
      </c>
      <c r="AM21">
        <v>193.34</v>
      </c>
      <c r="AN21">
        <v>175.05</v>
      </c>
      <c r="AO21">
        <v>67.67</v>
      </c>
      <c r="AP21">
        <v>20.3</v>
      </c>
      <c r="AQ21">
        <v>63.03</v>
      </c>
      <c r="AR21">
        <v>0.57999999999999996</v>
      </c>
      <c r="AS21">
        <v>0</v>
      </c>
      <c r="AT21">
        <v>107.59</v>
      </c>
      <c r="AU21">
        <v>4.83</v>
      </c>
      <c r="AV21">
        <v>46.11</v>
      </c>
      <c r="AW21">
        <v>0</v>
      </c>
      <c r="AX21">
        <v>142.1</v>
      </c>
      <c r="AY21">
        <v>4.03</v>
      </c>
      <c r="AZ21">
        <v>77.34</v>
      </c>
      <c r="BA21">
        <v>48.34</v>
      </c>
    </row>
    <row r="22" spans="1:53">
      <c r="A22" t="s">
        <v>253</v>
      </c>
      <c r="G22" t="s">
        <v>64</v>
      </c>
      <c r="H22" s="73">
        <v>946.52000000000021</v>
      </c>
      <c r="I22" s="46">
        <v>249.20000000000002</v>
      </c>
      <c r="J22" s="46">
        <v>157.54</v>
      </c>
      <c r="K22" s="46">
        <v>29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100.05</v>
      </c>
      <c r="X22">
        <v>29.58</v>
      </c>
      <c r="Y22">
        <v>0</v>
      </c>
      <c r="Z22">
        <v>0</v>
      </c>
      <c r="AA22">
        <v>9.5</v>
      </c>
      <c r="AB22">
        <v>148.04</v>
      </c>
      <c r="AC22">
        <v>29</v>
      </c>
      <c r="AD22">
        <v>19.61</v>
      </c>
      <c r="AE22">
        <v>2</v>
      </c>
      <c r="AF22">
        <v>19.16</v>
      </c>
      <c r="AG22">
        <v>30.61</v>
      </c>
      <c r="AH22">
        <v>0</v>
      </c>
      <c r="AI22">
        <v>0</v>
      </c>
      <c r="AJ22">
        <v>22.23</v>
      </c>
      <c r="AK22">
        <v>24.17</v>
      </c>
      <c r="AL22">
        <v>0</v>
      </c>
      <c r="AM22">
        <v>193.34</v>
      </c>
      <c r="AN22">
        <v>175.05</v>
      </c>
      <c r="AO22">
        <v>67.67</v>
      </c>
      <c r="AP22">
        <v>20.3</v>
      </c>
      <c r="AQ22">
        <v>63.03</v>
      </c>
      <c r="AR22">
        <v>0.57999999999999996</v>
      </c>
      <c r="AS22">
        <v>0</v>
      </c>
      <c r="AT22">
        <v>107.59</v>
      </c>
      <c r="AU22">
        <v>4.83</v>
      </c>
      <c r="AV22">
        <v>46.11</v>
      </c>
      <c r="AW22">
        <v>0</v>
      </c>
      <c r="AX22">
        <v>142.1</v>
      </c>
      <c r="AY22">
        <v>4.03</v>
      </c>
      <c r="AZ22">
        <v>77.34</v>
      </c>
      <c r="BA22">
        <v>48.34</v>
      </c>
    </row>
    <row r="23" spans="1:53">
      <c r="A23" t="s">
        <v>254</v>
      </c>
      <c r="G23" t="s">
        <v>65</v>
      </c>
      <c r="H23" s="73">
        <v>946.52000000000021</v>
      </c>
      <c r="I23" s="46">
        <v>219.62</v>
      </c>
      <c r="J23" s="46">
        <v>157.45999999999998</v>
      </c>
      <c r="K23" s="46">
        <v>29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100.05</v>
      </c>
      <c r="X23">
        <v>0</v>
      </c>
      <c r="Y23">
        <v>0</v>
      </c>
      <c r="Z23">
        <v>0</v>
      </c>
      <c r="AA23">
        <v>9.42</v>
      </c>
      <c r="AB23">
        <v>148.04</v>
      </c>
      <c r="AC23">
        <v>29</v>
      </c>
      <c r="AD23">
        <v>19.61</v>
      </c>
      <c r="AE23">
        <v>2</v>
      </c>
      <c r="AF23">
        <v>19.16</v>
      </c>
      <c r="AG23">
        <v>30.61</v>
      </c>
      <c r="AH23">
        <v>0</v>
      </c>
      <c r="AI23">
        <v>0</v>
      </c>
      <c r="AJ23">
        <v>22.23</v>
      </c>
      <c r="AK23">
        <v>24.17</v>
      </c>
      <c r="AL23">
        <v>0</v>
      </c>
      <c r="AM23">
        <v>193.34</v>
      </c>
      <c r="AN23">
        <v>175.05</v>
      </c>
      <c r="AO23">
        <v>67.67</v>
      </c>
      <c r="AP23">
        <v>20.3</v>
      </c>
      <c r="AQ23">
        <v>63.03</v>
      </c>
      <c r="AR23">
        <v>0.57999999999999996</v>
      </c>
      <c r="AS23">
        <v>0</v>
      </c>
      <c r="AT23">
        <v>107.59</v>
      </c>
      <c r="AU23">
        <v>4.83</v>
      </c>
      <c r="AV23">
        <v>46.11</v>
      </c>
      <c r="AW23">
        <v>0</v>
      </c>
      <c r="AX23">
        <v>142.1</v>
      </c>
      <c r="AY23">
        <v>4.03</v>
      </c>
      <c r="AZ23">
        <v>77.34</v>
      </c>
      <c r="BA23">
        <v>48.34</v>
      </c>
    </row>
    <row r="24" spans="1:53">
      <c r="A24" t="s">
        <v>255</v>
      </c>
      <c r="G24" t="s">
        <v>66</v>
      </c>
      <c r="H24" s="73">
        <v>946.52000000000021</v>
      </c>
      <c r="I24" s="46">
        <v>219.62</v>
      </c>
      <c r="J24" s="46">
        <v>157.45999999999998</v>
      </c>
      <c r="K24" s="46">
        <v>29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100.05</v>
      </c>
      <c r="X24">
        <v>0</v>
      </c>
      <c r="Y24">
        <v>0</v>
      </c>
      <c r="Z24">
        <v>0</v>
      </c>
      <c r="AA24">
        <v>9.42</v>
      </c>
      <c r="AB24">
        <v>148.04</v>
      </c>
      <c r="AC24">
        <v>29</v>
      </c>
      <c r="AD24">
        <v>19.61</v>
      </c>
      <c r="AE24">
        <v>2</v>
      </c>
      <c r="AF24">
        <v>19.16</v>
      </c>
      <c r="AG24">
        <v>30.61</v>
      </c>
      <c r="AH24">
        <v>0</v>
      </c>
      <c r="AI24">
        <v>0</v>
      </c>
      <c r="AJ24">
        <v>22.23</v>
      </c>
      <c r="AK24">
        <v>24.17</v>
      </c>
      <c r="AL24">
        <v>0</v>
      </c>
      <c r="AM24">
        <v>193.34</v>
      </c>
      <c r="AN24">
        <v>175.05</v>
      </c>
      <c r="AO24">
        <v>67.67</v>
      </c>
      <c r="AP24">
        <v>20.3</v>
      </c>
      <c r="AQ24">
        <v>63.03</v>
      </c>
      <c r="AR24">
        <v>0.57999999999999996</v>
      </c>
      <c r="AS24">
        <v>0</v>
      </c>
      <c r="AT24">
        <v>107.59</v>
      </c>
      <c r="AU24">
        <v>4.83</v>
      </c>
      <c r="AV24">
        <v>46.11</v>
      </c>
      <c r="AW24">
        <v>0</v>
      </c>
      <c r="AX24">
        <v>142.1</v>
      </c>
      <c r="AY24">
        <v>4.03</v>
      </c>
      <c r="AZ24">
        <v>77.34</v>
      </c>
      <c r="BA24">
        <v>48.34</v>
      </c>
    </row>
    <row r="25" spans="1:53">
      <c r="A25" t="s">
        <v>256</v>
      </c>
      <c r="G25" t="s">
        <v>67</v>
      </c>
      <c r="H25" s="73">
        <v>946.52000000000021</v>
      </c>
      <c r="I25" s="46">
        <v>219.62</v>
      </c>
      <c r="J25" s="46">
        <v>157.45999999999998</v>
      </c>
      <c r="K25" s="46">
        <v>29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100.05</v>
      </c>
      <c r="X25">
        <v>0</v>
      </c>
      <c r="Y25">
        <v>0</v>
      </c>
      <c r="Z25">
        <v>0</v>
      </c>
      <c r="AA25">
        <v>9.42</v>
      </c>
      <c r="AB25">
        <v>148.04</v>
      </c>
      <c r="AC25">
        <v>29</v>
      </c>
      <c r="AD25">
        <v>19.61</v>
      </c>
      <c r="AE25">
        <v>2</v>
      </c>
      <c r="AF25">
        <v>19.16</v>
      </c>
      <c r="AG25">
        <v>30.61</v>
      </c>
      <c r="AH25">
        <v>0</v>
      </c>
      <c r="AI25">
        <v>0</v>
      </c>
      <c r="AJ25">
        <v>22.23</v>
      </c>
      <c r="AK25">
        <v>24.17</v>
      </c>
      <c r="AL25">
        <v>0</v>
      </c>
      <c r="AM25">
        <v>193.34</v>
      </c>
      <c r="AN25">
        <v>175.05</v>
      </c>
      <c r="AO25">
        <v>67.67</v>
      </c>
      <c r="AP25">
        <v>20.3</v>
      </c>
      <c r="AQ25">
        <v>63.03</v>
      </c>
      <c r="AR25">
        <v>0.57999999999999996</v>
      </c>
      <c r="AS25">
        <v>0</v>
      </c>
      <c r="AT25">
        <v>107.59</v>
      </c>
      <c r="AU25">
        <v>4.83</v>
      </c>
      <c r="AV25">
        <v>46.11</v>
      </c>
      <c r="AW25">
        <v>0</v>
      </c>
      <c r="AX25">
        <v>142.1</v>
      </c>
      <c r="AY25">
        <v>4.03</v>
      </c>
      <c r="AZ25">
        <v>77.34</v>
      </c>
      <c r="BA25">
        <v>48.34</v>
      </c>
    </row>
    <row r="26" spans="1:53">
      <c r="A26" t="s">
        <v>257</v>
      </c>
      <c r="G26" t="s">
        <v>68</v>
      </c>
      <c r="H26" s="73">
        <v>946.52000000000021</v>
      </c>
      <c r="I26" s="46">
        <v>219.62</v>
      </c>
      <c r="J26" s="46">
        <v>157.45999999999998</v>
      </c>
      <c r="K26" s="46">
        <v>29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100.05</v>
      </c>
      <c r="X26">
        <v>0</v>
      </c>
      <c r="Y26">
        <v>0</v>
      </c>
      <c r="Z26">
        <v>0</v>
      </c>
      <c r="AA26">
        <v>9.42</v>
      </c>
      <c r="AB26">
        <v>148.04</v>
      </c>
      <c r="AC26">
        <v>29</v>
      </c>
      <c r="AD26">
        <v>19.61</v>
      </c>
      <c r="AE26">
        <v>2</v>
      </c>
      <c r="AF26">
        <v>19.16</v>
      </c>
      <c r="AG26">
        <v>30.61</v>
      </c>
      <c r="AH26">
        <v>0</v>
      </c>
      <c r="AI26">
        <v>0</v>
      </c>
      <c r="AJ26">
        <v>22.23</v>
      </c>
      <c r="AK26">
        <v>24.17</v>
      </c>
      <c r="AL26">
        <v>0</v>
      </c>
      <c r="AM26">
        <v>193.34</v>
      </c>
      <c r="AN26">
        <v>175.05</v>
      </c>
      <c r="AO26">
        <v>67.67</v>
      </c>
      <c r="AP26">
        <v>20.3</v>
      </c>
      <c r="AQ26">
        <v>63.03</v>
      </c>
      <c r="AR26">
        <v>0.57999999999999996</v>
      </c>
      <c r="AS26">
        <v>0</v>
      </c>
      <c r="AT26">
        <v>107.59</v>
      </c>
      <c r="AU26">
        <v>4.83</v>
      </c>
      <c r="AV26">
        <v>46.11</v>
      </c>
      <c r="AW26">
        <v>0</v>
      </c>
      <c r="AX26">
        <v>142.1</v>
      </c>
      <c r="AY26">
        <v>4.03</v>
      </c>
      <c r="AZ26">
        <v>77.34</v>
      </c>
      <c r="BA26">
        <v>48.34</v>
      </c>
    </row>
    <row r="27" spans="1:53">
      <c r="A27" t="s">
        <v>258</v>
      </c>
      <c r="G27" t="s">
        <v>69</v>
      </c>
      <c r="H27" s="73">
        <v>841.05000000000007</v>
      </c>
      <c r="I27" s="46">
        <v>173.51</v>
      </c>
      <c r="J27" s="46">
        <v>157.35999999999999</v>
      </c>
      <c r="K27" s="46">
        <v>29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100.05</v>
      </c>
      <c r="X27">
        <v>0</v>
      </c>
      <c r="Y27">
        <v>0</v>
      </c>
      <c r="Z27">
        <v>0</v>
      </c>
      <c r="AA27">
        <v>9.32</v>
      </c>
      <c r="AB27">
        <v>148.04</v>
      </c>
      <c r="AC27">
        <v>29</v>
      </c>
      <c r="AD27">
        <v>19.61</v>
      </c>
      <c r="AE27">
        <v>2</v>
      </c>
      <c r="AF27">
        <v>19.16</v>
      </c>
      <c r="AG27">
        <v>30.61</v>
      </c>
      <c r="AH27">
        <v>0</v>
      </c>
      <c r="AI27">
        <v>0</v>
      </c>
      <c r="AJ27">
        <v>22.23</v>
      </c>
      <c r="AK27">
        <v>24.17</v>
      </c>
      <c r="AL27">
        <v>0</v>
      </c>
      <c r="AM27">
        <v>193.34</v>
      </c>
      <c r="AN27">
        <v>175.05</v>
      </c>
      <c r="AO27">
        <v>67.67</v>
      </c>
      <c r="AP27">
        <v>20.3</v>
      </c>
      <c r="AQ27">
        <v>63.03</v>
      </c>
      <c r="AR27">
        <v>0.68</v>
      </c>
      <c r="AS27">
        <v>0</v>
      </c>
      <c r="AT27">
        <v>0</v>
      </c>
      <c r="AU27">
        <v>4.83</v>
      </c>
      <c r="AV27">
        <v>0</v>
      </c>
      <c r="AW27">
        <v>0</v>
      </c>
      <c r="AX27">
        <v>142.1</v>
      </c>
      <c r="AY27">
        <v>6.05</v>
      </c>
      <c r="AZ27">
        <v>77.34</v>
      </c>
      <c r="BA27">
        <v>48.34</v>
      </c>
    </row>
    <row r="28" spans="1:53">
      <c r="A28" t="s">
        <v>259</v>
      </c>
      <c r="G28" t="s">
        <v>70</v>
      </c>
      <c r="H28" s="73">
        <v>841.05000000000007</v>
      </c>
      <c r="I28" s="46">
        <v>173.51</v>
      </c>
      <c r="J28" s="46">
        <v>157.35999999999999</v>
      </c>
      <c r="K28" s="46">
        <v>29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100.05</v>
      </c>
      <c r="X28">
        <v>0</v>
      </c>
      <c r="Y28">
        <v>0</v>
      </c>
      <c r="Z28">
        <v>0</v>
      </c>
      <c r="AA28">
        <v>9.32</v>
      </c>
      <c r="AB28">
        <v>148.04</v>
      </c>
      <c r="AC28">
        <v>29</v>
      </c>
      <c r="AD28">
        <v>19.61</v>
      </c>
      <c r="AE28">
        <v>2</v>
      </c>
      <c r="AF28">
        <v>19.16</v>
      </c>
      <c r="AG28">
        <v>30.61</v>
      </c>
      <c r="AH28">
        <v>0</v>
      </c>
      <c r="AI28">
        <v>0</v>
      </c>
      <c r="AJ28">
        <v>22.23</v>
      </c>
      <c r="AK28">
        <v>24.17</v>
      </c>
      <c r="AL28">
        <v>0</v>
      </c>
      <c r="AM28">
        <v>193.34</v>
      </c>
      <c r="AN28">
        <v>175.05</v>
      </c>
      <c r="AO28">
        <v>67.67</v>
      </c>
      <c r="AP28">
        <v>20.3</v>
      </c>
      <c r="AQ28">
        <v>63.03</v>
      </c>
      <c r="AR28">
        <v>0.68</v>
      </c>
      <c r="AS28">
        <v>0</v>
      </c>
      <c r="AT28">
        <v>0</v>
      </c>
      <c r="AU28">
        <v>4.83</v>
      </c>
      <c r="AV28">
        <v>0</v>
      </c>
      <c r="AW28">
        <v>0</v>
      </c>
      <c r="AX28">
        <v>142.1</v>
      </c>
      <c r="AY28">
        <v>6.05</v>
      </c>
      <c r="AZ28">
        <v>77.34</v>
      </c>
      <c r="BA28">
        <v>48.34</v>
      </c>
    </row>
    <row r="29" spans="1:53">
      <c r="A29" t="s">
        <v>267</v>
      </c>
      <c r="G29" t="s">
        <v>71</v>
      </c>
      <c r="H29" s="73">
        <v>841.05000000000007</v>
      </c>
      <c r="I29" s="46">
        <v>173.51</v>
      </c>
      <c r="J29" s="46">
        <v>157.35999999999999</v>
      </c>
      <c r="K29" s="46">
        <v>29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100.05</v>
      </c>
      <c r="X29">
        <v>0</v>
      </c>
      <c r="Y29">
        <v>0</v>
      </c>
      <c r="Z29">
        <v>0</v>
      </c>
      <c r="AA29">
        <v>9.32</v>
      </c>
      <c r="AB29">
        <v>148.04</v>
      </c>
      <c r="AC29">
        <v>29</v>
      </c>
      <c r="AD29">
        <v>19.61</v>
      </c>
      <c r="AE29">
        <v>2</v>
      </c>
      <c r="AF29">
        <v>19.16</v>
      </c>
      <c r="AG29">
        <v>30.61</v>
      </c>
      <c r="AH29">
        <v>0</v>
      </c>
      <c r="AI29">
        <v>0</v>
      </c>
      <c r="AJ29">
        <v>22.23</v>
      </c>
      <c r="AK29">
        <v>24.17</v>
      </c>
      <c r="AL29">
        <v>0</v>
      </c>
      <c r="AM29">
        <v>193.34</v>
      </c>
      <c r="AN29">
        <v>175.05</v>
      </c>
      <c r="AO29">
        <v>67.67</v>
      </c>
      <c r="AP29">
        <v>20.3</v>
      </c>
      <c r="AQ29">
        <v>63.03</v>
      </c>
      <c r="AR29">
        <v>0.68</v>
      </c>
      <c r="AS29">
        <v>0</v>
      </c>
      <c r="AT29">
        <v>0</v>
      </c>
      <c r="AU29">
        <v>4.83</v>
      </c>
      <c r="AV29">
        <v>0</v>
      </c>
      <c r="AW29">
        <v>0</v>
      </c>
      <c r="AX29">
        <v>142.1</v>
      </c>
      <c r="AY29">
        <v>6.05</v>
      </c>
      <c r="AZ29">
        <v>77.34</v>
      </c>
      <c r="BA29">
        <v>48.34</v>
      </c>
    </row>
    <row r="30" spans="1:53">
      <c r="A30" t="s">
        <v>268</v>
      </c>
      <c r="G30" t="s">
        <v>72</v>
      </c>
      <c r="H30" s="73">
        <v>841.05000000000007</v>
      </c>
      <c r="I30" s="46">
        <v>173.51</v>
      </c>
      <c r="J30" s="46">
        <v>157.35999999999999</v>
      </c>
      <c r="K30" s="46">
        <v>29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100.05</v>
      </c>
      <c r="X30">
        <v>0</v>
      </c>
      <c r="Y30">
        <v>0</v>
      </c>
      <c r="Z30">
        <v>0</v>
      </c>
      <c r="AA30">
        <v>9.32</v>
      </c>
      <c r="AB30">
        <v>148.04</v>
      </c>
      <c r="AC30">
        <v>29</v>
      </c>
      <c r="AD30">
        <v>19.61</v>
      </c>
      <c r="AE30">
        <v>2</v>
      </c>
      <c r="AF30">
        <v>19.16</v>
      </c>
      <c r="AG30">
        <v>30.61</v>
      </c>
      <c r="AH30">
        <v>0</v>
      </c>
      <c r="AI30">
        <v>0</v>
      </c>
      <c r="AJ30">
        <v>22.23</v>
      </c>
      <c r="AK30">
        <v>24.17</v>
      </c>
      <c r="AL30">
        <v>0</v>
      </c>
      <c r="AM30">
        <v>193.34</v>
      </c>
      <c r="AN30">
        <v>175.05</v>
      </c>
      <c r="AO30">
        <v>67.67</v>
      </c>
      <c r="AP30">
        <v>20.3</v>
      </c>
      <c r="AQ30">
        <v>63.03</v>
      </c>
      <c r="AR30">
        <v>0.68</v>
      </c>
      <c r="AS30">
        <v>0</v>
      </c>
      <c r="AT30">
        <v>0</v>
      </c>
      <c r="AU30">
        <v>4.83</v>
      </c>
      <c r="AV30">
        <v>0</v>
      </c>
      <c r="AW30">
        <v>0</v>
      </c>
      <c r="AX30">
        <v>142.1</v>
      </c>
      <c r="AY30">
        <v>6.05</v>
      </c>
      <c r="AZ30">
        <v>77.34</v>
      </c>
      <c r="BA30">
        <v>48.34</v>
      </c>
    </row>
    <row r="31" spans="1:53">
      <c r="A31" t="s">
        <v>278</v>
      </c>
      <c r="G31" t="s">
        <v>73</v>
      </c>
      <c r="H31" s="73">
        <v>838.03000000000009</v>
      </c>
      <c r="I31" s="46">
        <v>229.58</v>
      </c>
      <c r="J31" s="46">
        <v>157.35999999999999</v>
      </c>
      <c r="K31" s="46">
        <v>29</v>
      </c>
      <c r="L31" s="46">
        <v>0.23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100.05</v>
      </c>
      <c r="X31">
        <v>0</v>
      </c>
      <c r="Y31">
        <v>0.23</v>
      </c>
      <c r="Z31">
        <v>38.67</v>
      </c>
      <c r="AA31">
        <v>9.32</v>
      </c>
      <c r="AB31">
        <v>148.04</v>
      </c>
      <c r="AC31">
        <v>29</v>
      </c>
      <c r="AD31">
        <v>19.61</v>
      </c>
      <c r="AE31">
        <v>2</v>
      </c>
      <c r="AF31">
        <v>19.16</v>
      </c>
      <c r="AG31">
        <v>30.61</v>
      </c>
      <c r="AH31">
        <v>17.399999999999999</v>
      </c>
      <c r="AI31">
        <v>0</v>
      </c>
      <c r="AJ31">
        <v>22.23</v>
      </c>
      <c r="AK31">
        <v>24.17</v>
      </c>
      <c r="AL31">
        <v>0</v>
      </c>
      <c r="AM31">
        <v>193.34</v>
      </c>
      <c r="AN31">
        <v>175.05</v>
      </c>
      <c r="AO31">
        <v>67.67</v>
      </c>
      <c r="AP31">
        <v>20.3</v>
      </c>
      <c r="AQ31">
        <v>63.03</v>
      </c>
      <c r="AR31">
        <v>0.68</v>
      </c>
      <c r="AS31">
        <v>0</v>
      </c>
      <c r="AT31">
        <v>0</v>
      </c>
      <c r="AU31">
        <v>4.83</v>
      </c>
      <c r="AV31">
        <v>0</v>
      </c>
      <c r="AW31">
        <v>0</v>
      </c>
      <c r="AX31">
        <v>142.1</v>
      </c>
      <c r="AY31">
        <v>3.03</v>
      </c>
      <c r="AZ31">
        <v>77.34</v>
      </c>
      <c r="BA31">
        <v>48.34</v>
      </c>
    </row>
    <row r="32" spans="1:53">
      <c r="A32" t="s">
        <v>279</v>
      </c>
      <c r="G32" t="s">
        <v>74</v>
      </c>
      <c r="H32" s="73">
        <v>838.03000000000009</v>
      </c>
      <c r="I32" s="46">
        <v>229.58</v>
      </c>
      <c r="J32" s="46">
        <v>157.35999999999999</v>
      </c>
      <c r="K32" s="46">
        <v>29</v>
      </c>
      <c r="L32" s="46">
        <v>0.44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100.05</v>
      </c>
      <c r="X32">
        <v>0</v>
      </c>
      <c r="Y32">
        <v>0.44</v>
      </c>
      <c r="Z32">
        <v>38.67</v>
      </c>
      <c r="AA32">
        <v>9.32</v>
      </c>
      <c r="AB32">
        <v>148.04</v>
      </c>
      <c r="AC32">
        <v>29</v>
      </c>
      <c r="AD32">
        <v>19.61</v>
      </c>
      <c r="AE32">
        <v>2</v>
      </c>
      <c r="AF32">
        <v>19.16</v>
      </c>
      <c r="AG32">
        <v>30.61</v>
      </c>
      <c r="AH32">
        <v>17.399999999999999</v>
      </c>
      <c r="AI32">
        <v>0</v>
      </c>
      <c r="AJ32">
        <v>22.23</v>
      </c>
      <c r="AK32">
        <v>24.17</v>
      </c>
      <c r="AL32">
        <v>0</v>
      </c>
      <c r="AM32">
        <v>193.34</v>
      </c>
      <c r="AN32">
        <v>175.05</v>
      </c>
      <c r="AO32">
        <v>67.67</v>
      </c>
      <c r="AP32">
        <v>20.3</v>
      </c>
      <c r="AQ32">
        <v>63.03</v>
      </c>
      <c r="AR32">
        <v>0.68</v>
      </c>
      <c r="AS32">
        <v>0</v>
      </c>
      <c r="AT32">
        <v>0</v>
      </c>
      <c r="AU32">
        <v>4.83</v>
      </c>
      <c r="AV32">
        <v>0</v>
      </c>
      <c r="AW32">
        <v>0</v>
      </c>
      <c r="AX32">
        <v>142.1</v>
      </c>
      <c r="AY32">
        <v>3.03</v>
      </c>
      <c r="AZ32">
        <v>77.34</v>
      </c>
      <c r="BA32">
        <v>48.34</v>
      </c>
    </row>
    <row r="33" spans="1:53">
      <c r="A33" t="s">
        <v>280</v>
      </c>
      <c r="G33" t="s">
        <v>75</v>
      </c>
      <c r="H33" s="73">
        <v>838.03000000000009</v>
      </c>
      <c r="I33" s="46">
        <v>229.58</v>
      </c>
      <c r="J33" s="46">
        <v>157.35999999999999</v>
      </c>
      <c r="K33" s="46">
        <v>29</v>
      </c>
      <c r="L33" s="46">
        <v>0.45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100.05</v>
      </c>
      <c r="X33">
        <v>0</v>
      </c>
      <c r="Y33">
        <v>0.45</v>
      </c>
      <c r="Z33">
        <v>38.67</v>
      </c>
      <c r="AA33">
        <v>9.32</v>
      </c>
      <c r="AB33">
        <v>148.04</v>
      </c>
      <c r="AC33">
        <v>29</v>
      </c>
      <c r="AD33">
        <v>19.61</v>
      </c>
      <c r="AE33">
        <v>2</v>
      </c>
      <c r="AF33">
        <v>19.16</v>
      </c>
      <c r="AG33">
        <v>30.61</v>
      </c>
      <c r="AH33">
        <v>17.399999999999999</v>
      </c>
      <c r="AI33">
        <v>0</v>
      </c>
      <c r="AJ33">
        <v>22.23</v>
      </c>
      <c r="AK33">
        <v>24.17</v>
      </c>
      <c r="AL33">
        <v>0</v>
      </c>
      <c r="AM33">
        <v>193.34</v>
      </c>
      <c r="AN33">
        <v>175.05</v>
      </c>
      <c r="AO33">
        <v>67.67</v>
      </c>
      <c r="AP33">
        <v>20.3</v>
      </c>
      <c r="AQ33">
        <v>63.03</v>
      </c>
      <c r="AR33">
        <v>0.68</v>
      </c>
      <c r="AS33">
        <v>0</v>
      </c>
      <c r="AT33">
        <v>0</v>
      </c>
      <c r="AU33">
        <v>4.83</v>
      </c>
      <c r="AV33">
        <v>0</v>
      </c>
      <c r="AW33">
        <v>0</v>
      </c>
      <c r="AX33">
        <v>142.1</v>
      </c>
      <c r="AY33">
        <v>3.03</v>
      </c>
      <c r="AZ33">
        <v>77.34</v>
      </c>
      <c r="BA33">
        <v>48.34</v>
      </c>
    </row>
    <row r="34" spans="1:53">
      <c r="A34" t="s">
        <v>281</v>
      </c>
      <c r="G34" t="s">
        <v>76</v>
      </c>
      <c r="H34" s="73">
        <v>838.03000000000009</v>
      </c>
      <c r="I34" s="46">
        <v>229.58</v>
      </c>
      <c r="J34" s="46">
        <v>157.35999999999999</v>
      </c>
      <c r="K34" s="46">
        <v>29</v>
      </c>
      <c r="L34" s="46">
        <v>0.52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100.05</v>
      </c>
      <c r="X34">
        <v>0</v>
      </c>
      <c r="Y34">
        <v>0.52</v>
      </c>
      <c r="Z34">
        <v>38.67</v>
      </c>
      <c r="AA34">
        <v>9.32</v>
      </c>
      <c r="AB34">
        <v>148.04</v>
      </c>
      <c r="AC34">
        <v>29</v>
      </c>
      <c r="AD34">
        <v>19.61</v>
      </c>
      <c r="AE34">
        <v>2</v>
      </c>
      <c r="AF34">
        <v>19.16</v>
      </c>
      <c r="AG34">
        <v>30.61</v>
      </c>
      <c r="AH34">
        <v>17.399999999999999</v>
      </c>
      <c r="AI34">
        <v>0</v>
      </c>
      <c r="AJ34">
        <v>22.23</v>
      </c>
      <c r="AK34">
        <v>24.17</v>
      </c>
      <c r="AL34">
        <v>0</v>
      </c>
      <c r="AM34">
        <v>193.34</v>
      </c>
      <c r="AN34">
        <v>175.05</v>
      </c>
      <c r="AO34">
        <v>67.67</v>
      </c>
      <c r="AP34">
        <v>20.3</v>
      </c>
      <c r="AQ34">
        <v>63.03</v>
      </c>
      <c r="AR34">
        <v>0.68</v>
      </c>
      <c r="AS34">
        <v>0</v>
      </c>
      <c r="AT34">
        <v>0</v>
      </c>
      <c r="AU34">
        <v>4.83</v>
      </c>
      <c r="AV34">
        <v>0</v>
      </c>
      <c r="AW34">
        <v>0</v>
      </c>
      <c r="AX34">
        <v>142.1</v>
      </c>
      <c r="AY34">
        <v>3.03</v>
      </c>
      <c r="AZ34">
        <v>77.34</v>
      </c>
      <c r="BA34">
        <v>48.34</v>
      </c>
    </row>
    <row r="35" spans="1:53">
      <c r="A35" t="s">
        <v>283</v>
      </c>
      <c r="G35" t="s">
        <v>77</v>
      </c>
      <c r="H35" s="73">
        <v>836.30000000000018</v>
      </c>
      <c r="I35" s="46">
        <v>229.58</v>
      </c>
      <c r="J35" s="46">
        <v>157.26999999999998</v>
      </c>
      <c r="K35" s="46">
        <v>29</v>
      </c>
      <c r="L35" s="46">
        <v>1.3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100.05</v>
      </c>
      <c r="X35">
        <v>0</v>
      </c>
      <c r="Y35">
        <v>1.3</v>
      </c>
      <c r="Z35">
        <v>38.67</v>
      </c>
      <c r="AA35">
        <v>9.23</v>
      </c>
      <c r="AB35">
        <v>148.04</v>
      </c>
      <c r="AC35">
        <v>29</v>
      </c>
      <c r="AD35">
        <v>19.61</v>
      </c>
      <c r="AE35">
        <v>2</v>
      </c>
      <c r="AF35">
        <v>19.16</v>
      </c>
      <c r="AG35">
        <v>30.61</v>
      </c>
      <c r="AH35">
        <v>17.399999999999999</v>
      </c>
      <c r="AI35">
        <v>0</v>
      </c>
      <c r="AJ35">
        <v>22.23</v>
      </c>
      <c r="AK35">
        <v>24.17</v>
      </c>
      <c r="AL35">
        <v>0</v>
      </c>
      <c r="AM35">
        <v>193.34</v>
      </c>
      <c r="AN35">
        <v>175.05</v>
      </c>
      <c r="AO35">
        <v>67.67</v>
      </c>
      <c r="AP35">
        <v>20.3</v>
      </c>
      <c r="AQ35">
        <v>63.03</v>
      </c>
      <c r="AR35">
        <v>0.97</v>
      </c>
      <c r="AS35">
        <v>0</v>
      </c>
      <c r="AT35">
        <v>0</v>
      </c>
      <c r="AU35">
        <v>4.83</v>
      </c>
      <c r="AV35">
        <v>0</v>
      </c>
      <c r="AW35">
        <v>0</v>
      </c>
      <c r="AX35">
        <v>142.1</v>
      </c>
      <c r="AY35">
        <v>1.01</v>
      </c>
      <c r="AZ35">
        <v>77.34</v>
      </c>
      <c r="BA35">
        <v>48.34</v>
      </c>
    </row>
    <row r="36" spans="1:53">
      <c r="A36" t="s">
        <v>315</v>
      </c>
      <c r="G36" t="s">
        <v>78</v>
      </c>
      <c r="H36" s="73">
        <v>836.30000000000018</v>
      </c>
      <c r="I36" s="46">
        <v>229.58</v>
      </c>
      <c r="J36" s="46">
        <v>157.26999999999998</v>
      </c>
      <c r="K36" s="46">
        <v>29</v>
      </c>
      <c r="L36" s="46">
        <v>1.61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100.05</v>
      </c>
      <c r="X36">
        <v>0</v>
      </c>
      <c r="Y36">
        <v>1.61</v>
      </c>
      <c r="Z36">
        <v>38.67</v>
      </c>
      <c r="AA36">
        <v>9.23</v>
      </c>
      <c r="AB36">
        <v>148.04</v>
      </c>
      <c r="AC36">
        <v>29</v>
      </c>
      <c r="AD36">
        <v>19.61</v>
      </c>
      <c r="AE36">
        <v>2</v>
      </c>
      <c r="AF36">
        <v>19.16</v>
      </c>
      <c r="AG36">
        <v>30.61</v>
      </c>
      <c r="AH36">
        <v>17.399999999999999</v>
      </c>
      <c r="AI36">
        <v>0</v>
      </c>
      <c r="AJ36">
        <v>22.23</v>
      </c>
      <c r="AK36">
        <v>24.17</v>
      </c>
      <c r="AL36">
        <v>0</v>
      </c>
      <c r="AM36">
        <v>193.34</v>
      </c>
      <c r="AN36">
        <v>175.05</v>
      </c>
      <c r="AO36">
        <v>67.67</v>
      </c>
      <c r="AP36">
        <v>20.3</v>
      </c>
      <c r="AQ36">
        <v>63.03</v>
      </c>
      <c r="AR36">
        <v>0.97</v>
      </c>
      <c r="AS36">
        <v>0</v>
      </c>
      <c r="AT36">
        <v>0</v>
      </c>
      <c r="AU36">
        <v>4.83</v>
      </c>
      <c r="AV36">
        <v>0</v>
      </c>
      <c r="AW36">
        <v>0</v>
      </c>
      <c r="AX36">
        <v>142.1</v>
      </c>
      <c r="AY36">
        <v>1.01</v>
      </c>
      <c r="AZ36">
        <v>77.34</v>
      </c>
      <c r="BA36">
        <v>48.34</v>
      </c>
    </row>
    <row r="37" spans="1:53">
      <c r="A37" t="s">
        <v>316</v>
      </c>
      <c r="G37" t="s">
        <v>79</v>
      </c>
      <c r="H37" s="73">
        <v>836.30000000000018</v>
      </c>
      <c r="I37" s="46">
        <v>229.58</v>
      </c>
      <c r="J37" s="46">
        <v>157.26999999999998</v>
      </c>
      <c r="K37" s="46">
        <v>29</v>
      </c>
      <c r="L37" s="46">
        <v>1.36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100.05</v>
      </c>
      <c r="X37">
        <v>0</v>
      </c>
      <c r="Y37">
        <v>1.36</v>
      </c>
      <c r="Z37">
        <v>38.67</v>
      </c>
      <c r="AA37">
        <v>9.23</v>
      </c>
      <c r="AB37">
        <v>148.04</v>
      </c>
      <c r="AC37">
        <v>29</v>
      </c>
      <c r="AD37">
        <v>19.61</v>
      </c>
      <c r="AE37">
        <v>2</v>
      </c>
      <c r="AF37">
        <v>19.16</v>
      </c>
      <c r="AG37">
        <v>30.61</v>
      </c>
      <c r="AH37">
        <v>17.399999999999999</v>
      </c>
      <c r="AI37">
        <v>0</v>
      </c>
      <c r="AJ37">
        <v>22.23</v>
      </c>
      <c r="AK37">
        <v>24.17</v>
      </c>
      <c r="AL37">
        <v>0</v>
      </c>
      <c r="AM37">
        <v>193.34</v>
      </c>
      <c r="AN37">
        <v>175.05</v>
      </c>
      <c r="AO37">
        <v>67.67</v>
      </c>
      <c r="AP37">
        <v>20.3</v>
      </c>
      <c r="AQ37">
        <v>63.03</v>
      </c>
      <c r="AR37">
        <v>0.97</v>
      </c>
      <c r="AS37">
        <v>0</v>
      </c>
      <c r="AT37">
        <v>0</v>
      </c>
      <c r="AU37">
        <v>4.83</v>
      </c>
      <c r="AV37">
        <v>0</v>
      </c>
      <c r="AW37">
        <v>0</v>
      </c>
      <c r="AX37">
        <v>142.1</v>
      </c>
      <c r="AY37">
        <v>1.01</v>
      </c>
      <c r="AZ37">
        <v>77.34</v>
      </c>
      <c r="BA37">
        <v>48.34</v>
      </c>
    </row>
    <row r="38" spans="1:53">
      <c r="A38" t="s">
        <v>317</v>
      </c>
      <c r="G38" t="s">
        <v>80</v>
      </c>
      <c r="H38" s="73">
        <v>836.30000000000018</v>
      </c>
      <c r="I38" s="46">
        <v>229.58</v>
      </c>
      <c r="J38" s="46">
        <v>157.26999999999998</v>
      </c>
      <c r="K38" s="46">
        <v>29</v>
      </c>
      <c r="L38" s="46">
        <v>2.1800000000000002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100.05</v>
      </c>
      <c r="X38">
        <v>0</v>
      </c>
      <c r="Y38">
        <v>2.1800000000000002</v>
      </c>
      <c r="Z38">
        <v>38.67</v>
      </c>
      <c r="AA38">
        <v>9.23</v>
      </c>
      <c r="AB38">
        <v>148.04</v>
      </c>
      <c r="AC38">
        <v>29</v>
      </c>
      <c r="AD38">
        <v>19.61</v>
      </c>
      <c r="AE38">
        <v>2</v>
      </c>
      <c r="AF38">
        <v>19.16</v>
      </c>
      <c r="AG38">
        <v>30.61</v>
      </c>
      <c r="AH38">
        <v>17.399999999999999</v>
      </c>
      <c r="AI38">
        <v>0</v>
      </c>
      <c r="AJ38">
        <v>22.23</v>
      </c>
      <c r="AK38">
        <v>24.17</v>
      </c>
      <c r="AL38">
        <v>0</v>
      </c>
      <c r="AM38">
        <v>193.34</v>
      </c>
      <c r="AN38">
        <v>175.05</v>
      </c>
      <c r="AO38">
        <v>67.67</v>
      </c>
      <c r="AP38">
        <v>20.3</v>
      </c>
      <c r="AQ38">
        <v>63.03</v>
      </c>
      <c r="AR38">
        <v>0.97</v>
      </c>
      <c r="AS38">
        <v>0</v>
      </c>
      <c r="AT38">
        <v>0</v>
      </c>
      <c r="AU38">
        <v>4.83</v>
      </c>
      <c r="AV38">
        <v>0</v>
      </c>
      <c r="AW38">
        <v>0</v>
      </c>
      <c r="AX38">
        <v>142.1</v>
      </c>
      <c r="AY38">
        <v>1.01</v>
      </c>
      <c r="AZ38">
        <v>77.34</v>
      </c>
      <c r="BA38">
        <v>48.34</v>
      </c>
    </row>
    <row r="39" spans="1:53">
      <c r="A39" t="s">
        <v>318</v>
      </c>
      <c r="G39" t="s">
        <v>81</v>
      </c>
      <c r="H39" s="73">
        <v>838.32000000000016</v>
      </c>
      <c r="I39" s="46">
        <v>229.58</v>
      </c>
      <c r="J39" s="46">
        <v>157.26999999999998</v>
      </c>
      <c r="K39" s="46">
        <v>29</v>
      </c>
      <c r="L39" s="46">
        <v>3.66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100.05</v>
      </c>
      <c r="X39">
        <v>0</v>
      </c>
      <c r="Y39">
        <v>3.66</v>
      </c>
      <c r="Z39">
        <v>38.67</v>
      </c>
      <c r="AA39">
        <v>9.23</v>
      </c>
      <c r="AB39">
        <v>148.04</v>
      </c>
      <c r="AC39">
        <v>29</v>
      </c>
      <c r="AD39">
        <v>19.61</v>
      </c>
      <c r="AE39">
        <v>2</v>
      </c>
      <c r="AF39">
        <v>19.16</v>
      </c>
      <c r="AG39">
        <v>30.61</v>
      </c>
      <c r="AH39">
        <v>17.399999999999999</v>
      </c>
      <c r="AI39">
        <v>0</v>
      </c>
      <c r="AJ39">
        <v>22.23</v>
      </c>
      <c r="AK39">
        <v>24.17</v>
      </c>
      <c r="AL39">
        <v>0</v>
      </c>
      <c r="AM39">
        <v>193.34</v>
      </c>
      <c r="AN39">
        <v>175.05</v>
      </c>
      <c r="AO39">
        <v>67.67</v>
      </c>
      <c r="AP39">
        <v>20.3</v>
      </c>
      <c r="AQ39">
        <v>63.03</v>
      </c>
      <c r="AR39">
        <v>0.97</v>
      </c>
      <c r="AS39">
        <v>0</v>
      </c>
      <c r="AT39">
        <v>0</v>
      </c>
      <c r="AU39">
        <v>4.83</v>
      </c>
      <c r="AV39">
        <v>0</v>
      </c>
      <c r="AW39">
        <v>0</v>
      </c>
      <c r="AX39">
        <v>142.1</v>
      </c>
      <c r="AY39">
        <v>3.03</v>
      </c>
      <c r="AZ39">
        <v>77.34</v>
      </c>
      <c r="BA39">
        <v>48.34</v>
      </c>
    </row>
    <row r="40" spans="1:53">
      <c r="A40" t="s">
        <v>338</v>
      </c>
      <c r="G40" t="s">
        <v>82</v>
      </c>
      <c r="H40" s="73">
        <v>838.32000000000016</v>
      </c>
      <c r="I40" s="46">
        <v>229.58</v>
      </c>
      <c r="J40" s="46">
        <v>157.26999999999998</v>
      </c>
      <c r="K40" s="46">
        <v>29</v>
      </c>
      <c r="L40" s="46">
        <v>4.3499999999999996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100.05</v>
      </c>
      <c r="X40">
        <v>0</v>
      </c>
      <c r="Y40">
        <v>4.3499999999999996</v>
      </c>
      <c r="Z40">
        <v>38.67</v>
      </c>
      <c r="AA40">
        <v>9.23</v>
      </c>
      <c r="AB40">
        <v>148.04</v>
      </c>
      <c r="AC40">
        <v>29</v>
      </c>
      <c r="AD40">
        <v>19.61</v>
      </c>
      <c r="AE40">
        <v>2</v>
      </c>
      <c r="AF40">
        <v>19.16</v>
      </c>
      <c r="AG40">
        <v>30.61</v>
      </c>
      <c r="AH40">
        <v>17.399999999999999</v>
      </c>
      <c r="AI40">
        <v>0</v>
      </c>
      <c r="AJ40">
        <v>22.23</v>
      </c>
      <c r="AK40">
        <v>24.17</v>
      </c>
      <c r="AL40">
        <v>0</v>
      </c>
      <c r="AM40">
        <v>193.34</v>
      </c>
      <c r="AN40">
        <v>175.05</v>
      </c>
      <c r="AO40">
        <v>67.67</v>
      </c>
      <c r="AP40">
        <v>20.3</v>
      </c>
      <c r="AQ40">
        <v>63.03</v>
      </c>
      <c r="AR40">
        <v>0.97</v>
      </c>
      <c r="AS40">
        <v>0</v>
      </c>
      <c r="AT40">
        <v>0</v>
      </c>
      <c r="AU40">
        <v>4.83</v>
      </c>
      <c r="AV40">
        <v>0</v>
      </c>
      <c r="AW40">
        <v>0</v>
      </c>
      <c r="AX40">
        <v>142.1</v>
      </c>
      <c r="AY40">
        <v>3.03</v>
      </c>
      <c r="AZ40">
        <v>77.34</v>
      </c>
      <c r="BA40">
        <v>48.34</v>
      </c>
    </row>
    <row r="41" spans="1:53">
      <c r="A41" t="s">
        <v>339</v>
      </c>
      <c r="G41" t="s">
        <v>83</v>
      </c>
      <c r="H41" s="73">
        <v>838.32000000000016</v>
      </c>
      <c r="I41" s="46">
        <v>229.58</v>
      </c>
      <c r="J41" s="46">
        <v>157.26999999999998</v>
      </c>
      <c r="K41" s="46">
        <v>29</v>
      </c>
      <c r="L41" s="46">
        <v>4.46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100.05</v>
      </c>
      <c r="X41">
        <v>0</v>
      </c>
      <c r="Y41">
        <v>4.46</v>
      </c>
      <c r="Z41">
        <v>38.67</v>
      </c>
      <c r="AA41">
        <v>9.23</v>
      </c>
      <c r="AB41">
        <v>148.04</v>
      </c>
      <c r="AC41">
        <v>29</v>
      </c>
      <c r="AD41">
        <v>19.61</v>
      </c>
      <c r="AE41">
        <v>2</v>
      </c>
      <c r="AF41">
        <v>19.16</v>
      </c>
      <c r="AG41">
        <v>30.61</v>
      </c>
      <c r="AH41">
        <v>17.399999999999999</v>
      </c>
      <c r="AI41">
        <v>0</v>
      </c>
      <c r="AJ41">
        <v>22.23</v>
      </c>
      <c r="AK41">
        <v>24.17</v>
      </c>
      <c r="AL41">
        <v>0</v>
      </c>
      <c r="AM41">
        <v>193.34</v>
      </c>
      <c r="AN41">
        <v>175.05</v>
      </c>
      <c r="AO41">
        <v>67.67</v>
      </c>
      <c r="AP41">
        <v>20.3</v>
      </c>
      <c r="AQ41">
        <v>63.03</v>
      </c>
      <c r="AR41">
        <v>0.97</v>
      </c>
      <c r="AS41">
        <v>0</v>
      </c>
      <c r="AT41">
        <v>0</v>
      </c>
      <c r="AU41">
        <v>4.83</v>
      </c>
      <c r="AV41">
        <v>0</v>
      </c>
      <c r="AW41">
        <v>0</v>
      </c>
      <c r="AX41">
        <v>142.1</v>
      </c>
      <c r="AY41">
        <v>3.03</v>
      </c>
      <c r="AZ41">
        <v>77.34</v>
      </c>
      <c r="BA41">
        <v>48.34</v>
      </c>
    </row>
    <row r="42" spans="1:53">
      <c r="A42" t="s">
        <v>340</v>
      </c>
      <c r="G42" t="s">
        <v>84</v>
      </c>
      <c r="H42" s="73">
        <v>838.32000000000016</v>
      </c>
      <c r="I42" s="46">
        <v>229.58</v>
      </c>
      <c r="J42" s="46">
        <v>157.26999999999998</v>
      </c>
      <c r="K42" s="46">
        <v>29</v>
      </c>
      <c r="L42" s="46">
        <v>4.16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100.05</v>
      </c>
      <c r="X42">
        <v>0</v>
      </c>
      <c r="Y42">
        <v>4.16</v>
      </c>
      <c r="Z42">
        <v>38.67</v>
      </c>
      <c r="AA42">
        <v>9.23</v>
      </c>
      <c r="AB42">
        <v>148.04</v>
      </c>
      <c r="AC42">
        <v>29</v>
      </c>
      <c r="AD42">
        <v>19.61</v>
      </c>
      <c r="AE42">
        <v>2</v>
      </c>
      <c r="AF42">
        <v>19.16</v>
      </c>
      <c r="AG42">
        <v>30.61</v>
      </c>
      <c r="AH42">
        <v>17.399999999999999</v>
      </c>
      <c r="AI42">
        <v>0</v>
      </c>
      <c r="AJ42">
        <v>22.23</v>
      </c>
      <c r="AK42">
        <v>24.17</v>
      </c>
      <c r="AL42">
        <v>0</v>
      </c>
      <c r="AM42">
        <v>193.34</v>
      </c>
      <c r="AN42">
        <v>175.05</v>
      </c>
      <c r="AO42">
        <v>67.67</v>
      </c>
      <c r="AP42">
        <v>20.3</v>
      </c>
      <c r="AQ42">
        <v>63.03</v>
      </c>
      <c r="AR42">
        <v>0.97</v>
      </c>
      <c r="AS42">
        <v>0</v>
      </c>
      <c r="AT42">
        <v>0</v>
      </c>
      <c r="AU42">
        <v>4.83</v>
      </c>
      <c r="AV42">
        <v>0</v>
      </c>
      <c r="AW42">
        <v>0</v>
      </c>
      <c r="AX42">
        <v>142.1</v>
      </c>
      <c r="AY42">
        <v>3.03</v>
      </c>
      <c r="AZ42">
        <v>77.34</v>
      </c>
      <c r="BA42">
        <v>48.34</v>
      </c>
    </row>
    <row r="43" spans="1:53">
      <c r="A43" t="s">
        <v>346</v>
      </c>
      <c r="G43" t="s">
        <v>85</v>
      </c>
      <c r="H43" s="73">
        <v>838.32000000000016</v>
      </c>
      <c r="I43" s="46">
        <v>229.58</v>
      </c>
      <c r="J43" s="46">
        <v>157.18</v>
      </c>
      <c r="K43" s="46">
        <v>29</v>
      </c>
      <c r="L43" s="46">
        <v>4.55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100.05</v>
      </c>
      <c r="X43">
        <v>0</v>
      </c>
      <c r="Y43">
        <v>4.55</v>
      </c>
      <c r="Z43">
        <v>38.67</v>
      </c>
      <c r="AA43">
        <v>9.14</v>
      </c>
      <c r="AB43">
        <v>148.04</v>
      </c>
      <c r="AC43">
        <v>29</v>
      </c>
      <c r="AD43">
        <v>19.61</v>
      </c>
      <c r="AE43">
        <v>2</v>
      </c>
      <c r="AF43">
        <v>19.16</v>
      </c>
      <c r="AG43">
        <v>30.61</v>
      </c>
      <c r="AH43">
        <v>17.399999999999999</v>
      </c>
      <c r="AI43">
        <v>0</v>
      </c>
      <c r="AJ43">
        <v>22.23</v>
      </c>
      <c r="AK43">
        <v>24.17</v>
      </c>
      <c r="AL43">
        <v>0</v>
      </c>
      <c r="AM43">
        <v>193.34</v>
      </c>
      <c r="AN43">
        <v>175.05</v>
      </c>
      <c r="AO43">
        <v>67.67</v>
      </c>
      <c r="AP43">
        <v>20.3</v>
      </c>
      <c r="AQ43">
        <v>63.03</v>
      </c>
      <c r="AR43">
        <v>0.97</v>
      </c>
      <c r="AS43">
        <v>0</v>
      </c>
      <c r="AT43">
        <v>0</v>
      </c>
      <c r="AU43">
        <v>4.83</v>
      </c>
      <c r="AV43">
        <v>0</v>
      </c>
      <c r="AW43">
        <v>0</v>
      </c>
      <c r="AX43">
        <v>142.1</v>
      </c>
      <c r="AY43">
        <v>3.03</v>
      </c>
      <c r="AZ43">
        <v>77.34</v>
      </c>
      <c r="BA43">
        <v>48.34</v>
      </c>
    </row>
    <row r="44" spans="1:53">
      <c r="A44" t="s">
        <v>350</v>
      </c>
      <c r="G44" t="s">
        <v>86</v>
      </c>
      <c r="H44" s="73">
        <v>838.32000000000016</v>
      </c>
      <c r="I44" s="46">
        <v>229.58</v>
      </c>
      <c r="J44" s="46">
        <v>157.18</v>
      </c>
      <c r="K44" s="46">
        <v>29</v>
      </c>
      <c r="L44" s="46">
        <v>5.7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100.05</v>
      </c>
      <c r="X44">
        <v>0</v>
      </c>
      <c r="Y44">
        <v>5.7</v>
      </c>
      <c r="Z44">
        <v>38.67</v>
      </c>
      <c r="AA44">
        <v>9.14</v>
      </c>
      <c r="AB44">
        <v>148.04</v>
      </c>
      <c r="AC44">
        <v>29</v>
      </c>
      <c r="AD44">
        <v>19.61</v>
      </c>
      <c r="AE44">
        <v>2</v>
      </c>
      <c r="AF44">
        <v>19.16</v>
      </c>
      <c r="AG44">
        <v>30.61</v>
      </c>
      <c r="AH44">
        <v>17.399999999999999</v>
      </c>
      <c r="AI44">
        <v>0</v>
      </c>
      <c r="AJ44">
        <v>22.23</v>
      </c>
      <c r="AK44">
        <v>24.17</v>
      </c>
      <c r="AL44">
        <v>0</v>
      </c>
      <c r="AM44">
        <v>193.34</v>
      </c>
      <c r="AN44">
        <v>175.05</v>
      </c>
      <c r="AO44">
        <v>67.67</v>
      </c>
      <c r="AP44">
        <v>20.3</v>
      </c>
      <c r="AQ44">
        <v>63.03</v>
      </c>
      <c r="AR44">
        <v>0.97</v>
      </c>
      <c r="AS44">
        <v>0</v>
      </c>
      <c r="AT44">
        <v>0</v>
      </c>
      <c r="AU44">
        <v>4.83</v>
      </c>
      <c r="AV44">
        <v>0</v>
      </c>
      <c r="AW44">
        <v>0</v>
      </c>
      <c r="AX44">
        <v>142.1</v>
      </c>
      <c r="AY44">
        <v>3.03</v>
      </c>
      <c r="AZ44">
        <v>77.34</v>
      </c>
      <c r="BA44">
        <v>48.34</v>
      </c>
    </row>
    <row r="45" spans="1:53">
      <c r="A45" t="s">
        <v>373</v>
      </c>
      <c r="G45" t="s">
        <v>87</v>
      </c>
      <c r="H45" s="73">
        <v>838.32000000000016</v>
      </c>
      <c r="I45" s="46">
        <v>229.58</v>
      </c>
      <c r="J45" s="46">
        <v>157.18</v>
      </c>
      <c r="K45" s="46">
        <v>29</v>
      </c>
      <c r="L45" s="46">
        <v>7.53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100.05</v>
      </c>
      <c r="X45">
        <v>0</v>
      </c>
      <c r="Y45">
        <v>7.53</v>
      </c>
      <c r="Z45">
        <v>38.67</v>
      </c>
      <c r="AA45">
        <v>9.14</v>
      </c>
      <c r="AB45">
        <v>148.04</v>
      </c>
      <c r="AC45">
        <v>29</v>
      </c>
      <c r="AD45">
        <v>19.61</v>
      </c>
      <c r="AE45">
        <v>2</v>
      </c>
      <c r="AF45">
        <v>19.16</v>
      </c>
      <c r="AG45">
        <v>30.61</v>
      </c>
      <c r="AH45">
        <v>17.399999999999999</v>
      </c>
      <c r="AI45">
        <v>0</v>
      </c>
      <c r="AJ45">
        <v>22.23</v>
      </c>
      <c r="AK45">
        <v>24.17</v>
      </c>
      <c r="AL45">
        <v>0</v>
      </c>
      <c r="AM45">
        <v>193.34</v>
      </c>
      <c r="AN45">
        <v>175.05</v>
      </c>
      <c r="AO45">
        <v>67.67</v>
      </c>
      <c r="AP45">
        <v>20.3</v>
      </c>
      <c r="AQ45">
        <v>63.03</v>
      </c>
      <c r="AR45">
        <v>0.97</v>
      </c>
      <c r="AS45">
        <v>0</v>
      </c>
      <c r="AT45">
        <v>0</v>
      </c>
      <c r="AU45">
        <v>4.83</v>
      </c>
      <c r="AV45">
        <v>0</v>
      </c>
      <c r="AW45">
        <v>0</v>
      </c>
      <c r="AX45">
        <v>142.1</v>
      </c>
      <c r="AY45">
        <v>3.03</v>
      </c>
      <c r="AZ45">
        <v>77.34</v>
      </c>
      <c r="BA45">
        <v>48.34</v>
      </c>
    </row>
    <row r="46" spans="1:53">
      <c r="A46" t="s">
        <v>374</v>
      </c>
      <c r="G46" t="s">
        <v>88</v>
      </c>
      <c r="H46" s="73">
        <v>838.32000000000016</v>
      </c>
      <c r="I46" s="46">
        <v>229.58</v>
      </c>
      <c r="J46" s="46">
        <v>157.18</v>
      </c>
      <c r="K46" s="46">
        <v>29</v>
      </c>
      <c r="L46" s="46">
        <v>8.0500000000000007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100.05</v>
      </c>
      <c r="X46">
        <v>0</v>
      </c>
      <c r="Y46">
        <v>8.0500000000000007</v>
      </c>
      <c r="Z46">
        <v>38.67</v>
      </c>
      <c r="AA46">
        <v>9.14</v>
      </c>
      <c r="AB46">
        <v>148.04</v>
      </c>
      <c r="AC46">
        <v>29</v>
      </c>
      <c r="AD46">
        <v>19.61</v>
      </c>
      <c r="AE46">
        <v>2</v>
      </c>
      <c r="AF46">
        <v>19.16</v>
      </c>
      <c r="AG46">
        <v>30.61</v>
      </c>
      <c r="AH46">
        <v>17.399999999999999</v>
      </c>
      <c r="AI46">
        <v>0</v>
      </c>
      <c r="AJ46">
        <v>22.23</v>
      </c>
      <c r="AK46">
        <v>24.17</v>
      </c>
      <c r="AL46">
        <v>0</v>
      </c>
      <c r="AM46">
        <v>193.34</v>
      </c>
      <c r="AN46">
        <v>175.05</v>
      </c>
      <c r="AO46">
        <v>67.67</v>
      </c>
      <c r="AP46">
        <v>20.3</v>
      </c>
      <c r="AQ46">
        <v>63.03</v>
      </c>
      <c r="AR46">
        <v>0.97</v>
      </c>
      <c r="AS46">
        <v>0</v>
      </c>
      <c r="AT46">
        <v>0</v>
      </c>
      <c r="AU46">
        <v>4.83</v>
      </c>
      <c r="AV46">
        <v>0</v>
      </c>
      <c r="AW46">
        <v>0</v>
      </c>
      <c r="AX46">
        <v>142.1</v>
      </c>
      <c r="AY46">
        <v>3.03</v>
      </c>
      <c r="AZ46">
        <v>77.34</v>
      </c>
      <c r="BA46">
        <v>48.34</v>
      </c>
    </row>
    <row r="47" spans="1:53">
      <c r="A47" t="s">
        <v>378</v>
      </c>
      <c r="G47" t="s">
        <v>89</v>
      </c>
      <c r="H47" s="73">
        <v>838.32000000000016</v>
      </c>
      <c r="I47" s="46">
        <v>229.58</v>
      </c>
      <c r="J47" s="46">
        <v>157.18</v>
      </c>
      <c r="K47" s="46">
        <v>29</v>
      </c>
      <c r="L47" s="46">
        <v>7.98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100.05</v>
      </c>
      <c r="X47">
        <v>0</v>
      </c>
      <c r="Y47">
        <v>7.98</v>
      </c>
      <c r="Z47">
        <v>38.67</v>
      </c>
      <c r="AA47">
        <v>9.14</v>
      </c>
      <c r="AB47">
        <v>148.04</v>
      </c>
      <c r="AC47">
        <v>29</v>
      </c>
      <c r="AD47">
        <v>19.61</v>
      </c>
      <c r="AE47">
        <v>2</v>
      </c>
      <c r="AF47">
        <v>19.16</v>
      </c>
      <c r="AG47">
        <v>30.61</v>
      </c>
      <c r="AH47">
        <v>17.399999999999999</v>
      </c>
      <c r="AI47">
        <v>0</v>
      </c>
      <c r="AJ47">
        <v>22.23</v>
      </c>
      <c r="AK47">
        <v>24.17</v>
      </c>
      <c r="AL47">
        <v>0</v>
      </c>
      <c r="AM47">
        <v>193.34</v>
      </c>
      <c r="AN47">
        <v>175.05</v>
      </c>
      <c r="AO47">
        <v>67.67</v>
      </c>
      <c r="AP47">
        <v>20.3</v>
      </c>
      <c r="AQ47">
        <v>63.03</v>
      </c>
      <c r="AR47">
        <v>0.97</v>
      </c>
      <c r="AS47">
        <v>0</v>
      </c>
      <c r="AT47">
        <v>0</v>
      </c>
      <c r="AU47">
        <v>4.83</v>
      </c>
      <c r="AV47">
        <v>0</v>
      </c>
      <c r="AW47">
        <v>0</v>
      </c>
      <c r="AX47">
        <v>142.1</v>
      </c>
      <c r="AY47">
        <v>3.03</v>
      </c>
      <c r="AZ47">
        <v>77.34</v>
      </c>
      <c r="BA47">
        <v>48.34</v>
      </c>
    </row>
    <row r="48" spans="1:53">
      <c r="A48" t="s">
        <v>382</v>
      </c>
      <c r="G48" t="s">
        <v>90</v>
      </c>
      <c r="H48" s="73">
        <v>838.32000000000016</v>
      </c>
      <c r="I48" s="46">
        <v>229.58</v>
      </c>
      <c r="J48" s="46">
        <v>157.18</v>
      </c>
      <c r="K48" s="46">
        <v>29</v>
      </c>
      <c r="L48" s="46">
        <v>6.06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100.05</v>
      </c>
      <c r="X48">
        <v>0</v>
      </c>
      <c r="Y48">
        <v>6.06</v>
      </c>
      <c r="Z48">
        <v>38.67</v>
      </c>
      <c r="AA48">
        <v>9.14</v>
      </c>
      <c r="AB48">
        <v>148.04</v>
      </c>
      <c r="AC48">
        <v>29</v>
      </c>
      <c r="AD48">
        <v>19.61</v>
      </c>
      <c r="AE48">
        <v>2</v>
      </c>
      <c r="AF48">
        <v>19.16</v>
      </c>
      <c r="AG48">
        <v>30.61</v>
      </c>
      <c r="AH48">
        <v>17.399999999999999</v>
      </c>
      <c r="AI48">
        <v>0</v>
      </c>
      <c r="AJ48">
        <v>22.23</v>
      </c>
      <c r="AK48">
        <v>24.17</v>
      </c>
      <c r="AL48">
        <v>0</v>
      </c>
      <c r="AM48">
        <v>193.34</v>
      </c>
      <c r="AN48">
        <v>175.05</v>
      </c>
      <c r="AO48">
        <v>67.67</v>
      </c>
      <c r="AP48">
        <v>20.3</v>
      </c>
      <c r="AQ48">
        <v>63.03</v>
      </c>
      <c r="AR48">
        <v>0.97</v>
      </c>
      <c r="AS48">
        <v>0</v>
      </c>
      <c r="AT48">
        <v>0</v>
      </c>
      <c r="AU48">
        <v>4.83</v>
      </c>
      <c r="AV48">
        <v>0</v>
      </c>
      <c r="AW48">
        <v>0</v>
      </c>
      <c r="AX48">
        <v>142.1</v>
      </c>
      <c r="AY48">
        <v>3.03</v>
      </c>
      <c r="AZ48">
        <v>77.34</v>
      </c>
      <c r="BA48">
        <v>48.34</v>
      </c>
    </row>
    <row r="49" spans="1:53">
      <c r="A49" t="s">
        <v>383</v>
      </c>
      <c r="G49" t="s">
        <v>91</v>
      </c>
      <c r="H49" s="73">
        <v>838.32000000000016</v>
      </c>
      <c r="I49" s="46">
        <v>229.58</v>
      </c>
      <c r="J49" s="46">
        <v>157.18</v>
      </c>
      <c r="K49" s="46">
        <v>29</v>
      </c>
      <c r="L49" s="46">
        <v>3.68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100.05</v>
      </c>
      <c r="X49">
        <v>0</v>
      </c>
      <c r="Y49">
        <v>3.68</v>
      </c>
      <c r="Z49">
        <v>38.67</v>
      </c>
      <c r="AA49">
        <v>9.14</v>
      </c>
      <c r="AB49">
        <v>148.04</v>
      </c>
      <c r="AC49">
        <v>29</v>
      </c>
      <c r="AD49">
        <v>19.61</v>
      </c>
      <c r="AE49">
        <v>2</v>
      </c>
      <c r="AF49">
        <v>19.16</v>
      </c>
      <c r="AG49">
        <v>30.61</v>
      </c>
      <c r="AH49">
        <v>17.399999999999999</v>
      </c>
      <c r="AI49">
        <v>0</v>
      </c>
      <c r="AJ49">
        <v>22.23</v>
      </c>
      <c r="AK49">
        <v>24.17</v>
      </c>
      <c r="AL49">
        <v>0</v>
      </c>
      <c r="AM49">
        <v>193.34</v>
      </c>
      <c r="AN49">
        <v>175.05</v>
      </c>
      <c r="AO49">
        <v>67.67</v>
      </c>
      <c r="AP49">
        <v>20.3</v>
      </c>
      <c r="AQ49">
        <v>63.03</v>
      </c>
      <c r="AR49">
        <v>0.97</v>
      </c>
      <c r="AS49">
        <v>0</v>
      </c>
      <c r="AT49">
        <v>0</v>
      </c>
      <c r="AU49">
        <v>4.83</v>
      </c>
      <c r="AV49">
        <v>0</v>
      </c>
      <c r="AW49">
        <v>0</v>
      </c>
      <c r="AX49">
        <v>142.1</v>
      </c>
      <c r="AY49">
        <v>3.03</v>
      </c>
      <c r="AZ49">
        <v>77.34</v>
      </c>
      <c r="BA49">
        <v>48.34</v>
      </c>
    </row>
    <row r="50" spans="1:53">
      <c r="A50" t="s">
        <v>384</v>
      </c>
      <c r="G50" t="s">
        <v>92</v>
      </c>
      <c r="H50" s="73">
        <v>838.32000000000016</v>
      </c>
      <c r="I50" s="46">
        <v>229.58</v>
      </c>
      <c r="J50" s="46">
        <v>157.18</v>
      </c>
      <c r="K50" s="46">
        <v>29</v>
      </c>
      <c r="L50" s="46">
        <v>2.41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100.05</v>
      </c>
      <c r="X50">
        <v>0</v>
      </c>
      <c r="Y50">
        <v>2.41</v>
      </c>
      <c r="Z50">
        <v>38.67</v>
      </c>
      <c r="AA50">
        <v>9.14</v>
      </c>
      <c r="AB50">
        <v>148.04</v>
      </c>
      <c r="AC50">
        <v>29</v>
      </c>
      <c r="AD50">
        <v>19.61</v>
      </c>
      <c r="AE50">
        <v>2</v>
      </c>
      <c r="AF50">
        <v>19.16</v>
      </c>
      <c r="AG50">
        <v>30.61</v>
      </c>
      <c r="AH50">
        <v>17.399999999999999</v>
      </c>
      <c r="AI50">
        <v>0</v>
      </c>
      <c r="AJ50">
        <v>22.23</v>
      </c>
      <c r="AK50">
        <v>24.17</v>
      </c>
      <c r="AL50">
        <v>0</v>
      </c>
      <c r="AM50">
        <v>193.34</v>
      </c>
      <c r="AN50">
        <v>175.05</v>
      </c>
      <c r="AO50">
        <v>67.67</v>
      </c>
      <c r="AP50">
        <v>20.3</v>
      </c>
      <c r="AQ50">
        <v>63.03</v>
      </c>
      <c r="AR50">
        <v>0.97</v>
      </c>
      <c r="AS50">
        <v>0</v>
      </c>
      <c r="AT50">
        <v>0</v>
      </c>
      <c r="AU50">
        <v>4.83</v>
      </c>
      <c r="AV50">
        <v>0</v>
      </c>
      <c r="AW50">
        <v>0</v>
      </c>
      <c r="AX50">
        <v>142.1</v>
      </c>
      <c r="AY50">
        <v>3.03</v>
      </c>
      <c r="AZ50">
        <v>77.34</v>
      </c>
      <c r="BA50">
        <v>48.34</v>
      </c>
    </row>
    <row r="51" spans="1:53">
      <c r="A51" t="s">
        <v>386</v>
      </c>
      <c r="G51" t="s">
        <v>93</v>
      </c>
      <c r="H51" s="73">
        <v>838.32000000000016</v>
      </c>
      <c r="I51" s="46">
        <v>229.58</v>
      </c>
      <c r="J51" s="46">
        <v>157.18</v>
      </c>
      <c r="K51" s="46">
        <v>29</v>
      </c>
      <c r="L51" s="46">
        <v>3.96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100.05</v>
      </c>
      <c r="X51">
        <v>0</v>
      </c>
      <c r="Y51">
        <v>3.96</v>
      </c>
      <c r="Z51">
        <v>38.67</v>
      </c>
      <c r="AA51">
        <v>9.14</v>
      </c>
      <c r="AB51">
        <v>148.04</v>
      </c>
      <c r="AC51">
        <v>29</v>
      </c>
      <c r="AD51">
        <v>19.61</v>
      </c>
      <c r="AE51">
        <v>2</v>
      </c>
      <c r="AF51">
        <v>19.16</v>
      </c>
      <c r="AG51">
        <v>30.61</v>
      </c>
      <c r="AH51">
        <v>17.399999999999999</v>
      </c>
      <c r="AI51">
        <v>0</v>
      </c>
      <c r="AJ51">
        <v>22.23</v>
      </c>
      <c r="AK51">
        <v>24.17</v>
      </c>
      <c r="AL51">
        <v>0</v>
      </c>
      <c r="AM51">
        <v>193.34</v>
      </c>
      <c r="AN51">
        <v>175.05</v>
      </c>
      <c r="AO51">
        <v>67.67</v>
      </c>
      <c r="AP51">
        <v>20.3</v>
      </c>
      <c r="AQ51">
        <v>63.03</v>
      </c>
      <c r="AR51">
        <v>0.97</v>
      </c>
      <c r="AS51">
        <v>0</v>
      </c>
      <c r="AT51">
        <v>0</v>
      </c>
      <c r="AU51">
        <v>4.83</v>
      </c>
      <c r="AV51">
        <v>0</v>
      </c>
      <c r="AW51">
        <v>0</v>
      </c>
      <c r="AX51">
        <v>142.1</v>
      </c>
      <c r="AY51">
        <v>3.03</v>
      </c>
      <c r="AZ51">
        <v>77.34</v>
      </c>
      <c r="BA51">
        <v>48.34</v>
      </c>
    </row>
    <row r="52" spans="1:53">
      <c r="A52" t="s">
        <v>387</v>
      </c>
      <c r="G52" t="s">
        <v>94</v>
      </c>
      <c r="H52" s="73">
        <v>838.32000000000016</v>
      </c>
      <c r="I52" s="46">
        <v>229.58</v>
      </c>
      <c r="J52" s="46">
        <v>157.18</v>
      </c>
      <c r="K52" s="46">
        <v>29</v>
      </c>
      <c r="L52" s="46">
        <v>2.94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100.05</v>
      </c>
      <c r="X52">
        <v>0</v>
      </c>
      <c r="Y52">
        <v>2.94</v>
      </c>
      <c r="Z52">
        <v>38.67</v>
      </c>
      <c r="AA52">
        <v>9.14</v>
      </c>
      <c r="AB52">
        <v>148.04</v>
      </c>
      <c r="AC52">
        <v>29</v>
      </c>
      <c r="AD52">
        <v>19.61</v>
      </c>
      <c r="AE52">
        <v>2</v>
      </c>
      <c r="AF52">
        <v>19.16</v>
      </c>
      <c r="AG52">
        <v>30.61</v>
      </c>
      <c r="AH52">
        <v>17.399999999999999</v>
      </c>
      <c r="AI52">
        <v>0</v>
      </c>
      <c r="AJ52">
        <v>22.23</v>
      </c>
      <c r="AK52">
        <v>24.17</v>
      </c>
      <c r="AL52">
        <v>0</v>
      </c>
      <c r="AM52">
        <v>193.34</v>
      </c>
      <c r="AN52">
        <v>175.05</v>
      </c>
      <c r="AO52">
        <v>67.67</v>
      </c>
      <c r="AP52">
        <v>20.3</v>
      </c>
      <c r="AQ52">
        <v>63.03</v>
      </c>
      <c r="AR52">
        <v>0.97</v>
      </c>
      <c r="AS52">
        <v>0</v>
      </c>
      <c r="AT52">
        <v>0</v>
      </c>
      <c r="AU52">
        <v>4.83</v>
      </c>
      <c r="AV52">
        <v>0</v>
      </c>
      <c r="AW52">
        <v>0</v>
      </c>
      <c r="AX52">
        <v>142.1</v>
      </c>
      <c r="AY52">
        <v>3.03</v>
      </c>
      <c r="AZ52">
        <v>77.34</v>
      </c>
      <c r="BA52">
        <v>48.34</v>
      </c>
    </row>
    <row r="53" spans="1:53">
      <c r="A53" t="s">
        <v>427</v>
      </c>
      <c r="G53" t="s">
        <v>95</v>
      </c>
      <c r="H53" s="73">
        <v>838.32000000000016</v>
      </c>
      <c r="I53" s="46">
        <v>229.58</v>
      </c>
      <c r="J53" s="46">
        <v>157.18</v>
      </c>
      <c r="K53" s="46">
        <v>29</v>
      </c>
      <c r="L53" s="46">
        <v>5.21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100.05</v>
      </c>
      <c r="X53">
        <v>0</v>
      </c>
      <c r="Y53">
        <v>5.21</v>
      </c>
      <c r="Z53">
        <v>38.67</v>
      </c>
      <c r="AA53">
        <v>9.14</v>
      </c>
      <c r="AB53">
        <v>148.04</v>
      </c>
      <c r="AC53">
        <v>29</v>
      </c>
      <c r="AD53">
        <v>19.61</v>
      </c>
      <c r="AE53">
        <v>2</v>
      </c>
      <c r="AF53">
        <v>19.16</v>
      </c>
      <c r="AG53">
        <v>30.61</v>
      </c>
      <c r="AH53">
        <v>17.399999999999999</v>
      </c>
      <c r="AI53">
        <v>0</v>
      </c>
      <c r="AJ53">
        <v>22.23</v>
      </c>
      <c r="AK53">
        <v>24.17</v>
      </c>
      <c r="AL53">
        <v>0</v>
      </c>
      <c r="AM53">
        <v>193.34</v>
      </c>
      <c r="AN53">
        <v>175.05</v>
      </c>
      <c r="AO53">
        <v>67.67</v>
      </c>
      <c r="AP53">
        <v>20.3</v>
      </c>
      <c r="AQ53">
        <v>63.03</v>
      </c>
      <c r="AR53">
        <v>0.97</v>
      </c>
      <c r="AS53">
        <v>0</v>
      </c>
      <c r="AT53">
        <v>0</v>
      </c>
      <c r="AU53">
        <v>4.83</v>
      </c>
      <c r="AV53">
        <v>0</v>
      </c>
      <c r="AW53">
        <v>0</v>
      </c>
      <c r="AX53">
        <v>142.1</v>
      </c>
      <c r="AY53">
        <v>3.03</v>
      </c>
      <c r="AZ53">
        <v>77.34</v>
      </c>
      <c r="BA53">
        <v>48.34</v>
      </c>
    </row>
    <row r="54" spans="1:53">
      <c r="A54" t="s">
        <v>426</v>
      </c>
      <c r="G54" t="s">
        <v>96</v>
      </c>
      <c r="H54" s="73">
        <v>838.32000000000016</v>
      </c>
      <c r="I54" s="46">
        <v>229.58</v>
      </c>
      <c r="J54" s="46">
        <v>157.18</v>
      </c>
      <c r="K54" s="46">
        <v>29</v>
      </c>
      <c r="L54" s="46">
        <v>2.85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100.05</v>
      </c>
      <c r="X54">
        <v>0</v>
      </c>
      <c r="Y54">
        <v>2.85</v>
      </c>
      <c r="Z54">
        <v>38.67</v>
      </c>
      <c r="AA54">
        <v>9.14</v>
      </c>
      <c r="AB54">
        <v>148.04</v>
      </c>
      <c r="AC54">
        <v>29</v>
      </c>
      <c r="AD54">
        <v>19.61</v>
      </c>
      <c r="AE54">
        <v>2</v>
      </c>
      <c r="AF54">
        <v>19.16</v>
      </c>
      <c r="AG54">
        <v>30.61</v>
      </c>
      <c r="AH54">
        <v>17.399999999999999</v>
      </c>
      <c r="AI54">
        <v>0</v>
      </c>
      <c r="AJ54">
        <v>22.23</v>
      </c>
      <c r="AK54">
        <v>24.17</v>
      </c>
      <c r="AL54">
        <v>0</v>
      </c>
      <c r="AM54">
        <v>193.34</v>
      </c>
      <c r="AN54">
        <v>175.05</v>
      </c>
      <c r="AO54">
        <v>67.67</v>
      </c>
      <c r="AP54">
        <v>20.3</v>
      </c>
      <c r="AQ54">
        <v>63.03</v>
      </c>
      <c r="AR54">
        <v>0.97</v>
      </c>
      <c r="AS54">
        <v>0</v>
      </c>
      <c r="AT54">
        <v>0</v>
      </c>
      <c r="AU54">
        <v>4.83</v>
      </c>
      <c r="AV54">
        <v>0</v>
      </c>
      <c r="AW54">
        <v>0</v>
      </c>
      <c r="AX54">
        <v>142.1</v>
      </c>
      <c r="AY54">
        <v>3.03</v>
      </c>
      <c r="AZ54">
        <v>77.34</v>
      </c>
      <c r="BA54">
        <v>48.34</v>
      </c>
    </row>
    <row r="55" spans="1:53">
      <c r="A55" t="s">
        <v>428</v>
      </c>
      <c r="G55" t="s">
        <v>97</v>
      </c>
      <c r="H55" s="73">
        <v>840.34000000000015</v>
      </c>
      <c r="I55" s="46">
        <v>229.58</v>
      </c>
      <c r="J55" s="46">
        <v>157.26999999999998</v>
      </c>
      <c r="K55" s="46">
        <v>29</v>
      </c>
      <c r="L55" s="46">
        <v>4.2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100.05</v>
      </c>
      <c r="X55">
        <v>0</v>
      </c>
      <c r="Y55">
        <v>4.2</v>
      </c>
      <c r="Z55">
        <v>38.67</v>
      </c>
      <c r="AA55">
        <v>9.23</v>
      </c>
      <c r="AB55">
        <v>148.04</v>
      </c>
      <c r="AC55">
        <v>29</v>
      </c>
      <c r="AD55">
        <v>19.61</v>
      </c>
      <c r="AE55">
        <v>2</v>
      </c>
      <c r="AF55">
        <v>19.16</v>
      </c>
      <c r="AG55">
        <v>30.61</v>
      </c>
      <c r="AH55">
        <v>17.399999999999999</v>
      </c>
      <c r="AI55">
        <v>0</v>
      </c>
      <c r="AJ55">
        <v>22.23</v>
      </c>
      <c r="AK55">
        <v>24.17</v>
      </c>
      <c r="AL55">
        <v>0</v>
      </c>
      <c r="AM55">
        <v>193.34</v>
      </c>
      <c r="AN55">
        <v>175.05</v>
      </c>
      <c r="AO55">
        <v>67.67</v>
      </c>
      <c r="AP55">
        <v>20.3</v>
      </c>
      <c r="AQ55">
        <v>63.03</v>
      </c>
      <c r="AR55">
        <v>0.97</v>
      </c>
      <c r="AS55">
        <v>0</v>
      </c>
      <c r="AT55">
        <v>0</v>
      </c>
      <c r="AU55">
        <v>4.83</v>
      </c>
      <c r="AV55">
        <v>0</v>
      </c>
      <c r="AW55">
        <v>0</v>
      </c>
      <c r="AX55">
        <v>142.1</v>
      </c>
      <c r="AY55">
        <v>5.05</v>
      </c>
      <c r="AZ55">
        <v>77.34</v>
      </c>
      <c r="BA55">
        <v>48.34</v>
      </c>
    </row>
    <row r="56" spans="1:53">
      <c r="A56" t="s">
        <v>428</v>
      </c>
      <c r="G56" t="s">
        <v>98</v>
      </c>
      <c r="H56" s="73">
        <v>840.34000000000015</v>
      </c>
      <c r="I56" s="46">
        <v>229.58</v>
      </c>
      <c r="J56" s="46">
        <v>157.26999999999998</v>
      </c>
      <c r="K56" s="46">
        <v>29</v>
      </c>
      <c r="L56" s="46">
        <v>6.79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100.05</v>
      </c>
      <c r="X56">
        <v>0</v>
      </c>
      <c r="Y56">
        <v>6.79</v>
      </c>
      <c r="Z56">
        <v>38.67</v>
      </c>
      <c r="AA56">
        <v>9.23</v>
      </c>
      <c r="AB56">
        <v>148.04</v>
      </c>
      <c r="AC56">
        <v>29</v>
      </c>
      <c r="AD56">
        <v>19.61</v>
      </c>
      <c r="AE56">
        <v>2</v>
      </c>
      <c r="AF56">
        <v>19.16</v>
      </c>
      <c r="AG56">
        <v>30.61</v>
      </c>
      <c r="AH56">
        <v>17.399999999999999</v>
      </c>
      <c r="AI56">
        <v>0</v>
      </c>
      <c r="AJ56">
        <v>22.23</v>
      </c>
      <c r="AK56">
        <v>24.17</v>
      </c>
      <c r="AL56">
        <v>0</v>
      </c>
      <c r="AM56">
        <v>193.34</v>
      </c>
      <c r="AN56">
        <v>175.05</v>
      </c>
      <c r="AO56">
        <v>67.67</v>
      </c>
      <c r="AP56">
        <v>20.3</v>
      </c>
      <c r="AQ56">
        <v>63.03</v>
      </c>
      <c r="AR56">
        <v>0.97</v>
      </c>
      <c r="AS56">
        <v>0</v>
      </c>
      <c r="AT56">
        <v>0</v>
      </c>
      <c r="AU56">
        <v>4.83</v>
      </c>
      <c r="AV56">
        <v>0</v>
      </c>
      <c r="AW56">
        <v>0</v>
      </c>
      <c r="AX56">
        <v>142.1</v>
      </c>
      <c r="AY56">
        <v>5.05</v>
      </c>
      <c r="AZ56">
        <v>77.34</v>
      </c>
      <c r="BA56">
        <v>48.34</v>
      </c>
    </row>
    <row r="57" spans="1:53">
      <c r="G57" t="s">
        <v>99</v>
      </c>
      <c r="H57" s="73">
        <v>840.34000000000015</v>
      </c>
      <c r="I57" s="46">
        <v>229.58</v>
      </c>
      <c r="J57" s="46">
        <v>157.26999999999998</v>
      </c>
      <c r="K57" s="46">
        <v>29</v>
      </c>
      <c r="L57" s="46">
        <v>3.26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100.05</v>
      </c>
      <c r="X57">
        <v>0</v>
      </c>
      <c r="Y57">
        <v>3.26</v>
      </c>
      <c r="Z57">
        <v>38.67</v>
      </c>
      <c r="AA57">
        <v>9.23</v>
      </c>
      <c r="AB57">
        <v>148.04</v>
      </c>
      <c r="AC57">
        <v>29</v>
      </c>
      <c r="AD57">
        <v>19.61</v>
      </c>
      <c r="AE57">
        <v>2</v>
      </c>
      <c r="AF57">
        <v>19.16</v>
      </c>
      <c r="AG57">
        <v>30.61</v>
      </c>
      <c r="AH57">
        <v>17.399999999999999</v>
      </c>
      <c r="AI57">
        <v>0</v>
      </c>
      <c r="AJ57">
        <v>22.23</v>
      </c>
      <c r="AK57">
        <v>24.17</v>
      </c>
      <c r="AL57">
        <v>0</v>
      </c>
      <c r="AM57">
        <v>193.34</v>
      </c>
      <c r="AN57">
        <v>175.05</v>
      </c>
      <c r="AO57">
        <v>67.67</v>
      </c>
      <c r="AP57">
        <v>20.3</v>
      </c>
      <c r="AQ57">
        <v>63.03</v>
      </c>
      <c r="AR57">
        <v>0.97</v>
      </c>
      <c r="AS57">
        <v>0</v>
      </c>
      <c r="AT57">
        <v>0</v>
      </c>
      <c r="AU57">
        <v>4.83</v>
      </c>
      <c r="AV57">
        <v>0</v>
      </c>
      <c r="AW57">
        <v>0</v>
      </c>
      <c r="AX57">
        <v>142.1</v>
      </c>
      <c r="AY57">
        <v>5.05</v>
      </c>
      <c r="AZ57">
        <v>77.34</v>
      </c>
      <c r="BA57">
        <v>48.34</v>
      </c>
    </row>
    <row r="58" spans="1:53">
      <c r="G58" t="s">
        <v>100</v>
      </c>
      <c r="H58" s="73">
        <v>840.34000000000015</v>
      </c>
      <c r="I58" s="46">
        <v>229.58</v>
      </c>
      <c r="J58" s="46">
        <v>157.26999999999998</v>
      </c>
      <c r="K58" s="46">
        <v>29</v>
      </c>
      <c r="L58" s="46">
        <v>6.18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100.05</v>
      </c>
      <c r="X58">
        <v>0</v>
      </c>
      <c r="Y58">
        <v>6.18</v>
      </c>
      <c r="Z58">
        <v>38.67</v>
      </c>
      <c r="AA58">
        <v>9.23</v>
      </c>
      <c r="AB58">
        <v>148.04</v>
      </c>
      <c r="AC58">
        <v>29</v>
      </c>
      <c r="AD58">
        <v>19.61</v>
      </c>
      <c r="AE58">
        <v>2</v>
      </c>
      <c r="AF58">
        <v>19.16</v>
      </c>
      <c r="AG58">
        <v>30.61</v>
      </c>
      <c r="AH58">
        <v>17.399999999999999</v>
      </c>
      <c r="AI58">
        <v>0</v>
      </c>
      <c r="AJ58">
        <v>22.23</v>
      </c>
      <c r="AK58">
        <v>24.17</v>
      </c>
      <c r="AL58">
        <v>0</v>
      </c>
      <c r="AM58">
        <v>193.34</v>
      </c>
      <c r="AN58">
        <v>175.05</v>
      </c>
      <c r="AO58">
        <v>67.67</v>
      </c>
      <c r="AP58">
        <v>20.3</v>
      </c>
      <c r="AQ58">
        <v>63.03</v>
      </c>
      <c r="AR58">
        <v>0.97</v>
      </c>
      <c r="AS58">
        <v>0</v>
      </c>
      <c r="AT58">
        <v>0</v>
      </c>
      <c r="AU58">
        <v>4.83</v>
      </c>
      <c r="AV58">
        <v>0</v>
      </c>
      <c r="AW58">
        <v>0</v>
      </c>
      <c r="AX58">
        <v>142.1</v>
      </c>
      <c r="AY58">
        <v>5.05</v>
      </c>
      <c r="AZ58">
        <v>77.34</v>
      </c>
      <c r="BA58">
        <v>48.34</v>
      </c>
    </row>
    <row r="59" spans="1:53">
      <c r="G59" t="s">
        <v>101</v>
      </c>
      <c r="H59" s="73">
        <v>840.34000000000015</v>
      </c>
      <c r="I59" s="46">
        <v>288.01</v>
      </c>
      <c r="J59" s="46">
        <v>157.35999999999999</v>
      </c>
      <c r="K59" s="46">
        <v>29</v>
      </c>
      <c r="L59" s="46">
        <v>4.4400000000000004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100.05</v>
      </c>
      <c r="X59">
        <v>0</v>
      </c>
      <c r="Y59">
        <v>4.4400000000000004</v>
      </c>
      <c r="Z59">
        <v>38.67</v>
      </c>
      <c r="AA59">
        <v>9.32</v>
      </c>
      <c r="AB59">
        <v>148.04</v>
      </c>
      <c r="AC59">
        <v>29</v>
      </c>
      <c r="AD59">
        <v>19.61</v>
      </c>
      <c r="AE59">
        <v>2</v>
      </c>
      <c r="AF59">
        <v>19.16</v>
      </c>
      <c r="AG59">
        <v>30.61</v>
      </c>
      <c r="AH59">
        <v>17.399999999999999</v>
      </c>
      <c r="AI59">
        <v>0</v>
      </c>
      <c r="AJ59">
        <v>22.23</v>
      </c>
      <c r="AK59">
        <v>24.17</v>
      </c>
      <c r="AL59">
        <v>58.43</v>
      </c>
      <c r="AM59">
        <v>193.34</v>
      </c>
      <c r="AN59">
        <v>175.05</v>
      </c>
      <c r="AO59">
        <v>67.67</v>
      </c>
      <c r="AP59">
        <v>20.3</v>
      </c>
      <c r="AQ59">
        <v>63.03</v>
      </c>
      <c r="AR59">
        <v>0.97</v>
      </c>
      <c r="AS59">
        <v>0</v>
      </c>
      <c r="AT59">
        <v>0</v>
      </c>
      <c r="AU59">
        <v>4.83</v>
      </c>
      <c r="AV59">
        <v>0</v>
      </c>
      <c r="AW59">
        <v>0</v>
      </c>
      <c r="AX59">
        <v>142.1</v>
      </c>
      <c r="AY59">
        <v>5.05</v>
      </c>
      <c r="AZ59">
        <v>77.34</v>
      </c>
      <c r="BA59">
        <v>48.34</v>
      </c>
    </row>
    <row r="60" spans="1:53">
      <c r="G60" t="s">
        <v>102</v>
      </c>
      <c r="H60" s="73">
        <v>840.34000000000015</v>
      </c>
      <c r="I60" s="46">
        <v>288.01</v>
      </c>
      <c r="J60" s="46">
        <v>157.35999999999999</v>
      </c>
      <c r="K60" s="46">
        <v>29</v>
      </c>
      <c r="L60" s="46">
        <v>2.4900000000000002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100.05</v>
      </c>
      <c r="X60">
        <v>0</v>
      </c>
      <c r="Y60">
        <v>2.4900000000000002</v>
      </c>
      <c r="Z60">
        <v>38.67</v>
      </c>
      <c r="AA60">
        <v>9.32</v>
      </c>
      <c r="AB60">
        <v>148.04</v>
      </c>
      <c r="AC60">
        <v>29</v>
      </c>
      <c r="AD60">
        <v>19.61</v>
      </c>
      <c r="AE60">
        <v>2</v>
      </c>
      <c r="AF60">
        <v>19.16</v>
      </c>
      <c r="AG60">
        <v>30.61</v>
      </c>
      <c r="AH60">
        <v>17.399999999999999</v>
      </c>
      <c r="AI60">
        <v>0</v>
      </c>
      <c r="AJ60">
        <v>22.23</v>
      </c>
      <c r="AK60">
        <v>24.17</v>
      </c>
      <c r="AL60">
        <v>58.43</v>
      </c>
      <c r="AM60">
        <v>193.34</v>
      </c>
      <c r="AN60">
        <v>175.05</v>
      </c>
      <c r="AO60">
        <v>67.67</v>
      </c>
      <c r="AP60">
        <v>20.3</v>
      </c>
      <c r="AQ60">
        <v>63.03</v>
      </c>
      <c r="AR60">
        <v>0.97</v>
      </c>
      <c r="AS60">
        <v>0</v>
      </c>
      <c r="AT60">
        <v>0</v>
      </c>
      <c r="AU60">
        <v>4.83</v>
      </c>
      <c r="AV60">
        <v>0</v>
      </c>
      <c r="AW60">
        <v>0</v>
      </c>
      <c r="AX60">
        <v>142.1</v>
      </c>
      <c r="AY60">
        <v>5.05</v>
      </c>
      <c r="AZ60">
        <v>77.34</v>
      </c>
      <c r="BA60">
        <v>48.34</v>
      </c>
    </row>
    <row r="61" spans="1:53">
      <c r="G61" t="s">
        <v>103</v>
      </c>
      <c r="H61" s="73">
        <v>840.34000000000015</v>
      </c>
      <c r="I61" s="46">
        <v>288.01</v>
      </c>
      <c r="J61" s="46">
        <v>157.35999999999999</v>
      </c>
      <c r="K61" s="46">
        <v>29</v>
      </c>
      <c r="L61" s="46">
        <v>3.51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100.05</v>
      </c>
      <c r="X61">
        <v>0</v>
      </c>
      <c r="Y61">
        <v>3.51</v>
      </c>
      <c r="Z61">
        <v>38.67</v>
      </c>
      <c r="AA61">
        <v>9.32</v>
      </c>
      <c r="AB61">
        <v>148.04</v>
      </c>
      <c r="AC61">
        <v>29</v>
      </c>
      <c r="AD61">
        <v>19.61</v>
      </c>
      <c r="AE61">
        <v>2</v>
      </c>
      <c r="AF61">
        <v>19.16</v>
      </c>
      <c r="AG61">
        <v>30.61</v>
      </c>
      <c r="AH61">
        <v>17.399999999999999</v>
      </c>
      <c r="AI61">
        <v>0</v>
      </c>
      <c r="AJ61">
        <v>22.23</v>
      </c>
      <c r="AK61">
        <v>24.17</v>
      </c>
      <c r="AL61">
        <v>58.43</v>
      </c>
      <c r="AM61">
        <v>193.34</v>
      </c>
      <c r="AN61">
        <v>175.05</v>
      </c>
      <c r="AO61">
        <v>67.67</v>
      </c>
      <c r="AP61">
        <v>20.3</v>
      </c>
      <c r="AQ61">
        <v>63.03</v>
      </c>
      <c r="AR61">
        <v>0.97</v>
      </c>
      <c r="AS61">
        <v>0</v>
      </c>
      <c r="AT61">
        <v>0</v>
      </c>
      <c r="AU61">
        <v>4.83</v>
      </c>
      <c r="AV61">
        <v>0</v>
      </c>
      <c r="AW61">
        <v>0</v>
      </c>
      <c r="AX61">
        <v>142.1</v>
      </c>
      <c r="AY61">
        <v>5.05</v>
      </c>
      <c r="AZ61">
        <v>77.34</v>
      </c>
      <c r="BA61">
        <v>48.34</v>
      </c>
    </row>
    <row r="62" spans="1:53">
      <c r="G62" t="s">
        <v>104</v>
      </c>
      <c r="H62" s="73">
        <v>840.34000000000015</v>
      </c>
      <c r="I62" s="46">
        <v>288.01</v>
      </c>
      <c r="J62" s="46">
        <v>157.35999999999999</v>
      </c>
      <c r="K62" s="46">
        <v>29</v>
      </c>
      <c r="L62" s="46">
        <v>1.87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100.05</v>
      </c>
      <c r="X62">
        <v>0</v>
      </c>
      <c r="Y62">
        <v>1.87</v>
      </c>
      <c r="Z62">
        <v>38.67</v>
      </c>
      <c r="AA62">
        <v>9.32</v>
      </c>
      <c r="AB62">
        <v>148.04</v>
      </c>
      <c r="AC62">
        <v>29</v>
      </c>
      <c r="AD62">
        <v>19.61</v>
      </c>
      <c r="AE62">
        <v>2</v>
      </c>
      <c r="AF62">
        <v>19.16</v>
      </c>
      <c r="AG62">
        <v>30.61</v>
      </c>
      <c r="AH62">
        <v>17.399999999999999</v>
      </c>
      <c r="AI62">
        <v>0</v>
      </c>
      <c r="AJ62">
        <v>22.23</v>
      </c>
      <c r="AK62">
        <v>24.17</v>
      </c>
      <c r="AL62">
        <v>58.43</v>
      </c>
      <c r="AM62">
        <v>193.34</v>
      </c>
      <c r="AN62">
        <v>175.05</v>
      </c>
      <c r="AO62">
        <v>67.67</v>
      </c>
      <c r="AP62">
        <v>20.3</v>
      </c>
      <c r="AQ62">
        <v>63.03</v>
      </c>
      <c r="AR62">
        <v>0.97</v>
      </c>
      <c r="AS62">
        <v>0</v>
      </c>
      <c r="AT62">
        <v>0</v>
      </c>
      <c r="AU62">
        <v>4.83</v>
      </c>
      <c r="AV62">
        <v>0</v>
      </c>
      <c r="AW62">
        <v>0</v>
      </c>
      <c r="AX62">
        <v>142.1</v>
      </c>
      <c r="AY62">
        <v>5.05</v>
      </c>
      <c r="AZ62">
        <v>77.34</v>
      </c>
      <c r="BA62">
        <v>48.34</v>
      </c>
    </row>
    <row r="63" spans="1:53">
      <c r="G63" t="s">
        <v>105</v>
      </c>
      <c r="H63" s="73">
        <v>843.26000000000022</v>
      </c>
      <c r="I63" s="46">
        <v>273.51</v>
      </c>
      <c r="J63" s="46">
        <v>157.45999999999998</v>
      </c>
      <c r="K63" s="46">
        <v>29</v>
      </c>
      <c r="L63" s="46">
        <v>2.4300000000000002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100.05</v>
      </c>
      <c r="X63">
        <v>0</v>
      </c>
      <c r="Y63">
        <v>2.4300000000000002</v>
      </c>
      <c r="Z63">
        <v>24.17</v>
      </c>
      <c r="AA63">
        <v>9.42</v>
      </c>
      <c r="AB63">
        <v>148.04</v>
      </c>
      <c r="AC63">
        <v>29</v>
      </c>
      <c r="AD63">
        <v>19.61</v>
      </c>
      <c r="AE63">
        <v>2</v>
      </c>
      <c r="AF63">
        <v>19.16</v>
      </c>
      <c r="AG63">
        <v>30.61</v>
      </c>
      <c r="AH63">
        <v>17.399999999999999</v>
      </c>
      <c r="AI63">
        <v>0</v>
      </c>
      <c r="AJ63">
        <v>22.23</v>
      </c>
      <c r="AK63">
        <v>24.17</v>
      </c>
      <c r="AL63">
        <v>58.43</v>
      </c>
      <c r="AM63">
        <v>193.34</v>
      </c>
      <c r="AN63">
        <v>175.05</v>
      </c>
      <c r="AO63">
        <v>67.67</v>
      </c>
      <c r="AP63">
        <v>20.3</v>
      </c>
      <c r="AQ63">
        <v>63.03</v>
      </c>
      <c r="AR63">
        <v>0.87</v>
      </c>
      <c r="AS63">
        <v>0</v>
      </c>
      <c r="AT63">
        <v>0</v>
      </c>
      <c r="AU63">
        <v>4.83</v>
      </c>
      <c r="AV63">
        <v>0</v>
      </c>
      <c r="AW63">
        <v>0</v>
      </c>
      <c r="AX63">
        <v>142.1</v>
      </c>
      <c r="AY63">
        <v>8.07</v>
      </c>
      <c r="AZ63">
        <v>77.34</v>
      </c>
      <c r="BA63">
        <v>48.34</v>
      </c>
    </row>
    <row r="64" spans="1:53">
      <c r="G64" t="s">
        <v>106</v>
      </c>
      <c r="H64" s="73">
        <v>843.26000000000022</v>
      </c>
      <c r="I64" s="46">
        <v>273.51</v>
      </c>
      <c r="J64" s="46">
        <v>157.45999999999998</v>
      </c>
      <c r="K64" s="46">
        <v>29</v>
      </c>
      <c r="L64" s="46">
        <v>1.85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100.05</v>
      </c>
      <c r="X64">
        <v>0</v>
      </c>
      <c r="Y64">
        <v>1.85</v>
      </c>
      <c r="Z64">
        <v>24.17</v>
      </c>
      <c r="AA64">
        <v>9.42</v>
      </c>
      <c r="AB64">
        <v>148.04</v>
      </c>
      <c r="AC64">
        <v>29</v>
      </c>
      <c r="AD64">
        <v>19.61</v>
      </c>
      <c r="AE64">
        <v>2</v>
      </c>
      <c r="AF64">
        <v>19.16</v>
      </c>
      <c r="AG64">
        <v>30.61</v>
      </c>
      <c r="AH64">
        <v>17.399999999999999</v>
      </c>
      <c r="AI64">
        <v>0</v>
      </c>
      <c r="AJ64">
        <v>22.23</v>
      </c>
      <c r="AK64">
        <v>24.17</v>
      </c>
      <c r="AL64">
        <v>58.43</v>
      </c>
      <c r="AM64">
        <v>193.34</v>
      </c>
      <c r="AN64">
        <v>175.05</v>
      </c>
      <c r="AO64">
        <v>67.67</v>
      </c>
      <c r="AP64">
        <v>20.3</v>
      </c>
      <c r="AQ64">
        <v>63.03</v>
      </c>
      <c r="AR64">
        <v>0.87</v>
      </c>
      <c r="AS64">
        <v>0</v>
      </c>
      <c r="AT64">
        <v>0</v>
      </c>
      <c r="AU64">
        <v>4.83</v>
      </c>
      <c r="AV64">
        <v>0</v>
      </c>
      <c r="AW64">
        <v>0</v>
      </c>
      <c r="AX64">
        <v>142.1</v>
      </c>
      <c r="AY64">
        <v>8.07</v>
      </c>
      <c r="AZ64">
        <v>77.34</v>
      </c>
      <c r="BA64">
        <v>48.34</v>
      </c>
    </row>
    <row r="65" spans="7:53">
      <c r="G65" t="s">
        <v>107</v>
      </c>
      <c r="H65" s="73">
        <v>843.26000000000022</v>
      </c>
      <c r="I65" s="46">
        <v>249.34</v>
      </c>
      <c r="J65" s="46">
        <v>157.45999999999998</v>
      </c>
      <c r="K65" s="46">
        <v>29</v>
      </c>
      <c r="L65" s="46">
        <v>1.9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100.05</v>
      </c>
      <c r="X65">
        <v>0</v>
      </c>
      <c r="Y65">
        <v>1.9</v>
      </c>
      <c r="Z65">
        <v>0</v>
      </c>
      <c r="AA65">
        <v>9.42</v>
      </c>
      <c r="AB65">
        <v>148.04</v>
      </c>
      <c r="AC65">
        <v>29</v>
      </c>
      <c r="AD65">
        <v>19.61</v>
      </c>
      <c r="AE65">
        <v>2</v>
      </c>
      <c r="AF65">
        <v>19.16</v>
      </c>
      <c r="AG65">
        <v>30.61</v>
      </c>
      <c r="AH65">
        <v>17.399999999999999</v>
      </c>
      <c r="AI65">
        <v>0</v>
      </c>
      <c r="AJ65">
        <v>22.23</v>
      </c>
      <c r="AK65">
        <v>24.17</v>
      </c>
      <c r="AL65">
        <v>58.43</v>
      </c>
      <c r="AM65">
        <v>193.34</v>
      </c>
      <c r="AN65">
        <v>175.05</v>
      </c>
      <c r="AO65">
        <v>67.67</v>
      </c>
      <c r="AP65">
        <v>20.3</v>
      </c>
      <c r="AQ65">
        <v>63.03</v>
      </c>
      <c r="AR65">
        <v>0.87</v>
      </c>
      <c r="AS65">
        <v>0</v>
      </c>
      <c r="AT65">
        <v>0</v>
      </c>
      <c r="AU65">
        <v>4.83</v>
      </c>
      <c r="AV65">
        <v>0</v>
      </c>
      <c r="AW65">
        <v>0</v>
      </c>
      <c r="AX65">
        <v>142.1</v>
      </c>
      <c r="AY65">
        <v>8.07</v>
      </c>
      <c r="AZ65">
        <v>77.34</v>
      </c>
      <c r="BA65">
        <v>48.34</v>
      </c>
    </row>
    <row r="66" spans="7:53">
      <c r="G66" t="s">
        <v>108</v>
      </c>
      <c r="H66" s="73">
        <v>843.26000000000022</v>
      </c>
      <c r="I66" s="46">
        <v>249.34</v>
      </c>
      <c r="J66" s="46">
        <v>157.45999999999998</v>
      </c>
      <c r="K66" s="46">
        <v>29</v>
      </c>
      <c r="L66" s="46">
        <v>1.87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100.05</v>
      </c>
      <c r="X66">
        <v>0</v>
      </c>
      <c r="Y66">
        <v>1.87</v>
      </c>
      <c r="Z66">
        <v>0</v>
      </c>
      <c r="AA66">
        <v>9.42</v>
      </c>
      <c r="AB66">
        <v>148.04</v>
      </c>
      <c r="AC66">
        <v>29</v>
      </c>
      <c r="AD66">
        <v>19.61</v>
      </c>
      <c r="AE66">
        <v>2</v>
      </c>
      <c r="AF66">
        <v>19.16</v>
      </c>
      <c r="AG66">
        <v>30.61</v>
      </c>
      <c r="AH66">
        <v>17.399999999999999</v>
      </c>
      <c r="AI66">
        <v>0</v>
      </c>
      <c r="AJ66">
        <v>22.23</v>
      </c>
      <c r="AK66">
        <v>24.17</v>
      </c>
      <c r="AL66">
        <v>58.43</v>
      </c>
      <c r="AM66">
        <v>193.34</v>
      </c>
      <c r="AN66">
        <v>175.05</v>
      </c>
      <c r="AO66">
        <v>67.67</v>
      </c>
      <c r="AP66">
        <v>20.3</v>
      </c>
      <c r="AQ66">
        <v>63.03</v>
      </c>
      <c r="AR66">
        <v>0.87</v>
      </c>
      <c r="AS66">
        <v>0</v>
      </c>
      <c r="AT66">
        <v>0</v>
      </c>
      <c r="AU66">
        <v>4.83</v>
      </c>
      <c r="AV66">
        <v>0</v>
      </c>
      <c r="AW66">
        <v>0</v>
      </c>
      <c r="AX66">
        <v>142.1</v>
      </c>
      <c r="AY66">
        <v>8.07</v>
      </c>
      <c r="AZ66">
        <v>77.34</v>
      </c>
      <c r="BA66">
        <v>48.34</v>
      </c>
    </row>
    <row r="67" spans="7:53">
      <c r="G67" t="s">
        <v>109</v>
      </c>
      <c r="H67" s="73">
        <v>843.21000000000026</v>
      </c>
      <c r="I67" s="46">
        <v>249.34</v>
      </c>
      <c r="J67" s="46">
        <v>157.54</v>
      </c>
      <c r="K67" s="46">
        <v>29</v>
      </c>
      <c r="L67" s="46">
        <v>0.95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100.05</v>
      </c>
      <c r="X67">
        <v>0</v>
      </c>
      <c r="Y67">
        <v>0.95</v>
      </c>
      <c r="Z67">
        <v>0</v>
      </c>
      <c r="AA67">
        <v>9.5</v>
      </c>
      <c r="AB67">
        <v>148.04</v>
      </c>
      <c r="AC67">
        <v>29</v>
      </c>
      <c r="AD67">
        <v>19.61</v>
      </c>
      <c r="AE67">
        <v>2</v>
      </c>
      <c r="AF67">
        <v>19.16</v>
      </c>
      <c r="AG67">
        <v>30.61</v>
      </c>
      <c r="AH67">
        <v>17.399999999999999</v>
      </c>
      <c r="AI67">
        <v>0</v>
      </c>
      <c r="AJ67">
        <v>22.23</v>
      </c>
      <c r="AK67">
        <v>24.17</v>
      </c>
      <c r="AL67">
        <v>58.43</v>
      </c>
      <c r="AM67">
        <v>193.34</v>
      </c>
      <c r="AN67">
        <v>175.05</v>
      </c>
      <c r="AO67">
        <v>67.67</v>
      </c>
      <c r="AP67">
        <v>20.3</v>
      </c>
      <c r="AQ67">
        <v>63.03</v>
      </c>
      <c r="AR67">
        <v>0.82</v>
      </c>
      <c r="AS67">
        <v>0</v>
      </c>
      <c r="AT67">
        <v>0</v>
      </c>
      <c r="AU67">
        <v>4.83</v>
      </c>
      <c r="AV67">
        <v>0</v>
      </c>
      <c r="AW67">
        <v>0</v>
      </c>
      <c r="AX67">
        <v>142.1</v>
      </c>
      <c r="AY67">
        <v>8.07</v>
      </c>
      <c r="AZ67">
        <v>77.34</v>
      </c>
      <c r="BA67">
        <v>48.34</v>
      </c>
    </row>
    <row r="68" spans="7:53">
      <c r="G68" t="s">
        <v>110</v>
      </c>
      <c r="H68" s="73">
        <v>843.21000000000026</v>
      </c>
      <c r="I68" s="46">
        <v>249.34</v>
      </c>
      <c r="J68" s="46">
        <v>157.54</v>
      </c>
      <c r="K68" s="46">
        <v>29</v>
      </c>
      <c r="L68" s="46">
        <v>1.64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100.05</v>
      </c>
      <c r="X68">
        <v>0</v>
      </c>
      <c r="Y68">
        <v>1.64</v>
      </c>
      <c r="Z68">
        <v>0</v>
      </c>
      <c r="AA68">
        <v>9.5</v>
      </c>
      <c r="AB68">
        <v>148.04</v>
      </c>
      <c r="AC68">
        <v>29</v>
      </c>
      <c r="AD68">
        <v>19.61</v>
      </c>
      <c r="AE68">
        <v>2</v>
      </c>
      <c r="AF68">
        <v>19.16</v>
      </c>
      <c r="AG68">
        <v>30.61</v>
      </c>
      <c r="AH68">
        <v>17.399999999999999</v>
      </c>
      <c r="AI68">
        <v>0</v>
      </c>
      <c r="AJ68">
        <v>22.23</v>
      </c>
      <c r="AK68">
        <v>24.17</v>
      </c>
      <c r="AL68">
        <v>58.43</v>
      </c>
      <c r="AM68">
        <v>193.34</v>
      </c>
      <c r="AN68">
        <v>175.05</v>
      </c>
      <c r="AO68">
        <v>67.67</v>
      </c>
      <c r="AP68">
        <v>20.3</v>
      </c>
      <c r="AQ68">
        <v>63.03</v>
      </c>
      <c r="AR68">
        <v>0.82</v>
      </c>
      <c r="AS68">
        <v>0</v>
      </c>
      <c r="AT68">
        <v>0</v>
      </c>
      <c r="AU68">
        <v>4.83</v>
      </c>
      <c r="AV68">
        <v>0</v>
      </c>
      <c r="AW68">
        <v>0</v>
      </c>
      <c r="AX68">
        <v>142.1</v>
      </c>
      <c r="AY68">
        <v>8.07</v>
      </c>
      <c r="AZ68">
        <v>77.34</v>
      </c>
      <c r="BA68">
        <v>48.34</v>
      </c>
    </row>
    <row r="69" spans="7:53">
      <c r="G69" t="s">
        <v>111</v>
      </c>
      <c r="H69" s="73">
        <v>843.21000000000026</v>
      </c>
      <c r="I69" s="46">
        <v>249.34</v>
      </c>
      <c r="J69" s="46">
        <v>157.54</v>
      </c>
      <c r="K69" s="46">
        <v>29</v>
      </c>
      <c r="L69" s="46">
        <v>1.52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100.05</v>
      </c>
      <c r="X69">
        <v>0</v>
      </c>
      <c r="Y69">
        <v>1.52</v>
      </c>
      <c r="Z69">
        <v>0</v>
      </c>
      <c r="AA69">
        <v>9.5</v>
      </c>
      <c r="AB69">
        <v>148.04</v>
      </c>
      <c r="AC69">
        <v>29</v>
      </c>
      <c r="AD69">
        <v>19.61</v>
      </c>
      <c r="AE69">
        <v>2</v>
      </c>
      <c r="AF69">
        <v>19.16</v>
      </c>
      <c r="AG69">
        <v>30.61</v>
      </c>
      <c r="AH69">
        <v>17.399999999999999</v>
      </c>
      <c r="AI69">
        <v>0</v>
      </c>
      <c r="AJ69">
        <v>22.23</v>
      </c>
      <c r="AK69">
        <v>24.17</v>
      </c>
      <c r="AL69">
        <v>58.43</v>
      </c>
      <c r="AM69">
        <v>193.34</v>
      </c>
      <c r="AN69">
        <v>175.05</v>
      </c>
      <c r="AO69">
        <v>67.67</v>
      </c>
      <c r="AP69">
        <v>20.3</v>
      </c>
      <c r="AQ69">
        <v>63.03</v>
      </c>
      <c r="AR69">
        <v>0.82</v>
      </c>
      <c r="AS69">
        <v>0</v>
      </c>
      <c r="AT69">
        <v>0</v>
      </c>
      <c r="AU69">
        <v>4.83</v>
      </c>
      <c r="AV69">
        <v>0</v>
      </c>
      <c r="AW69">
        <v>0</v>
      </c>
      <c r="AX69">
        <v>142.1</v>
      </c>
      <c r="AY69">
        <v>8.07</v>
      </c>
      <c r="AZ69">
        <v>77.34</v>
      </c>
      <c r="BA69">
        <v>48.34</v>
      </c>
    </row>
    <row r="70" spans="7:53">
      <c r="G70" t="s">
        <v>112</v>
      </c>
      <c r="H70" s="73">
        <v>843.21000000000026</v>
      </c>
      <c r="I70" s="46">
        <v>249.34</v>
      </c>
      <c r="J70" s="46">
        <v>157.54</v>
      </c>
      <c r="K70" s="46">
        <v>29</v>
      </c>
      <c r="L70" s="46">
        <v>0.51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100.05</v>
      </c>
      <c r="X70">
        <v>0</v>
      </c>
      <c r="Y70">
        <v>0.51</v>
      </c>
      <c r="Z70">
        <v>0</v>
      </c>
      <c r="AA70">
        <v>9.5</v>
      </c>
      <c r="AB70">
        <v>148.04</v>
      </c>
      <c r="AC70">
        <v>29</v>
      </c>
      <c r="AD70">
        <v>19.61</v>
      </c>
      <c r="AE70">
        <v>2</v>
      </c>
      <c r="AF70">
        <v>19.16</v>
      </c>
      <c r="AG70">
        <v>30.61</v>
      </c>
      <c r="AH70">
        <v>17.399999999999999</v>
      </c>
      <c r="AI70">
        <v>0</v>
      </c>
      <c r="AJ70">
        <v>22.23</v>
      </c>
      <c r="AK70">
        <v>24.17</v>
      </c>
      <c r="AL70">
        <v>58.43</v>
      </c>
      <c r="AM70">
        <v>193.34</v>
      </c>
      <c r="AN70">
        <v>175.05</v>
      </c>
      <c r="AO70">
        <v>67.67</v>
      </c>
      <c r="AP70">
        <v>20.3</v>
      </c>
      <c r="AQ70">
        <v>63.03</v>
      </c>
      <c r="AR70">
        <v>0.82</v>
      </c>
      <c r="AS70">
        <v>0</v>
      </c>
      <c r="AT70">
        <v>0</v>
      </c>
      <c r="AU70">
        <v>4.83</v>
      </c>
      <c r="AV70">
        <v>0</v>
      </c>
      <c r="AW70">
        <v>0</v>
      </c>
      <c r="AX70">
        <v>142.1</v>
      </c>
      <c r="AY70">
        <v>8.07</v>
      </c>
      <c r="AZ70">
        <v>77.34</v>
      </c>
      <c r="BA70">
        <v>48.34</v>
      </c>
    </row>
    <row r="71" spans="7:53">
      <c r="G71" t="s">
        <v>113</v>
      </c>
      <c r="H71" s="73">
        <v>843.21000000000026</v>
      </c>
      <c r="I71" s="46">
        <v>190.91</v>
      </c>
      <c r="J71" s="46">
        <v>157.63999999999999</v>
      </c>
      <c r="K71" s="46">
        <v>29</v>
      </c>
      <c r="L71" s="46">
        <v>0.17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100.05</v>
      </c>
      <c r="X71">
        <v>0</v>
      </c>
      <c r="Y71">
        <v>0.17</v>
      </c>
      <c r="Z71">
        <v>0</v>
      </c>
      <c r="AA71">
        <v>9.6</v>
      </c>
      <c r="AB71">
        <v>148.04</v>
      </c>
      <c r="AC71">
        <v>29</v>
      </c>
      <c r="AD71">
        <v>19.61</v>
      </c>
      <c r="AE71">
        <v>2</v>
      </c>
      <c r="AF71">
        <v>19.16</v>
      </c>
      <c r="AG71">
        <v>30.61</v>
      </c>
      <c r="AH71">
        <v>17.399999999999999</v>
      </c>
      <c r="AI71">
        <v>0</v>
      </c>
      <c r="AJ71">
        <v>22.23</v>
      </c>
      <c r="AK71">
        <v>24.17</v>
      </c>
      <c r="AL71">
        <v>0</v>
      </c>
      <c r="AM71">
        <v>193.34</v>
      </c>
      <c r="AN71">
        <v>175.05</v>
      </c>
      <c r="AO71">
        <v>67.67</v>
      </c>
      <c r="AP71">
        <v>20.3</v>
      </c>
      <c r="AQ71">
        <v>63.03</v>
      </c>
      <c r="AR71">
        <v>0.82</v>
      </c>
      <c r="AS71">
        <v>0</v>
      </c>
      <c r="AT71">
        <v>0</v>
      </c>
      <c r="AU71">
        <v>4.83</v>
      </c>
      <c r="AV71">
        <v>0</v>
      </c>
      <c r="AW71">
        <v>0</v>
      </c>
      <c r="AX71">
        <v>142.1</v>
      </c>
      <c r="AY71">
        <v>8.07</v>
      </c>
      <c r="AZ71">
        <v>77.34</v>
      </c>
      <c r="BA71">
        <v>48.34</v>
      </c>
    </row>
    <row r="72" spans="7:53">
      <c r="G72" t="s">
        <v>114</v>
      </c>
      <c r="H72" s="73">
        <v>843.21000000000026</v>
      </c>
      <c r="I72" s="46">
        <v>190.91</v>
      </c>
      <c r="J72" s="46">
        <v>157.63999999999999</v>
      </c>
      <c r="K72" s="46">
        <v>29</v>
      </c>
      <c r="L72" s="46">
        <v>0.39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100.05</v>
      </c>
      <c r="X72">
        <v>0</v>
      </c>
      <c r="Y72">
        <v>0.39</v>
      </c>
      <c r="Z72">
        <v>0</v>
      </c>
      <c r="AA72">
        <v>9.6</v>
      </c>
      <c r="AB72">
        <v>148.04</v>
      </c>
      <c r="AC72">
        <v>29</v>
      </c>
      <c r="AD72">
        <v>19.61</v>
      </c>
      <c r="AE72">
        <v>2</v>
      </c>
      <c r="AF72">
        <v>19.16</v>
      </c>
      <c r="AG72">
        <v>30.61</v>
      </c>
      <c r="AH72">
        <v>17.399999999999999</v>
      </c>
      <c r="AI72">
        <v>0</v>
      </c>
      <c r="AJ72">
        <v>22.23</v>
      </c>
      <c r="AK72">
        <v>24.17</v>
      </c>
      <c r="AL72">
        <v>0</v>
      </c>
      <c r="AM72">
        <v>193.34</v>
      </c>
      <c r="AN72">
        <v>175.05</v>
      </c>
      <c r="AO72">
        <v>67.67</v>
      </c>
      <c r="AP72">
        <v>20.3</v>
      </c>
      <c r="AQ72">
        <v>63.03</v>
      </c>
      <c r="AR72">
        <v>0.82</v>
      </c>
      <c r="AS72">
        <v>0</v>
      </c>
      <c r="AT72">
        <v>0</v>
      </c>
      <c r="AU72">
        <v>4.83</v>
      </c>
      <c r="AV72">
        <v>0</v>
      </c>
      <c r="AW72">
        <v>0</v>
      </c>
      <c r="AX72">
        <v>142.1</v>
      </c>
      <c r="AY72">
        <v>8.07</v>
      </c>
      <c r="AZ72">
        <v>77.34</v>
      </c>
      <c r="BA72">
        <v>48.34</v>
      </c>
    </row>
    <row r="73" spans="7:53">
      <c r="G73" t="s">
        <v>115</v>
      </c>
      <c r="H73" s="73">
        <v>843.21000000000026</v>
      </c>
      <c r="I73" s="46">
        <v>190.91</v>
      </c>
      <c r="J73" s="46">
        <v>157.63999999999999</v>
      </c>
      <c r="K73" s="46">
        <v>29</v>
      </c>
      <c r="L73" s="46">
        <v>0.37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100.05</v>
      </c>
      <c r="X73">
        <v>0</v>
      </c>
      <c r="Y73">
        <v>0.37</v>
      </c>
      <c r="Z73">
        <v>0</v>
      </c>
      <c r="AA73">
        <v>9.6</v>
      </c>
      <c r="AB73">
        <v>148.04</v>
      </c>
      <c r="AC73">
        <v>29</v>
      </c>
      <c r="AD73">
        <v>19.61</v>
      </c>
      <c r="AE73">
        <v>2</v>
      </c>
      <c r="AF73">
        <v>19.16</v>
      </c>
      <c r="AG73">
        <v>30.61</v>
      </c>
      <c r="AH73">
        <v>17.399999999999999</v>
      </c>
      <c r="AI73">
        <v>0</v>
      </c>
      <c r="AJ73">
        <v>22.23</v>
      </c>
      <c r="AK73">
        <v>24.17</v>
      </c>
      <c r="AL73">
        <v>0</v>
      </c>
      <c r="AM73">
        <v>193.34</v>
      </c>
      <c r="AN73">
        <v>175.05</v>
      </c>
      <c r="AO73">
        <v>67.67</v>
      </c>
      <c r="AP73">
        <v>20.3</v>
      </c>
      <c r="AQ73">
        <v>63.03</v>
      </c>
      <c r="AR73">
        <v>0.82</v>
      </c>
      <c r="AS73">
        <v>0</v>
      </c>
      <c r="AT73">
        <v>0</v>
      </c>
      <c r="AU73">
        <v>4.83</v>
      </c>
      <c r="AV73">
        <v>0</v>
      </c>
      <c r="AW73">
        <v>0</v>
      </c>
      <c r="AX73">
        <v>142.1</v>
      </c>
      <c r="AY73">
        <v>8.07</v>
      </c>
      <c r="AZ73">
        <v>77.34</v>
      </c>
      <c r="BA73">
        <v>48.34</v>
      </c>
    </row>
    <row r="74" spans="7:53">
      <c r="G74" t="s">
        <v>116</v>
      </c>
      <c r="H74" s="73">
        <v>843.21000000000026</v>
      </c>
      <c r="I74" s="46">
        <v>190.91</v>
      </c>
      <c r="J74" s="46">
        <v>157.63999999999999</v>
      </c>
      <c r="K74" s="46">
        <v>29</v>
      </c>
      <c r="L74" s="46">
        <v>0.15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100.05</v>
      </c>
      <c r="X74">
        <v>0</v>
      </c>
      <c r="Y74">
        <v>0.15</v>
      </c>
      <c r="Z74">
        <v>0</v>
      </c>
      <c r="AA74">
        <v>9.6</v>
      </c>
      <c r="AB74">
        <v>148.04</v>
      </c>
      <c r="AC74">
        <v>29</v>
      </c>
      <c r="AD74">
        <v>19.61</v>
      </c>
      <c r="AE74">
        <v>2</v>
      </c>
      <c r="AF74">
        <v>19.16</v>
      </c>
      <c r="AG74">
        <v>30.61</v>
      </c>
      <c r="AH74">
        <v>17.399999999999999</v>
      </c>
      <c r="AI74">
        <v>0</v>
      </c>
      <c r="AJ74">
        <v>22.23</v>
      </c>
      <c r="AK74">
        <v>24.17</v>
      </c>
      <c r="AL74">
        <v>0</v>
      </c>
      <c r="AM74">
        <v>193.34</v>
      </c>
      <c r="AN74">
        <v>175.05</v>
      </c>
      <c r="AO74">
        <v>67.67</v>
      </c>
      <c r="AP74">
        <v>20.3</v>
      </c>
      <c r="AQ74">
        <v>63.03</v>
      </c>
      <c r="AR74">
        <v>0.82</v>
      </c>
      <c r="AS74">
        <v>0</v>
      </c>
      <c r="AT74">
        <v>0</v>
      </c>
      <c r="AU74">
        <v>4.83</v>
      </c>
      <c r="AV74">
        <v>0</v>
      </c>
      <c r="AW74">
        <v>0</v>
      </c>
      <c r="AX74">
        <v>142.1</v>
      </c>
      <c r="AY74">
        <v>8.07</v>
      </c>
      <c r="AZ74">
        <v>77.34</v>
      </c>
      <c r="BA74">
        <v>48.34</v>
      </c>
    </row>
    <row r="75" spans="7:53">
      <c r="G75" t="s">
        <v>117</v>
      </c>
      <c r="H75" s="73">
        <v>821.06000000000017</v>
      </c>
      <c r="I75" s="46">
        <v>209.98</v>
      </c>
      <c r="J75" s="46">
        <v>157.82</v>
      </c>
      <c r="K75" s="46">
        <v>29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100.05</v>
      </c>
      <c r="X75">
        <v>0</v>
      </c>
      <c r="Y75">
        <v>0</v>
      </c>
      <c r="Z75">
        <v>0</v>
      </c>
      <c r="AA75">
        <v>9.7799999999999994</v>
      </c>
      <c r="AB75">
        <v>148.04</v>
      </c>
      <c r="AC75">
        <v>29</v>
      </c>
      <c r="AD75">
        <v>19.61</v>
      </c>
      <c r="AE75">
        <v>2</v>
      </c>
      <c r="AF75">
        <v>19.16</v>
      </c>
      <c r="AG75">
        <v>30.61</v>
      </c>
      <c r="AH75">
        <v>0</v>
      </c>
      <c r="AI75">
        <v>0</v>
      </c>
      <c r="AJ75">
        <v>22.23</v>
      </c>
      <c r="AK75">
        <v>0</v>
      </c>
      <c r="AL75">
        <v>0</v>
      </c>
      <c r="AM75">
        <v>193.34</v>
      </c>
      <c r="AN75">
        <v>175.05</v>
      </c>
      <c r="AO75">
        <v>67.67</v>
      </c>
      <c r="AP75">
        <v>20.3</v>
      </c>
      <c r="AQ75">
        <v>63.03</v>
      </c>
      <c r="AR75">
        <v>0.82</v>
      </c>
      <c r="AS75">
        <v>36.47</v>
      </c>
      <c r="AT75">
        <v>0</v>
      </c>
      <c r="AU75">
        <v>4.83</v>
      </c>
      <c r="AV75">
        <v>0</v>
      </c>
      <c r="AW75">
        <v>0</v>
      </c>
      <c r="AX75">
        <v>142.1</v>
      </c>
      <c r="AY75">
        <v>10.09</v>
      </c>
      <c r="AZ75">
        <v>77.34</v>
      </c>
      <c r="BA75">
        <v>48.34</v>
      </c>
    </row>
    <row r="76" spans="7:53">
      <c r="G76" t="s">
        <v>118</v>
      </c>
      <c r="H76" s="73">
        <v>821.06000000000017</v>
      </c>
      <c r="I76" s="46">
        <v>209.98</v>
      </c>
      <c r="J76" s="46">
        <v>157.82</v>
      </c>
      <c r="K76" s="46">
        <v>29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100.05</v>
      </c>
      <c r="X76">
        <v>0</v>
      </c>
      <c r="Y76">
        <v>0</v>
      </c>
      <c r="Z76">
        <v>0</v>
      </c>
      <c r="AA76">
        <v>9.7799999999999994</v>
      </c>
      <c r="AB76">
        <v>148.04</v>
      </c>
      <c r="AC76">
        <v>29</v>
      </c>
      <c r="AD76">
        <v>19.61</v>
      </c>
      <c r="AE76">
        <v>2</v>
      </c>
      <c r="AF76">
        <v>19.16</v>
      </c>
      <c r="AG76">
        <v>30.61</v>
      </c>
      <c r="AH76">
        <v>0</v>
      </c>
      <c r="AI76">
        <v>0</v>
      </c>
      <c r="AJ76">
        <v>22.23</v>
      </c>
      <c r="AK76">
        <v>0</v>
      </c>
      <c r="AL76">
        <v>0</v>
      </c>
      <c r="AM76">
        <v>193.34</v>
      </c>
      <c r="AN76">
        <v>175.05</v>
      </c>
      <c r="AO76">
        <v>67.67</v>
      </c>
      <c r="AP76">
        <v>20.3</v>
      </c>
      <c r="AQ76">
        <v>63.03</v>
      </c>
      <c r="AR76">
        <v>0.82</v>
      </c>
      <c r="AS76">
        <v>36.47</v>
      </c>
      <c r="AT76">
        <v>0</v>
      </c>
      <c r="AU76">
        <v>4.83</v>
      </c>
      <c r="AV76">
        <v>0</v>
      </c>
      <c r="AW76">
        <v>0</v>
      </c>
      <c r="AX76">
        <v>142.1</v>
      </c>
      <c r="AY76">
        <v>10.09</v>
      </c>
      <c r="AZ76">
        <v>77.34</v>
      </c>
      <c r="BA76">
        <v>48.34</v>
      </c>
    </row>
    <row r="77" spans="7:53">
      <c r="G77" t="s">
        <v>119</v>
      </c>
      <c r="H77" s="73">
        <v>821.06000000000017</v>
      </c>
      <c r="I77" s="46">
        <v>209.98</v>
      </c>
      <c r="J77" s="46">
        <v>157.82</v>
      </c>
      <c r="K77" s="46">
        <v>29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100.05</v>
      </c>
      <c r="X77">
        <v>0</v>
      </c>
      <c r="Y77">
        <v>0</v>
      </c>
      <c r="Z77">
        <v>0</v>
      </c>
      <c r="AA77">
        <v>9.7799999999999994</v>
      </c>
      <c r="AB77">
        <v>148.04</v>
      </c>
      <c r="AC77">
        <v>29</v>
      </c>
      <c r="AD77">
        <v>19.61</v>
      </c>
      <c r="AE77">
        <v>2</v>
      </c>
      <c r="AF77">
        <v>19.16</v>
      </c>
      <c r="AG77">
        <v>30.61</v>
      </c>
      <c r="AH77">
        <v>0</v>
      </c>
      <c r="AI77">
        <v>0</v>
      </c>
      <c r="AJ77">
        <v>22.23</v>
      </c>
      <c r="AK77">
        <v>0</v>
      </c>
      <c r="AL77">
        <v>0</v>
      </c>
      <c r="AM77">
        <v>193.34</v>
      </c>
      <c r="AN77">
        <v>175.05</v>
      </c>
      <c r="AO77">
        <v>67.67</v>
      </c>
      <c r="AP77">
        <v>20.3</v>
      </c>
      <c r="AQ77">
        <v>63.03</v>
      </c>
      <c r="AR77">
        <v>0.82</v>
      </c>
      <c r="AS77">
        <v>36.47</v>
      </c>
      <c r="AT77">
        <v>0</v>
      </c>
      <c r="AU77">
        <v>4.83</v>
      </c>
      <c r="AV77">
        <v>0</v>
      </c>
      <c r="AW77">
        <v>0</v>
      </c>
      <c r="AX77">
        <v>142.1</v>
      </c>
      <c r="AY77">
        <v>10.09</v>
      </c>
      <c r="AZ77">
        <v>77.34</v>
      </c>
      <c r="BA77">
        <v>48.34</v>
      </c>
    </row>
    <row r="78" spans="7:53">
      <c r="G78" t="s">
        <v>120</v>
      </c>
      <c r="H78" s="73">
        <v>821.06000000000017</v>
      </c>
      <c r="I78" s="46">
        <v>209.98</v>
      </c>
      <c r="J78" s="46">
        <v>157.82</v>
      </c>
      <c r="K78" s="46">
        <v>29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100.05</v>
      </c>
      <c r="X78">
        <v>0</v>
      </c>
      <c r="Y78">
        <v>0</v>
      </c>
      <c r="Z78">
        <v>0</v>
      </c>
      <c r="AA78">
        <v>9.7799999999999994</v>
      </c>
      <c r="AB78">
        <v>148.04</v>
      </c>
      <c r="AC78">
        <v>29</v>
      </c>
      <c r="AD78">
        <v>19.61</v>
      </c>
      <c r="AE78">
        <v>2</v>
      </c>
      <c r="AF78">
        <v>19.16</v>
      </c>
      <c r="AG78">
        <v>30.61</v>
      </c>
      <c r="AH78">
        <v>0</v>
      </c>
      <c r="AI78">
        <v>0</v>
      </c>
      <c r="AJ78">
        <v>22.23</v>
      </c>
      <c r="AK78">
        <v>0</v>
      </c>
      <c r="AL78">
        <v>0</v>
      </c>
      <c r="AM78">
        <v>193.34</v>
      </c>
      <c r="AN78">
        <v>175.05</v>
      </c>
      <c r="AO78">
        <v>67.67</v>
      </c>
      <c r="AP78">
        <v>20.3</v>
      </c>
      <c r="AQ78">
        <v>63.03</v>
      </c>
      <c r="AR78">
        <v>0.82</v>
      </c>
      <c r="AS78">
        <v>36.47</v>
      </c>
      <c r="AT78">
        <v>0</v>
      </c>
      <c r="AU78">
        <v>4.83</v>
      </c>
      <c r="AV78">
        <v>0</v>
      </c>
      <c r="AW78">
        <v>0</v>
      </c>
      <c r="AX78">
        <v>142.1</v>
      </c>
      <c r="AY78">
        <v>10.09</v>
      </c>
      <c r="AZ78">
        <v>77.34</v>
      </c>
      <c r="BA78">
        <v>48.34</v>
      </c>
    </row>
    <row r="79" spans="7:53">
      <c r="G79" t="s">
        <v>121</v>
      </c>
      <c r="H79" s="73">
        <v>869.40000000000009</v>
      </c>
      <c r="I79" s="46">
        <v>209.98</v>
      </c>
      <c r="J79" s="46">
        <v>157.91</v>
      </c>
      <c r="K79" s="46">
        <v>29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100.05</v>
      </c>
      <c r="X79">
        <v>0</v>
      </c>
      <c r="Y79">
        <v>0</v>
      </c>
      <c r="Z79">
        <v>0</v>
      </c>
      <c r="AA79">
        <v>9.8699999999999992</v>
      </c>
      <c r="AB79">
        <v>148.04</v>
      </c>
      <c r="AC79">
        <v>29</v>
      </c>
      <c r="AD79">
        <v>19.61</v>
      </c>
      <c r="AE79">
        <v>2</v>
      </c>
      <c r="AF79">
        <v>19.16</v>
      </c>
      <c r="AG79">
        <v>30.61</v>
      </c>
      <c r="AH79">
        <v>0</v>
      </c>
      <c r="AI79">
        <v>48.34</v>
      </c>
      <c r="AJ79">
        <v>22.23</v>
      </c>
      <c r="AK79">
        <v>0</v>
      </c>
      <c r="AL79">
        <v>0</v>
      </c>
      <c r="AM79">
        <v>193.34</v>
      </c>
      <c r="AN79">
        <v>175.05</v>
      </c>
      <c r="AO79">
        <v>67.67</v>
      </c>
      <c r="AP79">
        <v>20.3</v>
      </c>
      <c r="AQ79">
        <v>63.03</v>
      </c>
      <c r="AR79">
        <v>0.82</v>
      </c>
      <c r="AS79">
        <v>36.47</v>
      </c>
      <c r="AT79">
        <v>0</v>
      </c>
      <c r="AU79">
        <v>4.83</v>
      </c>
      <c r="AV79">
        <v>0</v>
      </c>
      <c r="AW79">
        <v>0</v>
      </c>
      <c r="AX79">
        <v>142.1</v>
      </c>
      <c r="AY79">
        <v>10.09</v>
      </c>
      <c r="AZ79">
        <v>77.34</v>
      </c>
      <c r="BA79">
        <v>48.34</v>
      </c>
    </row>
    <row r="80" spans="7:53">
      <c r="G80" t="s">
        <v>122</v>
      </c>
      <c r="H80" s="73">
        <v>869.40000000000009</v>
      </c>
      <c r="I80" s="46">
        <v>209.98</v>
      </c>
      <c r="J80" s="46">
        <v>157.91</v>
      </c>
      <c r="K80" s="46">
        <v>29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100.05</v>
      </c>
      <c r="X80">
        <v>0</v>
      </c>
      <c r="Y80">
        <v>0</v>
      </c>
      <c r="Z80">
        <v>0</v>
      </c>
      <c r="AA80">
        <v>9.8699999999999992</v>
      </c>
      <c r="AB80">
        <v>148.04</v>
      </c>
      <c r="AC80">
        <v>29</v>
      </c>
      <c r="AD80">
        <v>19.61</v>
      </c>
      <c r="AE80">
        <v>2</v>
      </c>
      <c r="AF80">
        <v>19.16</v>
      </c>
      <c r="AG80">
        <v>30.61</v>
      </c>
      <c r="AH80">
        <v>0</v>
      </c>
      <c r="AI80">
        <v>48.34</v>
      </c>
      <c r="AJ80">
        <v>22.23</v>
      </c>
      <c r="AK80">
        <v>0</v>
      </c>
      <c r="AL80">
        <v>0</v>
      </c>
      <c r="AM80">
        <v>193.34</v>
      </c>
      <c r="AN80">
        <v>175.05</v>
      </c>
      <c r="AO80">
        <v>67.67</v>
      </c>
      <c r="AP80">
        <v>20.3</v>
      </c>
      <c r="AQ80">
        <v>63.03</v>
      </c>
      <c r="AR80">
        <v>0.82</v>
      </c>
      <c r="AS80">
        <v>36.47</v>
      </c>
      <c r="AT80">
        <v>0</v>
      </c>
      <c r="AU80">
        <v>4.83</v>
      </c>
      <c r="AV80">
        <v>0</v>
      </c>
      <c r="AW80">
        <v>0</v>
      </c>
      <c r="AX80">
        <v>142.1</v>
      </c>
      <c r="AY80">
        <v>10.09</v>
      </c>
      <c r="AZ80">
        <v>77.34</v>
      </c>
      <c r="BA80">
        <v>48.34</v>
      </c>
    </row>
    <row r="81" spans="7:53">
      <c r="G81" t="s">
        <v>123</v>
      </c>
      <c r="H81" s="73">
        <v>869.40000000000009</v>
      </c>
      <c r="I81" s="46">
        <v>209.98</v>
      </c>
      <c r="J81" s="46">
        <v>157.91</v>
      </c>
      <c r="K81" s="46">
        <v>29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100.05</v>
      </c>
      <c r="X81">
        <v>0</v>
      </c>
      <c r="Y81">
        <v>0</v>
      </c>
      <c r="Z81">
        <v>0</v>
      </c>
      <c r="AA81">
        <v>9.8699999999999992</v>
      </c>
      <c r="AB81">
        <v>148.04</v>
      </c>
      <c r="AC81">
        <v>29</v>
      </c>
      <c r="AD81">
        <v>19.61</v>
      </c>
      <c r="AE81">
        <v>2</v>
      </c>
      <c r="AF81">
        <v>19.16</v>
      </c>
      <c r="AG81">
        <v>30.61</v>
      </c>
      <c r="AH81">
        <v>0</v>
      </c>
      <c r="AI81">
        <v>48.34</v>
      </c>
      <c r="AJ81">
        <v>22.23</v>
      </c>
      <c r="AK81">
        <v>0</v>
      </c>
      <c r="AL81">
        <v>0</v>
      </c>
      <c r="AM81">
        <v>193.34</v>
      </c>
      <c r="AN81">
        <v>175.05</v>
      </c>
      <c r="AO81">
        <v>67.67</v>
      </c>
      <c r="AP81">
        <v>20.3</v>
      </c>
      <c r="AQ81">
        <v>63.03</v>
      </c>
      <c r="AR81">
        <v>0.82</v>
      </c>
      <c r="AS81">
        <v>36.47</v>
      </c>
      <c r="AT81">
        <v>0</v>
      </c>
      <c r="AU81">
        <v>4.83</v>
      </c>
      <c r="AV81">
        <v>0</v>
      </c>
      <c r="AW81">
        <v>0</v>
      </c>
      <c r="AX81">
        <v>142.1</v>
      </c>
      <c r="AY81">
        <v>10.09</v>
      </c>
      <c r="AZ81">
        <v>77.34</v>
      </c>
      <c r="BA81">
        <v>48.34</v>
      </c>
    </row>
    <row r="82" spans="7:53">
      <c r="G82" t="s">
        <v>124</v>
      </c>
      <c r="H82" s="73">
        <v>869.40000000000009</v>
      </c>
      <c r="I82" s="46">
        <v>209.98</v>
      </c>
      <c r="J82" s="46">
        <v>157.91</v>
      </c>
      <c r="K82" s="46">
        <v>29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100.05</v>
      </c>
      <c r="X82">
        <v>0</v>
      </c>
      <c r="Y82">
        <v>0</v>
      </c>
      <c r="Z82">
        <v>0</v>
      </c>
      <c r="AA82">
        <v>9.8699999999999992</v>
      </c>
      <c r="AB82">
        <v>148.04</v>
      </c>
      <c r="AC82">
        <v>29</v>
      </c>
      <c r="AD82">
        <v>19.61</v>
      </c>
      <c r="AE82">
        <v>2</v>
      </c>
      <c r="AF82">
        <v>19.16</v>
      </c>
      <c r="AG82">
        <v>30.61</v>
      </c>
      <c r="AH82">
        <v>0</v>
      </c>
      <c r="AI82">
        <v>48.34</v>
      </c>
      <c r="AJ82">
        <v>22.23</v>
      </c>
      <c r="AK82">
        <v>0</v>
      </c>
      <c r="AL82">
        <v>0</v>
      </c>
      <c r="AM82">
        <v>193.34</v>
      </c>
      <c r="AN82">
        <v>175.05</v>
      </c>
      <c r="AO82">
        <v>67.67</v>
      </c>
      <c r="AP82">
        <v>20.3</v>
      </c>
      <c r="AQ82">
        <v>63.03</v>
      </c>
      <c r="AR82">
        <v>0.82</v>
      </c>
      <c r="AS82">
        <v>36.47</v>
      </c>
      <c r="AT82">
        <v>0</v>
      </c>
      <c r="AU82">
        <v>4.83</v>
      </c>
      <c r="AV82">
        <v>0</v>
      </c>
      <c r="AW82">
        <v>0</v>
      </c>
      <c r="AX82">
        <v>142.1</v>
      </c>
      <c r="AY82">
        <v>10.09</v>
      </c>
      <c r="AZ82">
        <v>77.34</v>
      </c>
      <c r="BA82">
        <v>48.34</v>
      </c>
    </row>
    <row r="83" spans="7:53">
      <c r="G83" t="s">
        <v>125</v>
      </c>
      <c r="H83" s="73">
        <v>859.68000000000018</v>
      </c>
      <c r="I83" s="46">
        <v>239.56</v>
      </c>
      <c r="J83" s="46">
        <v>158.01</v>
      </c>
      <c r="K83" s="46">
        <v>29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100.05</v>
      </c>
      <c r="X83">
        <v>29.58</v>
      </c>
      <c r="Y83">
        <v>0</v>
      </c>
      <c r="Z83">
        <v>0</v>
      </c>
      <c r="AA83">
        <v>9.9700000000000006</v>
      </c>
      <c r="AB83">
        <v>148.04</v>
      </c>
      <c r="AC83">
        <v>29</v>
      </c>
      <c r="AD83">
        <v>19.61</v>
      </c>
      <c r="AE83">
        <v>2</v>
      </c>
      <c r="AF83">
        <v>19.16</v>
      </c>
      <c r="AG83">
        <v>30.61</v>
      </c>
      <c r="AH83">
        <v>0</v>
      </c>
      <c r="AI83">
        <v>38.67</v>
      </c>
      <c r="AJ83">
        <v>22.23</v>
      </c>
      <c r="AK83">
        <v>0</v>
      </c>
      <c r="AL83">
        <v>0</v>
      </c>
      <c r="AM83">
        <v>193.34</v>
      </c>
      <c r="AN83">
        <v>175.05</v>
      </c>
      <c r="AO83">
        <v>67.67</v>
      </c>
      <c r="AP83">
        <v>20.3</v>
      </c>
      <c r="AQ83">
        <v>63.03</v>
      </c>
      <c r="AR83">
        <v>0.77</v>
      </c>
      <c r="AS83">
        <v>36.47</v>
      </c>
      <c r="AT83">
        <v>0</v>
      </c>
      <c r="AU83">
        <v>4.83</v>
      </c>
      <c r="AV83">
        <v>0</v>
      </c>
      <c r="AW83">
        <v>0</v>
      </c>
      <c r="AX83">
        <v>142.1</v>
      </c>
      <c r="AY83">
        <v>10.09</v>
      </c>
      <c r="AZ83">
        <v>77.34</v>
      </c>
      <c r="BA83">
        <v>48.34</v>
      </c>
    </row>
    <row r="84" spans="7:53">
      <c r="G84" t="s">
        <v>126</v>
      </c>
      <c r="H84" s="73">
        <v>859.68000000000018</v>
      </c>
      <c r="I84" s="46">
        <v>239.56</v>
      </c>
      <c r="J84" s="46">
        <v>158.01</v>
      </c>
      <c r="K84" s="46">
        <v>29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100.05</v>
      </c>
      <c r="X84">
        <v>29.58</v>
      </c>
      <c r="Y84">
        <v>0</v>
      </c>
      <c r="Z84">
        <v>0</v>
      </c>
      <c r="AA84">
        <v>9.9700000000000006</v>
      </c>
      <c r="AB84">
        <v>148.04</v>
      </c>
      <c r="AC84">
        <v>29</v>
      </c>
      <c r="AD84">
        <v>19.61</v>
      </c>
      <c r="AE84">
        <v>2</v>
      </c>
      <c r="AF84">
        <v>19.16</v>
      </c>
      <c r="AG84">
        <v>30.61</v>
      </c>
      <c r="AH84">
        <v>0</v>
      </c>
      <c r="AI84">
        <v>38.67</v>
      </c>
      <c r="AJ84">
        <v>22.23</v>
      </c>
      <c r="AK84">
        <v>0</v>
      </c>
      <c r="AL84">
        <v>0</v>
      </c>
      <c r="AM84">
        <v>193.34</v>
      </c>
      <c r="AN84">
        <v>175.05</v>
      </c>
      <c r="AO84">
        <v>67.67</v>
      </c>
      <c r="AP84">
        <v>20.3</v>
      </c>
      <c r="AQ84">
        <v>63.03</v>
      </c>
      <c r="AR84">
        <v>0.77</v>
      </c>
      <c r="AS84">
        <v>36.47</v>
      </c>
      <c r="AT84">
        <v>0</v>
      </c>
      <c r="AU84">
        <v>4.83</v>
      </c>
      <c r="AV84">
        <v>0</v>
      </c>
      <c r="AW84">
        <v>0</v>
      </c>
      <c r="AX84">
        <v>142.1</v>
      </c>
      <c r="AY84">
        <v>10.09</v>
      </c>
      <c r="AZ84">
        <v>77.34</v>
      </c>
      <c r="BA84">
        <v>48.34</v>
      </c>
    </row>
    <row r="85" spans="7:53">
      <c r="G85" t="s">
        <v>127</v>
      </c>
      <c r="H85" s="73">
        <v>859.68000000000018</v>
      </c>
      <c r="I85" s="46">
        <v>239.56</v>
      </c>
      <c r="J85" s="46">
        <v>158.01</v>
      </c>
      <c r="K85" s="46">
        <v>29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100.05</v>
      </c>
      <c r="X85">
        <v>29.58</v>
      </c>
      <c r="Y85">
        <v>0</v>
      </c>
      <c r="Z85">
        <v>0</v>
      </c>
      <c r="AA85">
        <v>9.9700000000000006</v>
      </c>
      <c r="AB85">
        <v>148.04</v>
      </c>
      <c r="AC85">
        <v>29</v>
      </c>
      <c r="AD85">
        <v>19.61</v>
      </c>
      <c r="AE85">
        <v>2</v>
      </c>
      <c r="AF85">
        <v>19.16</v>
      </c>
      <c r="AG85">
        <v>30.61</v>
      </c>
      <c r="AH85">
        <v>0</v>
      </c>
      <c r="AI85">
        <v>38.67</v>
      </c>
      <c r="AJ85">
        <v>22.23</v>
      </c>
      <c r="AK85">
        <v>0</v>
      </c>
      <c r="AL85">
        <v>0</v>
      </c>
      <c r="AM85">
        <v>193.34</v>
      </c>
      <c r="AN85">
        <v>175.05</v>
      </c>
      <c r="AO85">
        <v>67.67</v>
      </c>
      <c r="AP85">
        <v>20.3</v>
      </c>
      <c r="AQ85">
        <v>63.03</v>
      </c>
      <c r="AR85">
        <v>0.77</v>
      </c>
      <c r="AS85">
        <v>36.47</v>
      </c>
      <c r="AT85">
        <v>0</v>
      </c>
      <c r="AU85">
        <v>4.83</v>
      </c>
      <c r="AV85">
        <v>0</v>
      </c>
      <c r="AW85">
        <v>0</v>
      </c>
      <c r="AX85">
        <v>142.1</v>
      </c>
      <c r="AY85">
        <v>10.09</v>
      </c>
      <c r="AZ85">
        <v>77.34</v>
      </c>
      <c r="BA85">
        <v>48.34</v>
      </c>
    </row>
    <row r="86" spans="7:53">
      <c r="G86" t="s">
        <v>128</v>
      </c>
      <c r="H86" s="73">
        <v>859.68000000000018</v>
      </c>
      <c r="I86" s="46">
        <v>239.56</v>
      </c>
      <c r="J86" s="46">
        <v>158.01</v>
      </c>
      <c r="K86" s="46">
        <v>29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100.05</v>
      </c>
      <c r="X86">
        <v>29.58</v>
      </c>
      <c r="Y86">
        <v>0</v>
      </c>
      <c r="Z86">
        <v>0</v>
      </c>
      <c r="AA86">
        <v>9.9700000000000006</v>
      </c>
      <c r="AB86">
        <v>148.04</v>
      </c>
      <c r="AC86">
        <v>29</v>
      </c>
      <c r="AD86">
        <v>19.61</v>
      </c>
      <c r="AE86">
        <v>2</v>
      </c>
      <c r="AF86">
        <v>19.16</v>
      </c>
      <c r="AG86">
        <v>30.61</v>
      </c>
      <c r="AH86">
        <v>0</v>
      </c>
      <c r="AI86">
        <v>38.67</v>
      </c>
      <c r="AJ86">
        <v>22.23</v>
      </c>
      <c r="AK86">
        <v>0</v>
      </c>
      <c r="AL86">
        <v>0</v>
      </c>
      <c r="AM86">
        <v>193.34</v>
      </c>
      <c r="AN86">
        <v>175.05</v>
      </c>
      <c r="AO86">
        <v>67.67</v>
      </c>
      <c r="AP86">
        <v>20.3</v>
      </c>
      <c r="AQ86">
        <v>63.03</v>
      </c>
      <c r="AR86">
        <v>0.77</v>
      </c>
      <c r="AS86">
        <v>36.47</v>
      </c>
      <c r="AT86">
        <v>0</v>
      </c>
      <c r="AU86">
        <v>4.83</v>
      </c>
      <c r="AV86">
        <v>0</v>
      </c>
      <c r="AW86">
        <v>0</v>
      </c>
      <c r="AX86">
        <v>142.1</v>
      </c>
      <c r="AY86">
        <v>10.09</v>
      </c>
      <c r="AZ86">
        <v>77.34</v>
      </c>
      <c r="BA86">
        <v>48.34</v>
      </c>
    </row>
    <row r="87" spans="7:53">
      <c r="G87" t="s">
        <v>129</v>
      </c>
      <c r="H87" s="73">
        <v>859.68000000000018</v>
      </c>
      <c r="I87" s="46">
        <v>297.99</v>
      </c>
      <c r="J87" s="46">
        <v>158.01</v>
      </c>
      <c r="K87" s="46">
        <v>29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100.05</v>
      </c>
      <c r="X87">
        <v>29.58</v>
      </c>
      <c r="Y87">
        <v>0</v>
      </c>
      <c r="Z87">
        <v>0</v>
      </c>
      <c r="AA87">
        <v>9.9700000000000006</v>
      </c>
      <c r="AB87">
        <v>148.04</v>
      </c>
      <c r="AC87">
        <v>29</v>
      </c>
      <c r="AD87">
        <v>19.61</v>
      </c>
      <c r="AE87">
        <v>2</v>
      </c>
      <c r="AF87">
        <v>19.16</v>
      </c>
      <c r="AG87">
        <v>30.61</v>
      </c>
      <c r="AH87">
        <v>0</v>
      </c>
      <c r="AI87">
        <v>38.67</v>
      </c>
      <c r="AJ87">
        <v>22.23</v>
      </c>
      <c r="AK87">
        <v>0</v>
      </c>
      <c r="AL87">
        <v>58.43</v>
      </c>
      <c r="AM87">
        <v>193.34</v>
      </c>
      <c r="AN87">
        <v>175.05</v>
      </c>
      <c r="AO87">
        <v>67.67</v>
      </c>
      <c r="AP87">
        <v>20.3</v>
      </c>
      <c r="AQ87">
        <v>63.03</v>
      </c>
      <c r="AR87">
        <v>0.77</v>
      </c>
      <c r="AS87">
        <v>36.47</v>
      </c>
      <c r="AT87">
        <v>0</v>
      </c>
      <c r="AU87">
        <v>4.83</v>
      </c>
      <c r="AV87">
        <v>0</v>
      </c>
      <c r="AW87">
        <v>0</v>
      </c>
      <c r="AX87">
        <v>142.1</v>
      </c>
      <c r="AY87">
        <v>10.09</v>
      </c>
      <c r="AZ87">
        <v>77.34</v>
      </c>
      <c r="BA87">
        <v>48.34</v>
      </c>
    </row>
    <row r="88" spans="7:53">
      <c r="G88" t="s">
        <v>130</v>
      </c>
      <c r="H88" s="73">
        <v>859.68000000000018</v>
      </c>
      <c r="I88" s="46">
        <v>297.99</v>
      </c>
      <c r="J88" s="46">
        <v>158.01</v>
      </c>
      <c r="K88" s="46">
        <v>29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100.05</v>
      </c>
      <c r="X88">
        <v>29.58</v>
      </c>
      <c r="Y88">
        <v>0</v>
      </c>
      <c r="Z88">
        <v>0</v>
      </c>
      <c r="AA88">
        <v>9.9700000000000006</v>
      </c>
      <c r="AB88">
        <v>148.04</v>
      </c>
      <c r="AC88">
        <v>29</v>
      </c>
      <c r="AD88">
        <v>19.61</v>
      </c>
      <c r="AE88">
        <v>2</v>
      </c>
      <c r="AF88">
        <v>19.16</v>
      </c>
      <c r="AG88">
        <v>30.61</v>
      </c>
      <c r="AH88">
        <v>0</v>
      </c>
      <c r="AI88">
        <v>38.67</v>
      </c>
      <c r="AJ88">
        <v>22.23</v>
      </c>
      <c r="AK88">
        <v>0</v>
      </c>
      <c r="AL88">
        <v>58.43</v>
      </c>
      <c r="AM88">
        <v>193.34</v>
      </c>
      <c r="AN88">
        <v>175.05</v>
      </c>
      <c r="AO88">
        <v>67.67</v>
      </c>
      <c r="AP88">
        <v>20.3</v>
      </c>
      <c r="AQ88">
        <v>63.03</v>
      </c>
      <c r="AR88">
        <v>0.77</v>
      </c>
      <c r="AS88">
        <v>36.47</v>
      </c>
      <c r="AT88">
        <v>0</v>
      </c>
      <c r="AU88">
        <v>4.83</v>
      </c>
      <c r="AV88">
        <v>0</v>
      </c>
      <c r="AW88">
        <v>0</v>
      </c>
      <c r="AX88">
        <v>142.1</v>
      </c>
      <c r="AY88">
        <v>10.09</v>
      </c>
      <c r="AZ88">
        <v>77.34</v>
      </c>
      <c r="BA88">
        <v>48.34</v>
      </c>
    </row>
    <row r="89" spans="7:53">
      <c r="G89" t="s">
        <v>131</v>
      </c>
      <c r="H89" s="73">
        <v>859.68000000000018</v>
      </c>
      <c r="I89" s="46">
        <v>297.99</v>
      </c>
      <c r="J89" s="46">
        <v>158.01</v>
      </c>
      <c r="K89" s="46">
        <v>29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100.05</v>
      </c>
      <c r="X89">
        <v>29.58</v>
      </c>
      <c r="Y89">
        <v>0</v>
      </c>
      <c r="Z89">
        <v>0</v>
      </c>
      <c r="AA89">
        <v>9.9700000000000006</v>
      </c>
      <c r="AB89">
        <v>148.04</v>
      </c>
      <c r="AC89">
        <v>29</v>
      </c>
      <c r="AD89">
        <v>19.61</v>
      </c>
      <c r="AE89">
        <v>2</v>
      </c>
      <c r="AF89">
        <v>19.16</v>
      </c>
      <c r="AG89">
        <v>30.61</v>
      </c>
      <c r="AH89">
        <v>0</v>
      </c>
      <c r="AI89">
        <v>38.67</v>
      </c>
      <c r="AJ89">
        <v>22.23</v>
      </c>
      <c r="AK89">
        <v>0</v>
      </c>
      <c r="AL89">
        <v>58.43</v>
      </c>
      <c r="AM89">
        <v>193.34</v>
      </c>
      <c r="AN89">
        <v>175.05</v>
      </c>
      <c r="AO89">
        <v>67.67</v>
      </c>
      <c r="AP89">
        <v>20.3</v>
      </c>
      <c r="AQ89">
        <v>63.03</v>
      </c>
      <c r="AR89">
        <v>0.77</v>
      </c>
      <c r="AS89">
        <v>36.47</v>
      </c>
      <c r="AT89">
        <v>0</v>
      </c>
      <c r="AU89">
        <v>4.83</v>
      </c>
      <c r="AV89">
        <v>0</v>
      </c>
      <c r="AW89">
        <v>0</v>
      </c>
      <c r="AX89">
        <v>142.1</v>
      </c>
      <c r="AY89">
        <v>10.09</v>
      </c>
      <c r="AZ89">
        <v>77.34</v>
      </c>
      <c r="BA89">
        <v>48.34</v>
      </c>
    </row>
    <row r="90" spans="7:53">
      <c r="G90" t="s">
        <v>132</v>
      </c>
      <c r="H90" s="73">
        <v>859.68000000000018</v>
      </c>
      <c r="I90" s="46">
        <v>297.99</v>
      </c>
      <c r="J90" s="46">
        <v>158.01</v>
      </c>
      <c r="K90" s="46">
        <v>29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100.05</v>
      </c>
      <c r="X90">
        <v>29.58</v>
      </c>
      <c r="Y90">
        <v>0</v>
      </c>
      <c r="Z90">
        <v>0</v>
      </c>
      <c r="AA90">
        <v>9.9700000000000006</v>
      </c>
      <c r="AB90">
        <v>148.04</v>
      </c>
      <c r="AC90">
        <v>29</v>
      </c>
      <c r="AD90">
        <v>19.61</v>
      </c>
      <c r="AE90">
        <v>2</v>
      </c>
      <c r="AF90">
        <v>19.16</v>
      </c>
      <c r="AG90">
        <v>30.61</v>
      </c>
      <c r="AH90">
        <v>0</v>
      </c>
      <c r="AI90">
        <v>38.67</v>
      </c>
      <c r="AJ90">
        <v>22.23</v>
      </c>
      <c r="AK90">
        <v>0</v>
      </c>
      <c r="AL90">
        <v>58.43</v>
      </c>
      <c r="AM90">
        <v>193.34</v>
      </c>
      <c r="AN90">
        <v>175.05</v>
      </c>
      <c r="AO90">
        <v>67.67</v>
      </c>
      <c r="AP90">
        <v>20.3</v>
      </c>
      <c r="AQ90">
        <v>63.03</v>
      </c>
      <c r="AR90">
        <v>0.77</v>
      </c>
      <c r="AS90">
        <v>36.47</v>
      </c>
      <c r="AT90">
        <v>0</v>
      </c>
      <c r="AU90">
        <v>4.83</v>
      </c>
      <c r="AV90">
        <v>0</v>
      </c>
      <c r="AW90">
        <v>0</v>
      </c>
      <c r="AX90">
        <v>142.1</v>
      </c>
      <c r="AY90">
        <v>10.09</v>
      </c>
      <c r="AZ90">
        <v>77.34</v>
      </c>
      <c r="BA90">
        <v>48.34</v>
      </c>
    </row>
    <row r="91" spans="7:53">
      <c r="G91" t="s">
        <v>133</v>
      </c>
      <c r="H91" s="73">
        <v>964.25000000000023</v>
      </c>
      <c r="I91" s="46">
        <v>344.1</v>
      </c>
      <c r="J91" s="46">
        <v>157.91</v>
      </c>
      <c r="K91" s="46">
        <v>29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100.05</v>
      </c>
      <c r="X91">
        <v>29.58</v>
      </c>
      <c r="Y91">
        <v>0</v>
      </c>
      <c r="Z91">
        <v>0</v>
      </c>
      <c r="AA91">
        <v>9.8699999999999992</v>
      </c>
      <c r="AB91">
        <v>148.04</v>
      </c>
      <c r="AC91">
        <v>29</v>
      </c>
      <c r="AD91">
        <v>19.61</v>
      </c>
      <c r="AE91">
        <v>2</v>
      </c>
      <c r="AF91">
        <v>19.16</v>
      </c>
      <c r="AG91">
        <v>30.61</v>
      </c>
      <c r="AH91">
        <v>0</v>
      </c>
      <c r="AI91">
        <v>38.67</v>
      </c>
      <c r="AJ91">
        <v>22.23</v>
      </c>
      <c r="AK91">
        <v>0</v>
      </c>
      <c r="AL91">
        <v>58.43</v>
      </c>
      <c r="AM91">
        <v>193.34</v>
      </c>
      <c r="AN91">
        <v>175.05</v>
      </c>
      <c r="AO91">
        <v>67.67</v>
      </c>
      <c r="AP91">
        <v>20.3</v>
      </c>
      <c r="AQ91">
        <v>63.03</v>
      </c>
      <c r="AR91">
        <v>0.77</v>
      </c>
      <c r="AS91">
        <v>36.47</v>
      </c>
      <c r="AT91">
        <v>107.59</v>
      </c>
      <c r="AU91">
        <v>4.83</v>
      </c>
      <c r="AV91">
        <v>46.11</v>
      </c>
      <c r="AW91">
        <v>0</v>
      </c>
      <c r="AX91">
        <v>142.1</v>
      </c>
      <c r="AY91">
        <v>7.07</v>
      </c>
      <c r="AZ91">
        <v>77.34</v>
      </c>
      <c r="BA91">
        <v>48.34</v>
      </c>
    </row>
    <row r="92" spans="7:53">
      <c r="G92" t="s">
        <v>134</v>
      </c>
      <c r="H92" s="73">
        <v>964.25000000000023</v>
      </c>
      <c r="I92" s="46">
        <v>344.1</v>
      </c>
      <c r="J92" s="46">
        <v>157.91</v>
      </c>
      <c r="K92" s="46">
        <v>29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100.05</v>
      </c>
      <c r="X92">
        <v>29.58</v>
      </c>
      <c r="Y92">
        <v>0</v>
      </c>
      <c r="Z92">
        <v>0</v>
      </c>
      <c r="AA92">
        <v>9.8699999999999992</v>
      </c>
      <c r="AB92">
        <v>148.04</v>
      </c>
      <c r="AC92">
        <v>29</v>
      </c>
      <c r="AD92">
        <v>19.61</v>
      </c>
      <c r="AE92">
        <v>2</v>
      </c>
      <c r="AF92">
        <v>19.16</v>
      </c>
      <c r="AG92">
        <v>30.61</v>
      </c>
      <c r="AH92">
        <v>0</v>
      </c>
      <c r="AI92">
        <v>38.67</v>
      </c>
      <c r="AJ92">
        <v>22.23</v>
      </c>
      <c r="AK92">
        <v>0</v>
      </c>
      <c r="AL92">
        <v>58.43</v>
      </c>
      <c r="AM92">
        <v>193.34</v>
      </c>
      <c r="AN92">
        <v>175.05</v>
      </c>
      <c r="AO92">
        <v>67.67</v>
      </c>
      <c r="AP92">
        <v>20.3</v>
      </c>
      <c r="AQ92">
        <v>63.03</v>
      </c>
      <c r="AR92">
        <v>0.77</v>
      </c>
      <c r="AS92">
        <v>36.47</v>
      </c>
      <c r="AT92">
        <v>107.59</v>
      </c>
      <c r="AU92">
        <v>4.83</v>
      </c>
      <c r="AV92">
        <v>46.11</v>
      </c>
      <c r="AW92">
        <v>0</v>
      </c>
      <c r="AX92">
        <v>142.1</v>
      </c>
      <c r="AY92">
        <v>7.07</v>
      </c>
      <c r="AZ92">
        <v>77.34</v>
      </c>
      <c r="BA92">
        <v>48.34</v>
      </c>
    </row>
    <row r="93" spans="7:53">
      <c r="G93" t="s">
        <v>135</v>
      </c>
      <c r="H93" s="73">
        <v>964.25000000000023</v>
      </c>
      <c r="I93" s="46">
        <v>344.1</v>
      </c>
      <c r="J93" s="46">
        <v>157.91</v>
      </c>
      <c r="K93" s="46">
        <v>29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100.05</v>
      </c>
      <c r="X93">
        <v>29.58</v>
      </c>
      <c r="Y93">
        <v>0</v>
      </c>
      <c r="Z93">
        <v>0</v>
      </c>
      <c r="AA93">
        <v>9.8699999999999992</v>
      </c>
      <c r="AB93">
        <v>148.04</v>
      </c>
      <c r="AC93">
        <v>29</v>
      </c>
      <c r="AD93">
        <v>19.61</v>
      </c>
      <c r="AE93">
        <v>2</v>
      </c>
      <c r="AF93">
        <v>19.16</v>
      </c>
      <c r="AG93">
        <v>30.61</v>
      </c>
      <c r="AH93">
        <v>0</v>
      </c>
      <c r="AI93">
        <v>38.67</v>
      </c>
      <c r="AJ93">
        <v>22.23</v>
      </c>
      <c r="AK93">
        <v>0</v>
      </c>
      <c r="AL93">
        <v>58.43</v>
      </c>
      <c r="AM93">
        <v>193.34</v>
      </c>
      <c r="AN93">
        <v>175.05</v>
      </c>
      <c r="AO93">
        <v>67.67</v>
      </c>
      <c r="AP93">
        <v>20.3</v>
      </c>
      <c r="AQ93">
        <v>63.03</v>
      </c>
      <c r="AR93">
        <v>0.77</v>
      </c>
      <c r="AS93">
        <v>36.47</v>
      </c>
      <c r="AT93">
        <v>107.59</v>
      </c>
      <c r="AU93">
        <v>4.83</v>
      </c>
      <c r="AV93">
        <v>46.11</v>
      </c>
      <c r="AW93">
        <v>0</v>
      </c>
      <c r="AX93">
        <v>142.1</v>
      </c>
      <c r="AY93">
        <v>7.07</v>
      </c>
      <c r="AZ93">
        <v>77.34</v>
      </c>
      <c r="BA93">
        <v>48.34</v>
      </c>
    </row>
    <row r="94" spans="7:53">
      <c r="G94" t="s">
        <v>136</v>
      </c>
      <c r="H94" s="73">
        <v>964.25000000000023</v>
      </c>
      <c r="I94" s="46">
        <v>344.1</v>
      </c>
      <c r="J94" s="46">
        <v>157.91</v>
      </c>
      <c r="K94" s="46">
        <v>29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100.05</v>
      </c>
      <c r="X94">
        <v>29.58</v>
      </c>
      <c r="Y94">
        <v>0</v>
      </c>
      <c r="Z94">
        <v>0</v>
      </c>
      <c r="AA94">
        <v>9.8699999999999992</v>
      </c>
      <c r="AB94">
        <v>148.04</v>
      </c>
      <c r="AC94">
        <v>29</v>
      </c>
      <c r="AD94">
        <v>19.61</v>
      </c>
      <c r="AE94">
        <v>2</v>
      </c>
      <c r="AF94">
        <v>19.16</v>
      </c>
      <c r="AG94">
        <v>30.61</v>
      </c>
      <c r="AH94">
        <v>0</v>
      </c>
      <c r="AI94">
        <v>38.67</v>
      </c>
      <c r="AJ94">
        <v>22.23</v>
      </c>
      <c r="AK94">
        <v>0</v>
      </c>
      <c r="AL94">
        <v>58.43</v>
      </c>
      <c r="AM94">
        <v>193.34</v>
      </c>
      <c r="AN94">
        <v>175.05</v>
      </c>
      <c r="AO94">
        <v>67.67</v>
      </c>
      <c r="AP94">
        <v>20.3</v>
      </c>
      <c r="AQ94">
        <v>63.03</v>
      </c>
      <c r="AR94">
        <v>0.77</v>
      </c>
      <c r="AS94">
        <v>36.47</v>
      </c>
      <c r="AT94">
        <v>107.59</v>
      </c>
      <c r="AU94">
        <v>4.83</v>
      </c>
      <c r="AV94">
        <v>46.11</v>
      </c>
      <c r="AW94">
        <v>0</v>
      </c>
      <c r="AX94">
        <v>142.1</v>
      </c>
      <c r="AY94">
        <v>7.07</v>
      </c>
      <c r="AZ94">
        <v>77.34</v>
      </c>
      <c r="BA94">
        <v>48.34</v>
      </c>
    </row>
    <row r="95" spans="7:53">
      <c r="G95" t="s">
        <v>137</v>
      </c>
      <c r="H95" s="73">
        <v>954.16</v>
      </c>
      <c r="I95" s="46">
        <v>344.1</v>
      </c>
      <c r="J95" s="46">
        <v>157.82</v>
      </c>
      <c r="K95" s="46">
        <v>29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100.05</v>
      </c>
      <c r="X95">
        <v>29.58</v>
      </c>
      <c r="Y95">
        <v>0</v>
      </c>
      <c r="Z95">
        <v>0</v>
      </c>
      <c r="AA95">
        <v>9.7799999999999994</v>
      </c>
      <c r="AB95">
        <v>148.04</v>
      </c>
      <c r="AC95">
        <v>29</v>
      </c>
      <c r="AD95">
        <v>19.61</v>
      </c>
      <c r="AE95">
        <v>2</v>
      </c>
      <c r="AF95">
        <v>19.16</v>
      </c>
      <c r="AG95">
        <v>30.61</v>
      </c>
      <c r="AH95">
        <v>0</v>
      </c>
      <c r="AI95">
        <v>38.67</v>
      </c>
      <c r="AJ95">
        <v>22.23</v>
      </c>
      <c r="AK95">
        <v>0</v>
      </c>
      <c r="AL95">
        <v>58.43</v>
      </c>
      <c r="AM95">
        <v>185.27</v>
      </c>
      <c r="AN95">
        <v>175.05</v>
      </c>
      <c r="AO95">
        <v>67.67</v>
      </c>
      <c r="AP95">
        <v>20.3</v>
      </c>
      <c r="AQ95">
        <v>63.03</v>
      </c>
      <c r="AR95">
        <v>0.77</v>
      </c>
      <c r="AS95">
        <v>36.47</v>
      </c>
      <c r="AT95">
        <v>107.59</v>
      </c>
      <c r="AU95">
        <v>4.83</v>
      </c>
      <c r="AV95">
        <v>46.11</v>
      </c>
      <c r="AW95">
        <v>0</v>
      </c>
      <c r="AX95">
        <v>142.1</v>
      </c>
      <c r="AY95">
        <v>5.05</v>
      </c>
      <c r="AZ95">
        <v>77.34</v>
      </c>
      <c r="BA95">
        <v>48.34</v>
      </c>
    </row>
    <row r="96" spans="7:53">
      <c r="G96" t="s">
        <v>138</v>
      </c>
      <c r="H96" s="73">
        <v>954.16</v>
      </c>
      <c r="I96" s="46">
        <v>344.1</v>
      </c>
      <c r="J96" s="46">
        <v>157.82</v>
      </c>
      <c r="K96" s="46">
        <v>29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100.05</v>
      </c>
      <c r="X96">
        <v>29.58</v>
      </c>
      <c r="Y96">
        <v>0</v>
      </c>
      <c r="Z96">
        <v>0</v>
      </c>
      <c r="AA96">
        <v>9.7799999999999994</v>
      </c>
      <c r="AB96">
        <v>148.04</v>
      </c>
      <c r="AC96">
        <v>29</v>
      </c>
      <c r="AD96">
        <v>19.61</v>
      </c>
      <c r="AE96">
        <v>2</v>
      </c>
      <c r="AF96">
        <v>19.16</v>
      </c>
      <c r="AG96">
        <v>30.61</v>
      </c>
      <c r="AH96">
        <v>0</v>
      </c>
      <c r="AI96">
        <v>38.67</v>
      </c>
      <c r="AJ96">
        <v>22.23</v>
      </c>
      <c r="AK96">
        <v>0</v>
      </c>
      <c r="AL96">
        <v>58.43</v>
      </c>
      <c r="AM96">
        <v>185.27</v>
      </c>
      <c r="AN96">
        <v>175.05</v>
      </c>
      <c r="AO96">
        <v>67.67</v>
      </c>
      <c r="AP96">
        <v>20.3</v>
      </c>
      <c r="AQ96">
        <v>63.03</v>
      </c>
      <c r="AR96">
        <v>0.77</v>
      </c>
      <c r="AS96">
        <v>36.47</v>
      </c>
      <c r="AT96">
        <v>107.59</v>
      </c>
      <c r="AU96">
        <v>4.83</v>
      </c>
      <c r="AV96">
        <v>46.11</v>
      </c>
      <c r="AW96">
        <v>0</v>
      </c>
      <c r="AX96">
        <v>142.1</v>
      </c>
      <c r="AY96">
        <v>5.05</v>
      </c>
      <c r="AZ96">
        <v>77.34</v>
      </c>
      <c r="BA96">
        <v>48.34</v>
      </c>
    </row>
    <row r="97" spans="1:133">
      <c r="G97" t="s">
        <v>139</v>
      </c>
      <c r="H97" s="73">
        <v>954.16</v>
      </c>
      <c r="I97" s="46">
        <v>344.1</v>
      </c>
      <c r="J97" s="46">
        <v>157.82</v>
      </c>
      <c r="K97" s="46">
        <v>29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100.05</v>
      </c>
      <c r="X97">
        <v>29.58</v>
      </c>
      <c r="Y97">
        <v>0</v>
      </c>
      <c r="Z97">
        <v>0</v>
      </c>
      <c r="AA97">
        <v>9.7799999999999994</v>
      </c>
      <c r="AB97">
        <v>148.04</v>
      </c>
      <c r="AC97">
        <v>29</v>
      </c>
      <c r="AD97">
        <v>19.61</v>
      </c>
      <c r="AE97">
        <v>2</v>
      </c>
      <c r="AF97">
        <v>19.16</v>
      </c>
      <c r="AG97">
        <v>30.61</v>
      </c>
      <c r="AH97">
        <v>0</v>
      </c>
      <c r="AI97">
        <v>38.67</v>
      </c>
      <c r="AJ97">
        <v>22.23</v>
      </c>
      <c r="AK97">
        <v>0</v>
      </c>
      <c r="AL97">
        <v>58.43</v>
      </c>
      <c r="AM97">
        <v>185.27</v>
      </c>
      <c r="AN97">
        <v>175.05</v>
      </c>
      <c r="AO97">
        <v>67.67</v>
      </c>
      <c r="AP97">
        <v>20.3</v>
      </c>
      <c r="AQ97">
        <v>63.03</v>
      </c>
      <c r="AR97">
        <v>0.77</v>
      </c>
      <c r="AS97">
        <v>36.47</v>
      </c>
      <c r="AT97">
        <v>107.59</v>
      </c>
      <c r="AU97">
        <v>4.83</v>
      </c>
      <c r="AV97">
        <v>46.11</v>
      </c>
      <c r="AW97">
        <v>0</v>
      </c>
      <c r="AX97">
        <v>142.1</v>
      </c>
      <c r="AY97">
        <v>5.05</v>
      </c>
      <c r="AZ97">
        <v>77.34</v>
      </c>
      <c r="BA97">
        <v>48.34</v>
      </c>
    </row>
    <row r="98" spans="1:133">
      <c r="G98" t="s">
        <v>140</v>
      </c>
      <c r="H98" s="73">
        <v>954.16</v>
      </c>
      <c r="I98" s="46">
        <v>344.1</v>
      </c>
      <c r="J98" s="46">
        <v>157.82</v>
      </c>
      <c r="K98" s="46">
        <v>29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100.05</v>
      </c>
      <c r="X98">
        <v>29.58</v>
      </c>
      <c r="Y98">
        <v>0</v>
      </c>
      <c r="Z98">
        <v>0</v>
      </c>
      <c r="AA98">
        <v>9.7799999999999994</v>
      </c>
      <c r="AB98">
        <v>148.04</v>
      </c>
      <c r="AC98">
        <v>29</v>
      </c>
      <c r="AD98">
        <v>19.61</v>
      </c>
      <c r="AE98">
        <v>2</v>
      </c>
      <c r="AF98">
        <v>19.16</v>
      </c>
      <c r="AG98">
        <v>30.61</v>
      </c>
      <c r="AH98">
        <v>0</v>
      </c>
      <c r="AI98">
        <v>38.67</v>
      </c>
      <c r="AJ98">
        <v>22.23</v>
      </c>
      <c r="AK98">
        <v>0</v>
      </c>
      <c r="AL98">
        <v>58.43</v>
      </c>
      <c r="AM98">
        <v>185.27</v>
      </c>
      <c r="AN98">
        <v>175.05</v>
      </c>
      <c r="AO98">
        <v>67.67</v>
      </c>
      <c r="AP98">
        <v>20.3</v>
      </c>
      <c r="AQ98">
        <v>63.03</v>
      </c>
      <c r="AR98">
        <v>0.77</v>
      </c>
      <c r="AS98">
        <v>36.47</v>
      </c>
      <c r="AT98">
        <v>107.59</v>
      </c>
      <c r="AU98">
        <v>4.83</v>
      </c>
      <c r="AV98">
        <v>46.11</v>
      </c>
      <c r="AW98">
        <v>0</v>
      </c>
      <c r="AX98">
        <v>142.1</v>
      </c>
      <c r="AY98">
        <v>5.05</v>
      </c>
      <c r="AZ98">
        <v>77.34</v>
      </c>
      <c r="BA98">
        <v>48.34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20.511839999999975</v>
      </c>
      <c r="I99" s="69">
        <f t="shared" ref="I99:BU99" si="1">SUM(I3:I98)/4000</f>
        <v>6.1662849999999993</v>
      </c>
      <c r="J99" s="69">
        <f t="shared" si="1"/>
        <v>3.7816500000000008</v>
      </c>
      <c r="K99" s="69">
        <f t="shared" si="1"/>
        <v>0.69599999999999995</v>
      </c>
      <c r="L99" s="69">
        <f t="shared" si="1"/>
        <v>3.3032500000000006E-2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2.4011999999999998</v>
      </c>
      <c r="X99">
        <f t="shared" si="1"/>
        <v>0.26622000000000007</v>
      </c>
      <c r="Y99">
        <f t="shared" si="1"/>
        <v>3.3032500000000006E-2</v>
      </c>
      <c r="Z99">
        <f t="shared" si="1"/>
        <v>0.32144500000000004</v>
      </c>
      <c r="AA99">
        <f t="shared" si="1"/>
        <v>0.22869000000000003</v>
      </c>
      <c r="AB99">
        <f t="shared" si="1"/>
        <v>3.5529600000000086</v>
      </c>
      <c r="AC99">
        <f t="shared" si="1"/>
        <v>0.69599999999999995</v>
      </c>
      <c r="AD99">
        <f t="shared" si="1"/>
        <v>0.47063999999999906</v>
      </c>
      <c r="AE99">
        <f t="shared" si="1"/>
        <v>4.8000000000000001E-2</v>
      </c>
      <c r="AF99">
        <f t="shared" si="1"/>
        <v>0.45984000000000069</v>
      </c>
      <c r="AG99">
        <f t="shared" si="1"/>
        <v>0.73464000000000018</v>
      </c>
      <c r="AH99">
        <f t="shared" si="1"/>
        <v>0.19139999999999988</v>
      </c>
      <c r="AI99">
        <f t="shared" si="1"/>
        <v>0.20301999999999995</v>
      </c>
      <c r="AJ99">
        <f t="shared" si="1"/>
        <v>0.53352000000000033</v>
      </c>
      <c r="AK99">
        <f t="shared" si="1"/>
        <v>0.43506000000000039</v>
      </c>
      <c r="AL99">
        <f t="shared" si="1"/>
        <v>0.52587000000000017</v>
      </c>
      <c r="AM99">
        <f t="shared" si="1"/>
        <v>4.0520700000000032</v>
      </c>
      <c r="AN99">
        <f t="shared" si="1"/>
        <v>4.2011999999999929</v>
      </c>
      <c r="AO99">
        <f t="shared" si="1"/>
        <v>1.6240800000000013</v>
      </c>
      <c r="AP99">
        <f t="shared" si="1"/>
        <v>0.48719999999999924</v>
      </c>
      <c r="AQ99">
        <f t="shared" si="1"/>
        <v>1.5127199999999994</v>
      </c>
      <c r="AR99">
        <f t="shared" si="1"/>
        <v>1.9169999999999972E-2</v>
      </c>
      <c r="AS99">
        <f t="shared" si="1"/>
        <v>0.32823000000000019</v>
      </c>
      <c r="AT99">
        <f t="shared" si="1"/>
        <v>0.86072000000000026</v>
      </c>
      <c r="AU99">
        <f t="shared" si="1"/>
        <v>0.1159199999999999</v>
      </c>
      <c r="AV99">
        <f t="shared" si="1"/>
        <v>0.36887999999999982</v>
      </c>
      <c r="AW99">
        <f t="shared" si="1"/>
        <v>1.3000000000000002E-4</v>
      </c>
      <c r="AX99">
        <f t="shared" si="1"/>
        <v>3.4104000000000054</v>
      </c>
      <c r="AY99">
        <f t="shared" si="1"/>
        <v>0.13822999999999991</v>
      </c>
      <c r="AZ99">
        <f t="shared" si="1"/>
        <v>1.8561600000000023</v>
      </c>
      <c r="BA99">
        <f t="shared" si="1"/>
        <v>1.1601600000000016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227</v>
      </c>
      <c r="B1" s="216"/>
      <c r="C1" s="216"/>
      <c r="D1" s="216"/>
      <c r="E1" s="140"/>
      <c r="F1" s="140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45179</v>
      </c>
      <c r="U2" s="73" t="s">
        <v>229</v>
      </c>
      <c r="V2" s="74" t="s">
        <v>228</v>
      </c>
      <c r="W2" s="28" t="s">
        <v>277</v>
      </c>
    </row>
    <row r="3" spans="1:23">
      <c r="A3" t="s">
        <v>423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75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6" t="s">
        <v>227</v>
      </c>
      <c r="B1" s="216"/>
      <c r="C1" s="216"/>
      <c r="D1" s="216"/>
      <c r="E1" s="140"/>
      <c r="F1" s="140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4</v>
      </c>
      <c r="U1" s="220" t="s">
        <v>326</v>
      </c>
      <c r="V1" s="221"/>
    </row>
    <row r="2" spans="1:2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45179</v>
      </c>
      <c r="U2" s="73" t="s">
        <v>229</v>
      </c>
      <c r="V2" s="74" t="s">
        <v>228</v>
      </c>
      <c r="W2" s="28" t="s">
        <v>260</v>
      </c>
      <c r="X2" t="s">
        <v>261</v>
      </c>
      <c r="Y2" t="s">
        <v>549</v>
      </c>
      <c r="Z2" t="s">
        <v>342</v>
      </c>
      <c r="AA2" t="s">
        <v>469</v>
      </c>
      <c r="AB2" t="s">
        <v>343</v>
      </c>
      <c r="AC2" t="s">
        <v>269</v>
      </c>
    </row>
    <row r="3" spans="1:29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-310</v>
      </c>
      <c r="O3" s="53">
        <v>-384</v>
      </c>
      <c r="P3" s="53">
        <v>-280</v>
      </c>
      <c r="Q3" s="53">
        <v>-15</v>
      </c>
      <c r="R3" s="53">
        <v>-0.5</v>
      </c>
      <c r="S3" s="72">
        <v>0</v>
      </c>
      <c r="T3" t="s">
        <v>549</v>
      </c>
      <c r="U3" s="73">
        <v>0</v>
      </c>
      <c r="V3" s="74">
        <v>-990.5</v>
      </c>
      <c r="W3">
        <v>-310</v>
      </c>
      <c r="X3">
        <v>-384</v>
      </c>
      <c r="Y3">
        <v>-1</v>
      </c>
      <c r="Z3">
        <v>-0.5</v>
      </c>
      <c r="AA3">
        <v>-15</v>
      </c>
      <c r="AB3">
        <v>0</v>
      </c>
      <c r="AC3">
        <v>-280</v>
      </c>
    </row>
    <row r="4" spans="1:29">
      <c r="B4" t="s">
        <v>261</v>
      </c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-336</v>
      </c>
      <c r="O4" s="46">
        <v>-384</v>
      </c>
      <c r="P4" s="46">
        <v>-265</v>
      </c>
      <c r="Q4" s="46">
        <v>-15</v>
      </c>
      <c r="R4" s="46">
        <v>-0.5</v>
      </c>
      <c r="S4" s="74">
        <v>0</v>
      </c>
      <c r="U4" s="73">
        <v>0</v>
      </c>
      <c r="V4" s="74">
        <v>-1001.5</v>
      </c>
      <c r="W4">
        <v>-336</v>
      </c>
      <c r="X4">
        <v>-384</v>
      </c>
      <c r="Y4">
        <v>-1</v>
      </c>
      <c r="Z4">
        <v>-0.5</v>
      </c>
      <c r="AA4">
        <v>-15</v>
      </c>
      <c r="AB4">
        <v>0</v>
      </c>
      <c r="AC4">
        <v>-265</v>
      </c>
    </row>
    <row r="5" spans="1:29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-371</v>
      </c>
      <c r="O5" s="46">
        <v>-229</v>
      </c>
      <c r="P5" s="46">
        <v>-125</v>
      </c>
      <c r="Q5" s="46">
        <v>-15</v>
      </c>
      <c r="R5" s="46">
        <v>-0.5</v>
      </c>
      <c r="S5" s="74">
        <v>0</v>
      </c>
      <c r="U5" s="73">
        <v>0</v>
      </c>
      <c r="V5" s="74">
        <v>-741.5</v>
      </c>
      <c r="W5">
        <v>-371</v>
      </c>
      <c r="X5">
        <v>-229</v>
      </c>
      <c r="Y5">
        <v>-1</v>
      </c>
      <c r="Z5">
        <v>-0.5</v>
      </c>
      <c r="AA5">
        <v>-15</v>
      </c>
      <c r="AB5">
        <v>0</v>
      </c>
      <c r="AC5">
        <v>-125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-378</v>
      </c>
      <c r="O6" s="46">
        <v>-213</v>
      </c>
      <c r="P6" s="46">
        <v>-115</v>
      </c>
      <c r="Q6" s="46">
        <v>-15</v>
      </c>
      <c r="R6" s="46">
        <v>-0.5</v>
      </c>
      <c r="S6" s="74">
        <v>0</v>
      </c>
      <c r="U6" s="73">
        <v>0</v>
      </c>
      <c r="V6" s="74">
        <v>-722.5</v>
      </c>
      <c r="W6">
        <v>-378</v>
      </c>
      <c r="X6">
        <v>-213</v>
      </c>
      <c r="Y6">
        <v>-1</v>
      </c>
      <c r="Z6">
        <v>-0.5</v>
      </c>
      <c r="AA6">
        <v>-15</v>
      </c>
      <c r="AB6">
        <v>0</v>
      </c>
      <c r="AC6">
        <v>-115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-364</v>
      </c>
      <c r="O7" s="46">
        <v>-198</v>
      </c>
      <c r="P7" s="46">
        <v>-70</v>
      </c>
      <c r="Q7" s="46">
        <v>-25</v>
      </c>
      <c r="R7" s="46">
        <v>-0.7</v>
      </c>
      <c r="S7" s="74">
        <v>0</v>
      </c>
      <c r="U7" s="73">
        <v>0</v>
      </c>
      <c r="V7" s="74">
        <v>-658.7</v>
      </c>
      <c r="W7">
        <v>-364</v>
      </c>
      <c r="X7">
        <v>-198</v>
      </c>
      <c r="Y7">
        <v>-1</v>
      </c>
      <c r="Z7">
        <v>-0.7</v>
      </c>
      <c r="AA7">
        <v>-25</v>
      </c>
      <c r="AB7">
        <v>0</v>
      </c>
      <c r="AC7">
        <v>-70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-386</v>
      </c>
      <c r="O8" s="46">
        <v>-186</v>
      </c>
      <c r="P8" s="46">
        <v>-100</v>
      </c>
      <c r="Q8" s="46">
        <v>-25</v>
      </c>
      <c r="R8" s="46">
        <v>-0.7</v>
      </c>
      <c r="S8" s="74">
        <v>0</v>
      </c>
      <c r="U8" s="73">
        <v>0</v>
      </c>
      <c r="V8" s="74">
        <v>-698.7</v>
      </c>
      <c r="W8">
        <v>-386</v>
      </c>
      <c r="X8">
        <v>-186</v>
      </c>
      <c r="Y8">
        <v>-1</v>
      </c>
      <c r="Z8">
        <v>-0.7</v>
      </c>
      <c r="AA8">
        <v>-25</v>
      </c>
      <c r="AB8">
        <v>0</v>
      </c>
      <c r="AC8">
        <v>-100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-308</v>
      </c>
      <c r="O9" s="46">
        <v>-196</v>
      </c>
      <c r="P9" s="46">
        <v>-175</v>
      </c>
      <c r="Q9" s="46">
        <v>-25</v>
      </c>
      <c r="R9" s="46">
        <v>-1</v>
      </c>
      <c r="S9" s="74">
        <v>0</v>
      </c>
      <c r="U9" s="73">
        <v>0</v>
      </c>
      <c r="V9" s="74">
        <v>-706</v>
      </c>
      <c r="W9">
        <v>-308</v>
      </c>
      <c r="X9">
        <v>-196</v>
      </c>
      <c r="Y9">
        <v>-1</v>
      </c>
      <c r="Z9">
        <v>-1</v>
      </c>
      <c r="AA9">
        <v>-25</v>
      </c>
      <c r="AB9">
        <v>0</v>
      </c>
      <c r="AC9">
        <v>-175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-340</v>
      </c>
      <c r="O10" s="46">
        <v>-200</v>
      </c>
      <c r="P10" s="46">
        <v>-195</v>
      </c>
      <c r="Q10" s="46">
        <v>-25</v>
      </c>
      <c r="R10" s="46">
        <v>-1</v>
      </c>
      <c r="S10" s="74">
        <v>0</v>
      </c>
      <c r="U10" s="73">
        <v>0</v>
      </c>
      <c r="V10" s="74">
        <v>-762</v>
      </c>
      <c r="W10">
        <v>-340</v>
      </c>
      <c r="X10">
        <v>-200</v>
      </c>
      <c r="Y10">
        <v>-1</v>
      </c>
      <c r="Z10">
        <v>-1</v>
      </c>
      <c r="AA10">
        <v>-25</v>
      </c>
      <c r="AB10">
        <v>0</v>
      </c>
      <c r="AC10">
        <v>-195</v>
      </c>
    </row>
    <row r="11" spans="1:29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-353</v>
      </c>
      <c r="O11" s="46">
        <v>-192</v>
      </c>
      <c r="P11" s="46">
        <v>-165</v>
      </c>
      <c r="Q11" s="46">
        <v>-25</v>
      </c>
      <c r="R11" s="46">
        <v>-3</v>
      </c>
      <c r="S11" s="74">
        <v>0</v>
      </c>
      <c r="U11" s="73">
        <v>0</v>
      </c>
      <c r="V11" s="74">
        <v>-739</v>
      </c>
      <c r="W11">
        <v>-353</v>
      </c>
      <c r="X11">
        <v>-192</v>
      </c>
      <c r="Y11">
        <v>-1</v>
      </c>
      <c r="Z11">
        <v>-3</v>
      </c>
      <c r="AA11">
        <v>-25</v>
      </c>
      <c r="AB11">
        <v>0</v>
      </c>
      <c r="AC11">
        <v>-165</v>
      </c>
    </row>
    <row r="12" spans="1:29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-383</v>
      </c>
      <c r="O12" s="46">
        <v>-182</v>
      </c>
      <c r="P12" s="46">
        <v>-175</v>
      </c>
      <c r="Q12" s="46">
        <v>-25</v>
      </c>
      <c r="R12" s="46">
        <v>-3</v>
      </c>
      <c r="S12" s="74">
        <v>0</v>
      </c>
      <c r="U12" s="73">
        <v>0</v>
      </c>
      <c r="V12" s="74">
        <v>-769</v>
      </c>
      <c r="W12">
        <v>-383</v>
      </c>
      <c r="X12">
        <v>-182</v>
      </c>
      <c r="Y12">
        <v>-1</v>
      </c>
      <c r="Z12">
        <v>-3</v>
      </c>
      <c r="AA12">
        <v>-25</v>
      </c>
      <c r="AB12">
        <v>0</v>
      </c>
      <c r="AC12">
        <v>-175</v>
      </c>
    </row>
    <row r="13" spans="1:29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-365</v>
      </c>
      <c r="O13" s="46">
        <v>-143</v>
      </c>
      <c r="P13" s="46">
        <v>-145</v>
      </c>
      <c r="Q13" s="46">
        <v>-25</v>
      </c>
      <c r="R13" s="46">
        <v>-3</v>
      </c>
      <c r="S13" s="74">
        <v>0</v>
      </c>
      <c r="U13" s="73">
        <v>0</v>
      </c>
      <c r="V13" s="74">
        <v>-682</v>
      </c>
      <c r="W13">
        <v>-365</v>
      </c>
      <c r="X13">
        <v>-143</v>
      </c>
      <c r="Y13">
        <v>-1</v>
      </c>
      <c r="Z13">
        <v>-3</v>
      </c>
      <c r="AA13">
        <v>-25</v>
      </c>
      <c r="AB13">
        <v>0</v>
      </c>
      <c r="AC13">
        <v>-145</v>
      </c>
    </row>
    <row r="14" spans="1:29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-385</v>
      </c>
      <c r="O14" s="46">
        <v>-176</v>
      </c>
      <c r="P14" s="46">
        <v>-160</v>
      </c>
      <c r="Q14" s="46">
        <v>-25</v>
      </c>
      <c r="R14" s="46">
        <v>-3</v>
      </c>
      <c r="S14" s="74">
        <v>0</v>
      </c>
      <c r="U14" s="73">
        <v>0</v>
      </c>
      <c r="V14" s="74">
        <v>-750</v>
      </c>
      <c r="W14">
        <v>-385</v>
      </c>
      <c r="X14">
        <v>-176</v>
      </c>
      <c r="Y14">
        <v>-1</v>
      </c>
      <c r="Z14">
        <v>-3</v>
      </c>
      <c r="AA14">
        <v>-25</v>
      </c>
      <c r="AB14">
        <v>0</v>
      </c>
      <c r="AC14">
        <v>-160</v>
      </c>
    </row>
    <row r="15" spans="1:29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-481</v>
      </c>
      <c r="O15" s="46">
        <v>-103</v>
      </c>
      <c r="P15" s="46">
        <v>-150</v>
      </c>
      <c r="Q15" s="46">
        <v>-25</v>
      </c>
      <c r="R15" s="46">
        <v>-3.6</v>
      </c>
      <c r="S15" s="74">
        <v>0</v>
      </c>
      <c r="U15" s="73">
        <v>0</v>
      </c>
      <c r="V15" s="74">
        <v>-763.6</v>
      </c>
      <c r="W15">
        <v>-481</v>
      </c>
      <c r="X15">
        <v>-103</v>
      </c>
      <c r="Y15">
        <v>-1</v>
      </c>
      <c r="Z15">
        <v>-3.6</v>
      </c>
      <c r="AA15">
        <v>-25</v>
      </c>
      <c r="AB15">
        <v>0</v>
      </c>
      <c r="AC15">
        <v>-150</v>
      </c>
    </row>
    <row r="16" spans="1:29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-396</v>
      </c>
      <c r="O16" s="46">
        <v>-117</v>
      </c>
      <c r="P16" s="46">
        <v>-140</v>
      </c>
      <c r="Q16" s="46">
        <v>-25</v>
      </c>
      <c r="R16" s="46">
        <v>-3.6</v>
      </c>
      <c r="S16" s="74">
        <v>0</v>
      </c>
      <c r="U16" s="73">
        <v>0</v>
      </c>
      <c r="V16" s="74">
        <v>-682.6</v>
      </c>
      <c r="W16">
        <v>-396</v>
      </c>
      <c r="X16">
        <v>-117</v>
      </c>
      <c r="Y16">
        <v>-1</v>
      </c>
      <c r="Z16">
        <v>-3.6</v>
      </c>
      <c r="AA16">
        <v>-25</v>
      </c>
      <c r="AB16">
        <v>0</v>
      </c>
      <c r="AC16">
        <v>-140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-392</v>
      </c>
      <c r="O17" s="46">
        <v>-188</v>
      </c>
      <c r="P17" s="46">
        <v>-165</v>
      </c>
      <c r="Q17" s="46">
        <v>-25</v>
      </c>
      <c r="R17" s="46">
        <v>-3.8</v>
      </c>
      <c r="S17" s="74">
        <v>0</v>
      </c>
      <c r="U17" s="73">
        <v>0</v>
      </c>
      <c r="V17" s="74">
        <v>-774.8</v>
      </c>
      <c r="W17">
        <v>-392</v>
      </c>
      <c r="X17">
        <v>-188</v>
      </c>
      <c r="Y17">
        <v>-1</v>
      </c>
      <c r="Z17">
        <v>-3.8</v>
      </c>
      <c r="AA17">
        <v>-25</v>
      </c>
      <c r="AB17">
        <v>0</v>
      </c>
      <c r="AC17">
        <v>-165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-384</v>
      </c>
      <c r="O18" s="46">
        <v>-189</v>
      </c>
      <c r="P18" s="46">
        <v>-160</v>
      </c>
      <c r="Q18" s="46">
        <v>-25</v>
      </c>
      <c r="R18" s="46">
        <v>-3.8</v>
      </c>
      <c r="S18" s="74">
        <v>0</v>
      </c>
      <c r="U18" s="73">
        <v>0</v>
      </c>
      <c r="V18" s="74">
        <v>-762.8</v>
      </c>
      <c r="W18">
        <v>-384</v>
      </c>
      <c r="X18">
        <v>-189</v>
      </c>
      <c r="Y18">
        <v>-1</v>
      </c>
      <c r="Z18">
        <v>-3.8</v>
      </c>
      <c r="AA18">
        <v>-25</v>
      </c>
      <c r="AB18">
        <v>0</v>
      </c>
      <c r="AC18">
        <v>-160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-299</v>
      </c>
      <c r="O19" s="46">
        <v>-185</v>
      </c>
      <c r="P19" s="46">
        <v>-155</v>
      </c>
      <c r="Q19" s="46">
        <v>-25</v>
      </c>
      <c r="R19" s="46">
        <v>-3.8</v>
      </c>
      <c r="S19" s="74">
        <v>0</v>
      </c>
      <c r="U19" s="73">
        <v>0</v>
      </c>
      <c r="V19" s="74">
        <v>-668.8</v>
      </c>
      <c r="W19">
        <v>-299</v>
      </c>
      <c r="X19">
        <v>-185</v>
      </c>
      <c r="Y19">
        <v>-1</v>
      </c>
      <c r="Z19">
        <v>-3.8</v>
      </c>
      <c r="AA19">
        <v>-25</v>
      </c>
      <c r="AB19">
        <v>0</v>
      </c>
      <c r="AC19">
        <v>-155</v>
      </c>
    </row>
    <row r="20" spans="7:29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-291</v>
      </c>
      <c r="O20" s="46">
        <v>-184</v>
      </c>
      <c r="P20" s="46">
        <v>-145</v>
      </c>
      <c r="Q20" s="46">
        <v>-25</v>
      </c>
      <c r="R20" s="46">
        <v>-3.8</v>
      </c>
      <c r="S20" s="74">
        <v>0</v>
      </c>
      <c r="U20" s="73">
        <v>0</v>
      </c>
      <c r="V20" s="74">
        <v>-649.79999999999995</v>
      </c>
      <c r="W20">
        <v>-291</v>
      </c>
      <c r="X20">
        <v>-184</v>
      </c>
      <c r="Y20">
        <v>-1</v>
      </c>
      <c r="Z20">
        <v>-3.8</v>
      </c>
      <c r="AA20">
        <v>-25</v>
      </c>
      <c r="AB20">
        <v>0</v>
      </c>
      <c r="AC20">
        <v>-145</v>
      </c>
    </row>
    <row r="21" spans="7:29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-259</v>
      </c>
      <c r="O21" s="46">
        <v>-182</v>
      </c>
      <c r="P21" s="46">
        <v>-150</v>
      </c>
      <c r="Q21" s="46">
        <v>-25</v>
      </c>
      <c r="R21" s="46">
        <v>-3.8</v>
      </c>
      <c r="S21" s="74">
        <v>0</v>
      </c>
      <c r="U21" s="73">
        <v>0</v>
      </c>
      <c r="V21" s="74">
        <v>-620.79999999999995</v>
      </c>
      <c r="W21">
        <v>-259</v>
      </c>
      <c r="X21">
        <v>-182</v>
      </c>
      <c r="Y21">
        <v>-1</v>
      </c>
      <c r="Z21">
        <v>-3.8</v>
      </c>
      <c r="AA21">
        <v>-25</v>
      </c>
      <c r="AB21">
        <v>0</v>
      </c>
      <c r="AC21">
        <v>-150</v>
      </c>
    </row>
    <row r="22" spans="7:29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-256</v>
      </c>
      <c r="O22" s="46">
        <v>-169</v>
      </c>
      <c r="P22" s="46">
        <v>-145</v>
      </c>
      <c r="Q22" s="46">
        <v>-25</v>
      </c>
      <c r="R22" s="46">
        <v>-3.8</v>
      </c>
      <c r="S22" s="74">
        <v>0</v>
      </c>
      <c r="U22" s="73">
        <v>0</v>
      </c>
      <c r="V22" s="74">
        <v>-599.79999999999995</v>
      </c>
      <c r="W22">
        <v>-256</v>
      </c>
      <c r="X22">
        <v>-169</v>
      </c>
      <c r="Y22">
        <v>-1</v>
      </c>
      <c r="Z22">
        <v>-3.8</v>
      </c>
      <c r="AA22">
        <v>-25</v>
      </c>
      <c r="AB22">
        <v>0</v>
      </c>
      <c r="AC22">
        <v>-145</v>
      </c>
    </row>
    <row r="23" spans="7:29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-224</v>
      </c>
      <c r="O23" s="46">
        <v>-114</v>
      </c>
      <c r="P23" s="46">
        <v>-220</v>
      </c>
      <c r="Q23" s="46">
        <v>-25</v>
      </c>
      <c r="R23" s="46">
        <v>-3.8</v>
      </c>
      <c r="S23" s="74">
        <v>0</v>
      </c>
      <c r="U23" s="73">
        <v>0</v>
      </c>
      <c r="V23" s="74">
        <v>-587.79999999999995</v>
      </c>
      <c r="W23">
        <v>-224</v>
      </c>
      <c r="X23">
        <v>-114</v>
      </c>
      <c r="Y23">
        <v>-1</v>
      </c>
      <c r="Z23">
        <v>-3.8</v>
      </c>
      <c r="AA23">
        <v>-25</v>
      </c>
      <c r="AB23">
        <v>0</v>
      </c>
      <c r="AC23">
        <v>-220</v>
      </c>
    </row>
    <row r="24" spans="7:29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-214</v>
      </c>
      <c r="O24" s="46">
        <v>-103</v>
      </c>
      <c r="P24" s="46">
        <v>-115</v>
      </c>
      <c r="Q24" s="46">
        <v>-25</v>
      </c>
      <c r="R24" s="46">
        <v>-3.8</v>
      </c>
      <c r="S24" s="74">
        <v>0</v>
      </c>
      <c r="U24" s="73">
        <v>0</v>
      </c>
      <c r="V24" s="74">
        <v>-461.8</v>
      </c>
      <c r="W24">
        <v>-214</v>
      </c>
      <c r="X24">
        <v>-103</v>
      </c>
      <c r="Y24">
        <v>-1</v>
      </c>
      <c r="Z24">
        <v>-3.8</v>
      </c>
      <c r="AA24">
        <v>-25</v>
      </c>
      <c r="AB24">
        <v>0</v>
      </c>
      <c r="AC24">
        <v>-115</v>
      </c>
    </row>
    <row r="25" spans="7:29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-171</v>
      </c>
      <c r="O25" s="46">
        <v>-89</v>
      </c>
      <c r="P25" s="46">
        <v>-117</v>
      </c>
      <c r="Q25" s="46">
        <v>-25</v>
      </c>
      <c r="R25" s="46">
        <v>-3.8</v>
      </c>
      <c r="S25" s="74">
        <v>0</v>
      </c>
      <c r="U25" s="73">
        <v>0</v>
      </c>
      <c r="V25" s="74">
        <v>-406.8</v>
      </c>
      <c r="W25">
        <v>-171</v>
      </c>
      <c r="X25">
        <v>-89</v>
      </c>
      <c r="Y25">
        <v>-1</v>
      </c>
      <c r="Z25">
        <v>-3.8</v>
      </c>
      <c r="AA25">
        <v>-25</v>
      </c>
      <c r="AB25">
        <v>0</v>
      </c>
      <c r="AC25">
        <v>-117</v>
      </c>
    </row>
    <row r="26" spans="7:29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-160</v>
      </c>
      <c r="O26" s="46">
        <v>-81</v>
      </c>
      <c r="P26" s="46">
        <v>-100</v>
      </c>
      <c r="Q26" s="46">
        <v>-25</v>
      </c>
      <c r="R26" s="46">
        <v>-3.8</v>
      </c>
      <c r="S26" s="74">
        <v>0</v>
      </c>
      <c r="U26" s="73">
        <v>0</v>
      </c>
      <c r="V26" s="74">
        <v>-370.8</v>
      </c>
      <c r="W26">
        <v>-160</v>
      </c>
      <c r="X26">
        <v>-81</v>
      </c>
      <c r="Y26">
        <v>-1</v>
      </c>
      <c r="Z26">
        <v>-3.8</v>
      </c>
      <c r="AA26">
        <v>-25</v>
      </c>
      <c r="AB26">
        <v>0</v>
      </c>
      <c r="AC26">
        <v>-100</v>
      </c>
    </row>
    <row r="27" spans="7:29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0.1</v>
      </c>
      <c r="N27" s="73">
        <v>-191</v>
      </c>
      <c r="O27" s="46">
        <v>-73</v>
      </c>
      <c r="P27" s="46">
        <v>-85</v>
      </c>
      <c r="Q27" s="46">
        <v>-25</v>
      </c>
      <c r="R27" s="46">
        <v>-3.6</v>
      </c>
      <c r="S27" s="74">
        <v>0</v>
      </c>
      <c r="U27" s="73">
        <v>0.1</v>
      </c>
      <c r="V27" s="74">
        <v>-378.6</v>
      </c>
      <c r="W27">
        <v>-191</v>
      </c>
      <c r="X27">
        <v>-73</v>
      </c>
      <c r="Y27">
        <v>-1</v>
      </c>
      <c r="Z27">
        <v>-3.6</v>
      </c>
      <c r="AA27">
        <v>-25</v>
      </c>
      <c r="AB27">
        <v>0.1</v>
      </c>
      <c r="AC27">
        <v>-85</v>
      </c>
    </row>
    <row r="28" spans="7:29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-156</v>
      </c>
      <c r="O28" s="46">
        <v>-39</v>
      </c>
      <c r="P28" s="46">
        <v>-80</v>
      </c>
      <c r="Q28" s="46">
        <v>-25</v>
      </c>
      <c r="R28" s="46">
        <v>-3.6</v>
      </c>
      <c r="S28" s="74">
        <v>0</v>
      </c>
      <c r="U28" s="73">
        <v>0</v>
      </c>
      <c r="V28" s="74">
        <v>-304.60000000000002</v>
      </c>
      <c r="W28">
        <v>-156</v>
      </c>
      <c r="X28">
        <v>-39</v>
      </c>
      <c r="Y28">
        <v>-1</v>
      </c>
      <c r="Z28">
        <v>-3.6</v>
      </c>
      <c r="AA28">
        <v>-25</v>
      </c>
      <c r="AB28">
        <v>0</v>
      </c>
      <c r="AC28">
        <v>-80</v>
      </c>
    </row>
    <row r="29" spans="7:29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-137</v>
      </c>
      <c r="O29" s="46">
        <v>-27</v>
      </c>
      <c r="P29" s="46">
        <v>-80</v>
      </c>
      <c r="Q29" s="46">
        <v>-25</v>
      </c>
      <c r="R29" s="46">
        <v>-3.6</v>
      </c>
      <c r="S29" s="74">
        <v>0</v>
      </c>
      <c r="U29" s="73">
        <v>0</v>
      </c>
      <c r="V29" s="74">
        <v>-273.60000000000002</v>
      </c>
      <c r="W29">
        <v>-137</v>
      </c>
      <c r="X29">
        <v>-27</v>
      </c>
      <c r="Y29">
        <v>-1</v>
      </c>
      <c r="Z29">
        <v>-3.6</v>
      </c>
      <c r="AA29">
        <v>-25</v>
      </c>
      <c r="AB29">
        <v>0</v>
      </c>
      <c r="AC29">
        <v>-80</v>
      </c>
    </row>
    <row r="30" spans="7:29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-148</v>
      </c>
      <c r="O30" s="46">
        <v>-31</v>
      </c>
      <c r="P30" s="46">
        <v>-72</v>
      </c>
      <c r="Q30" s="46">
        <v>-25</v>
      </c>
      <c r="R30" s="46">
        <v>-3.6</v>
      </c>
      <c r="S30" s="74">
        <v>0</v>
      </c>
      <c r="U30" s="73">
        <v>0</v>
      </c>
      <c r="V30" s="74">
        <v>-280.60000000000002</v>
      </c>
      <c r="W30">
        <v>-148</v>
      </c>
      <c r="X30">
        <v>-31</v>
      </c>
      <c r="Y30">
        <v>-1</v>
      </c>
      <c r="Z30">
        <v>-3.6</v>
      </c>
      <c r="AA30">
        <v>-25</v>
      </c>
      <c r="AB30">
        <v>0</v>
      </c>
      <c r="AC30">
        <v>-72</v>
      </c>
    </row>
    <row r="31" spans="7:29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-145</v>
      </c>
      <c r="O31" s="46">
        <v>-35</v>
      </c>
      <c r="P31" s="46">
        <v>-64</v>
      </c>
      <c r="Q31" s="46">
        <v>-25</v>
      </c>
      <c r="R31" s="46">
        <v>-3.6</v>
      </c>
      <c r="S31" s="74">
        <v>0</v>
      </c>
      <c r="U31" s="73">
        <v>0</v>
      </c>
      <c r="V31" s="74">
        <v>-273.60000000000002</v>
      </c>
      <c r="W31">
        <v>-145</v>
      </c>
      <c r="X31">
        <v>-35</v>
      </c>
      <c r="Y31">
        <v>-1</v>
      </c>
      <c r="Z31">
        <v>-3.6</v>
      </c>
      <c r="AA31">
        <v>-25</v>
      </c>
      <c r="AB31">
        <v>0</v>
      </c>
      <c r="AC31">
        <v>-64</v>
      </c>
    </row>
    <row r="32" spans="7:29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-133</v>
      </c>
      <c r="O32" s="46">
        <v>-111</v>
      </c>
      <c r="P32" s="46">
        <v>-55</v>
      </c>
      <c r="Q32" s="46">
        <v>-25</v>
      </c>
      <c r="R32" s="46">
        <v>-3.8</v>
      </c>
      <c r="S32" s="74">
        <v>0</v>
      </c>
      <c r="U32" s="73">
        <v>0</v>
      </c>
      <c r="V32" s="74">
        <v>-328.8</v>
      </c>
      <c r="W32">
        <v>-133</v>
      </c>
      <c r="X32">
        <v>-111</v>
      </c>
      <c r="Y32">
        <v>-1</v>
      </c>
      <c r="Z32">
        <v>-3.8</v>
      </c>
      <c r="AA32">
        <v>-25</v>
      </c>
      <c r="AB32">
        <v>0</v>
      </c>
      <c r="AC32">
        <v>-55</v>
      </c>
    </row>
    <row r="33" spans="7:29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-132</v>
      </c>
      <c r="O33" s="46">
        <v>-81</v>
      </c>
      <c r="P33" s="46">
        <v>-37</v>
      </c>
      <c r="Q33" s="46">
        <v>-20</v>
      </c>
      <c r="R33" s="46">
        <v>-3.6</v>
      </c>
      <c r="S33" s="74">
        <v>0</v>
      </c>
      <c r="U33" s="73">
        <v>0</v>
      </c>
      <c r="V33" s="74">
        <v>-274.60000000000002</v>
      </c>
      <c r="W33">
        <v>-132</v>
      </c>
      <c r="X33">
        <v>-81</v>
      </c>
      <c r="Y33">
        <v>-1</v>
      </c>
      <c r="Z33">
        <v>-3.6</v>
      </c>
      <c r="AA33">
        <v>-20</v>
      </c>
      <c r="AB33">
        <v>0</v>
      </c>
      <c r="AC33">
        <v>-37</v>
      </c>
    </row>
    <row r="34" spans="7:29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-118</v>
      </c>
      <c r="O34" s="46">
        <v>-90</v>
      </c>
      <c r="P34" s="46">
        <v>-37</v>
      </c>
      <c r="Q34" s="46">
        <v>-20</v>
      </c>
      <c r="R34" s="46">
        <v>-3.4</v>
      </c>
      <c r="S34" s="74">
        <v>0</v>
      </c>
      <c r="U34" s="73">
        <v>0</v>
      </c>
      <c r="V34" s="74">
        <v>-269.39999999999998</v>
      </c>
      <c r="W34">
        <v>-118</v>
      </c>
      <c r="X34">
        <v>-90</v>
      </c>
      <c r="Y34">
        <v>-1</v>
      </c>
      <c r="Z34">
        <v>-3.4</v>
      </c>
      <c r="AA34">
        <v>-20</v>
      </c>
      <c r="AB34">
        <v>0</v>
      </c>
      <c r="AC34">
        <v>-37</v>
      </c>
    </row>
    <row r="35" spans="7:29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-122</v>
      </c>
      <c r="O35" s="46">
        <v>-103</v>
      </c>
      <c r="P35" s="46">
        <v>-91</v>
      </c>
      <c r="Q35" s="46">
        <v>-20</v>
      </c>
      <c r="R35" s="46">
        <v>-4</v>
      </c>
      <c r="S35" s="74">
        <v>0</v>
      </c>
      <c r="U35" s="73">
        <v>0</v>
      </c>
      <c r="V35" s="74">
        <v>-341</v>
      </c>
      <c r="W35">
        <v>-122</v>
      </c>
      <c r="X35">
        <v>-103</v>
      </c>
      <c r="Y35">
        <v>-1</v>
      </c>
      <c r="Z35">
        <v>-4</v>
      </c>
      <c r="AA35">
        <v>-20</v>
      </c>
      <c r="AB35">
        <v>0</v>
      </c>
      <c r="AC35">
        <v>-91</v>
      </c>
    </row>
    <row r="36" spans="7:29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0.1</v>
      </c>
      <c r="N36" s="73">
        <v>-116</v>
      </c>
      <c r="O36" s="46">
        <v>-103</v>
      </c>
      <c r="P36" s="46">
        <v>-193</v>
      </c>
      <c r="Q36" s="46">
        <v>-20</v>
      </c>
      <c r="R36" s="46">
        <v>-4.3</v>
      </c>
      <c r="S36" s="74">
        <v>0</v>
      </c>
      <c r="U36" s="73">
        <v>0.1</v>
      </c>
      <c r="V36" s="74">
        <v>-437.3</v>
      </c>
      <c r="W36">
        <v>-116</v>
      </c>
      <c r="X36">
        <v>-103</v>
      </c>
      <c r="Y36">
        <v>-1</v>
      </c>
      <c r="Z36">
        <v>-4.3</v>
      </c>
      <c r="AA36">
        <v>-20</v>
      </c>
      <c r="AB36">
        <v>0.1</v>
      </c>
      <c r="AC36">
        <v>-193</v>
      </c>
    </row>
    <row r="37" spans="7:29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-104</v>
      </c>
      <c r="O37" s="46">
        <v>-68</v>
      </c>
      <c r="P37" s="46">
        <v>-167</v>
      </c>
      <c r="Q37" s="46">
        <v>-20</v>
      </c>
      <c r="R37" s="46">
        <v>-4</v>
      </c>
      <c r="S37" s="74">
        <v>0</v>
      </c>
      <c r="U37" s="73">
        <v>0</v>
      </c>
      <c r="V37" s="74">
        <v>-364</v>
      </c>
      <c r="W37">
        <v>-104</v>
      </c>
      <c r="X37">
        <v>-68</v>
      </c>
      <c r="Y37">
        <v>-1</v>
      </c>
      <c r="Z37">
        <v>-4</v>
      </c>
      <c r="AA37">
        <v>-20</v>
      </c>
      <c r="AB37">
        <v>0</v>
      </c>
      <c r="AC37">
        <v>-167</v>
      </c>
    </row>
    <row r="38" spans="7:29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0.1</v>
      </c>
      <c r="N38" s="73">
        <v>-103</v>
      </c>
      <c r="O38" s="46">
        <v>-102</v>
      </c>
      <c r="P38" s="46">
        <v>-175</v>
      </c>
      <c r="Q38" s="46">
        <v>-20</v>
      </c>
      <c r="R38" s="46">
        <v>-4.7</v>
      </c>
      <c r="S38" s="74">
        <v>0</v>
      </c>
      <c r="U38" s="73">
        <v>0.1</v>
      </c>
      <c r="V38" s="74">
        <v>-405.7</v>
      </c>
      <c r="W38">
        <v>-103</v>
      </c>
      <c r="X38">
        <v>-102</v>
      </c>
      <c r="Y38">
        <v>-1</v>
      </c>
      <c r="Z38">
        <v>-4.7</v>
      </c>
      <c r="AA38">
        <v>-20</v>
      </c>
      <c r="AB38">
        <v>0.1</v>
      </c>
      <c r="AC38">
        <v>-175</v>
      </c>
    </row>
    <row r="39" spans="7:29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0.1</v>
      </c>
      <c r="N39" s="73">
        <v>-110</v>
      </c>
      <c r="O39" s="46">
        <v>-76</v>
      </c>
      <c r="P39" s="46">
        <v>-130</v>
      </c>
      <c r="Q39" s="46">
        <v>-20</v>
      </c>
      <c r="R39" s="46">
        <v>-6.1</v>
      </c>
      <c r="S39" s="74">
        <v>0</v>
      </c>
      <c r="U39" s="73">
        <v>0.1</v>
      </c>
      <c r="V39" s="74">
        <v>-343.1</v>
      </c>
      <c r="W39">
        <v>-110</v>
      </c>
      <c r="X39">
        <v>-76</v>
      </c>
      <c r="Y39">
        <v>-1</v>
      </c>
      <c r="Z39">
        <v>-6.1</v>
      </c>
      <c r="AA39">
        <v>-20</v>
      </c>
      <c r="AB39">
        <v>0.1</v>
      </c>
      <c r="AC39">
        <v>-130</v>
      </c>
    </row>
    <row r="40" spans="7:29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-140</v>
      </c>
      <c r="O40" s="46">
        <v>-98</v>
      </c>
      <c r="P40" s="46">
        <v>-120</v>
      </c>
      <c r="Q40" s="46">
        <v>-20</v>
      </c>
      <c r="R40" s="46">
        <v>-6.7</v>
      </c>
      <c r="S40" s="74">
        <v>0</v>
      </c>
      <c r="U40" s="73">
        <v>0</v>
      </c>
      <c r="V40" s="74">
        <v>-385.7</v>
      </c>
      <c r="W40">
        <v>-140</v>
      </c>
      <c r="X40">
        <v>-98</v>
      </c>
      <c r="Y40">
        <v>-1</v>
      </c>
      <c r="Z40">
        <v>-6.7</v>
      </c>
      <c r="AA40">
        <v>-20</v>
      </c>
      <c r="AB40">
        <v>0</v>
      </c>
      <c r="AC40">
        <v>-120</v>
      </c>
    </row>
    <row r="41" spans="7:29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-158</v>
      </c>
      <c r="O41" s="46">
        <v>-107</v>
      </c>
      <c r="P41" s="46">
        <v>-161</v>
      </c>
      <c r="Q41" s="46">
        <v>-20</v>
      </c>
      <c r="R41" s="46">
        <v>-8.8000000000000007</v>
      </c>
      <c r="S41" s="74">
        <v>0</v>
      </c>
      <c r="U41" s="73">
        <v>0</v>
      </c>
      <c r="V41" s="74">
        <v>-455.8</v>
      </c>
      <c r="W41">
        <v>-158</v>
      </c>
      <c r="X41">
        <v>-107</v>
      </c>
      <c r="Y41">
        <v>-1</v>
      </c>
      <c r="Z41">
        <v>-8.8000000000000007</v>
      </c>
      <c r="AA41">
        <v>-20</v>
      </c>
      <c r="AB41">
        <v>0</v>
      </c>
      <c r="AC41">
        <v>-161</v>
      </c>
    </row>
    <row r="42" spans="7:29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-165</v>
      </c>
      <c r="O42" s="46">
        <v>-102</v>
      </c>
      <c r="P42" s="46">
        <v>-150</v>
      </c>
      <c r="Q42" s="46">
        <v>-20</v>
      </c>
      <c r="R42" s="46">
        <v>-8.4</v>
      </c>
      <c r="S42" s="74">
        <v>0</v>
      </c>
      <c r="U42" s="73">
        <v>0</v>
      </c>
      <c r="V42" s="74">
        <v>-446.4</v>
      </c>
      <c r="W42">
        <v>-165</v>
      </c>
      <c r="X42">
        <v>-102</v>
      </c>
      <c r="Y42">
        <v>-1</v>
      </c>
      <c r="Z42">
        <v>-8.4</v>
      </c>
      <c r="AA42">
        <v>-20</v>
      </c>
      <c r="AB42">
        <v>0</v>
      </c>
      <c r="AC42">
        <v>-150</v>
      </c>
    </row>
    <row r="43" spans="7:29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-160</v>
      </c>
      <c r="O43" s="46">
        <v>-104</v>
      </c>
      <c r="P43" s="46">
        <v>-135</v>
      </c>
      <c r="Q43" s="46">
        <v>-20</v>
      </c>
      <c r="R43" s="46">
        <v>-8.6999999999999993</v>
      </c>
      <c r="S43" s="74">
        <v>0</v>
      </c>
      <c r="U43" s="73">
        <v>0</v>
      </c>
      <c r="V43" s="74">
        <v>-428.7</v>
      </c>
      <c r="W43">
        <v>-160</v>
      </c>
      <c r="X43">
        <v>-104</v>
      </c>
      <c r="Y43">
        <v>-1</v>
      </c>
      <c r="Z43">
        <v>-8.6999999999999993</v>
      </c>
      <c r="AA43">
        <v>-20</v>
      </c>
      <c r="AB43">
        <v>0</v>
      </c>
      <c r="AC43">
        <v>-135</v>
      </c>
    </row>
    <row r="44" spans="7:29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-153</v>
      </c>
      <c r="O44" s="46">
        <v>-100</v>
      </c>
      <c r="P44" s="46">
        <v>-130</v>
      </c>
      <c r="Q44" s="46">
        <v>-20</v>
      </c>
      <c r="R44" s="46">
        <v>-9.6999999999999993</v>
      </c>
      <c r="S44" s="74">
        <v>0</v>
      </c>
      <c r="U44" s="73">
        <v>0</v>
      </c>
      <c r="V44" s="74">
        <v>-413.7</v>
      </c>
      <c r="W44">
        <v>-153</v>
      </c>
      <c r="X44">
        <v>-100</v>
      </c>
      <c r="Y44">
        <v>-1</v>
      </c>
      <c r="Z44">
        <v>-9.6999999999999993</v>
      </c>
      <c r="AA44">
        <v>-20</v>
      </c>
      <c r="AB44">
        <v>0</v>
      </c>
      <c r="AC44">
        <v>-130</v>
      </c>
    </row>
    <row r="45" spans="7:29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-182</v>
      </c>
      <c r="O45" s="46">
        <v>-124</v>
      </c>
      <c r="P45" s="46">
        <v>-118</v>
      </c>
      <c r="Q45" s="46">
        <v>0</v>
      </c>
      <c r="R45" s="46">
        <v>0</v>
      </c>
      <c r="S45" s="74">
        <v>0</v>
      </c>
      <c r="U45" s="73">
        <v>0</v>
      </c>
      <c r="V45" s="74">
        <v>-424</v>
      </c>
      <c r="W45">
        <v>-182</v>
      </c>
      <c r="X45">
        <v>-124</v>
      </c>
      <c r="Y45">
        <v>0</v>
      </c>
      <c r="Z45">
        <v>0</v>
      </c>
      <c r="AA45">
        <v>0</v>
      </c>
      <c r="AB45">
        <v>0</v>
      </c>
      <c r="AC45">
        <v>-118</v>
      </c>
    </row>
    <row r="46" spans="7:29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-176</v>
      </c>
      <c r="O46" s="46">
        <v>-124</v>
      </c>
      <c r="P46" s="46">
        <v>-100</v>
      </c>
      <c r="Q46" s="46">
        <v>0</v>
      </c>
      <c r="R46" s="46">
        <v>0</v>
      </c>
      <c r="S46" s="74">
        <v>0</v>
      </c>
      <c r="U46" s="73">
        <v>0</v>
      </c>
      <c r="V46" s="74">
        <v>-400</v>
      </c>
      <c r="W46">
        <v>-176</v>
      </c>
      <c r="X46">
        <v>-124</v>
      </c>
      <c r="Y46">
        <v>0</v>
      </c>
      <c r="Z46">
        <v>0</v>
      </c>
      <c r="AA46">
        <v>0</v>
      </c>
      <c r="AB46">
        <v>0</v>
      </c>
      <c r="AC46">
        <v>-100</v>
      </c>
    </row>
    <row r="47" spans="7:29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-208</v>
      </c>
      <c r="O47" s="46">
        <v>-160</v>
      </c>
      <c r="P47" s="46">
        <v>-75</v>
      </c>
      <c r="Q47" s="46">
        <v>0</v>
      </c>
      <c r="R47" s="46">
        <v>0</v>
      </c>
      <c r="S47" s="74">
        <v>0</v>
      </c>
      <c r="U47" s="73">
        <v>0</v>
      </c>
      <c r="V47" s="74">
        <v>-443</v>
      </c>
      <c r="W47">
        <v>-208</v>
      </c>
      <c r="X47">
        <v>-160</v>
      </c>
      <c r="Y47">
        <v>0</v>
      </c>
      <c r="Z47">
        <v>0</v>
      </c>
      <c r="AA47">
        <v>0</v>
      </c>
      <c r="AB47">
        <v>0</v>
      </c>
      <c r="AC47">
        <v>-75</v>
      </c>
    </row>
    <row r="48" spans="7:29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-208</v>
      </c>
      <c r="O48" s="46">
        <v>-160</v>
      </c>
      <c r="P48" s="46">
        <v>-50</v>
      </c>
      <c r="Q48" s="46">
        <v>0</v>
      </c>
      <c r="R48" s="46">
        <v>0</v>
      </c>
      <c r="S48" s="74">
        <v>0</v>
      </c>
      <c r="U48" s="73">
        <v>0</v>
      </c>
      <c r="V48" s="74">
        <v>-418</v>
      </c>
      <c r="W48">
        <v>-208</v>
      </c>
      <c r="X48">
        <v>-160</v>
      </c>
      <c r="Y48">
        <v>0</v>
      </c>
      <c r="Z48">
        <v>0</v>
      </c>
      <c r="AA48">
        <v>0</v>
      </c>
      <c r="AB48">
        <v>0</v>
      </c>
      <c r="AC48">
        <v>-50</v>
      </c>
    </row>
    <row r="49" spans="7:29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-214</v>
      </c>
      <c r="O49" s="46">
        <v>-155</v>
      </c>
      <c r="P49" s="46">
        <v>-30</v>
      </c>
      <c r="Q49" s="46">
        <v>-40</v>
      </c>
      <c r="R49" s="46">
        <v>-10.5</v>
      </c>
      <c r="S49" s="74">
        <v>0</v>
      </c>
      <c r="U49" s="73">
        <v>0</v>
      </c>
      <c r="V49" s="74">
        <v>-450.5</v>
      </c>
      <c r="W49">
        <v>-214</v>
      </c>
      <c r="X49">
        <v>-155</v>
      </c>
      <c r="Y49">
        <v>-1</v>
      </c>
      <c r="Z49">
        <v>-10.5</v>
      </c>
      <c r="AA49">
        <v>-40</v>
      </c>
      <c r="AB49">
        <v>0</v>
      </c>
      <c r="AC49">
        <v>-30</v>
      </c>
    </row>
    <row r="50" spans="7:29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-216</v>
      </c>
      <c r="O50" s="46">
        <v>-155</v>
      </c>
      <c r="P50" s="46">
        <v>-30</v>
      </c>
      <c r="Q50" s="46">
        <v>-40</v>
      </c>
      <c r="R50" s="46">
        <v>-9.6</v>
      </c>
      <c r="S50" s="74">
        <v>0</v>
      </c>
      <c r="U50" s="73">
        <v>0</v>
      </c>
      <c r="V50" s="74">
        <v>-451.6</v>
      </c>
      <c r="W50">
        <v>-216</v>
      </c>
      <c r="X50">
        <v>-155</v>
      </c>
      <c r="Y50">
        <v>-1</v>
      </c>
      <c r="Z50">
        <v>-9.6</v>
      </c>
      <c r="AA50">
        <v>-40</v>
      </c>
      <c r="AB50">
        <v>0</v>
      </c>
      <c r="AC50">
        <v>-30</v>
      </c>
    </row>
    <row r="51" spans="7:29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-208</v>
      </c>
      <c r="O51" s="46">
        <v>-169</v>
      </c>
      <c r="P51" s="46">
        <v>0</v>
      </c>
      <c r="Q51" s="46">
        <v>0</v>
      </c>
      <c r="R51" s="46">
        <v>-10.3</v>
      </c>
      <c r="S51" s="74">
        <v>0</v>
      </c>
      <c r="U51" s="73">
        <v>0</v>
      </c>
      <c r="V51" s="74">
        <v>-388.3</v>
      </c>
      <c r="W51">
        <v>-208</v>
      </c>
      <c r="X51">
        <v>-169</v>
      </c>
      <c r="Y51">
        <v>-1</v>
      </c>
      <c r="Z51">
        <v>-10.3</v>
      </c>
      <c r="AA51">
        <v>0</v>
      </c>
      <c r="AB51">
        <v>0</v>
      </c>
      <c r="AC51">
        <v>0</v>
      </c>
    </row>
    <row r="52" spans="7:29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-236</v>
      </c>
      <c r="O52" s="46">
        <v>-180</v>
      </c>
      <c r="P52" s="46">
        <v>0</v>
      </c>
      <c r="Q52" s="46">
        <v>-40</v>
      </c>
      <c r="R52" s="46">
        <v>-9.4</v>
      </c>
      <c r="S52" s="74">
        <v>0</v>
      </c>
      <c r="U52" s="73">
        <v>0</v>
      </c>
      <c r="V52" s="74">
        <v>-466.4</v>
      </c>
      <c r="W52">
        <v>-236</v>
      </c>
      <c r="X52">
        <v>-180</v>
      </c>
      <c r="Y52">
        <v>-1</v>
      </c>
      <c r="Z52">
        <v>-9.4</v>
      </c>
      <c r="AA52">
        <v>-40</v>
      </c>
      <c r="AB52">
        <v>0</v>
      </c>
      <c r="AC52">
        <v>0</v>
      </c>
    </row>
    <row r="53" spans="7:29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-235</v>
      </c>
      <c r="O53" s="46">
        <v>-207</v>
      </c>
      <c r="P53" s="46">
        <v>-20</v>
      </c>
      <c r="Q53" s="46">
        <v>0</v>
      </c>
      <c r="R53" s="46">
        <v>-9.9</v>
      </c>
      <c r="S53" s="74">
        <v>0</v>
      </c>
      <c r="U53" s="73">
        <v>0</v>
      </c>
      <c r="V53" s="74">
        <v>-471.9</v>
      </c>
      <c r="W53">
        <v>-235</v>
      </c>
      <c r="X53">
        <v>-207</v>
      </c>
      <c r="Y53">
        <v>0</v>
      </c>
      <c r="Z53">
        <v>-9.9</v>
      </c>
      <c r="AA53">
        <v>0</v>
      </c>
      <c r="AB53">
        <v>0</v>
      </c>
      <c r="AC53">
        <v>-20</v>
      </c>
    </row>
    <row r="54" spans="7:29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-257</v>
      </c>
      <c r="O54" s="46">
        <v>-226</v>
      </c>
      <c r="P54" s="46">
        <v>-40</v>
      </c>
      <c r="Q54" s="46">
        <v>0</v>
      </c>
      <c r="R54" s="46">
        <v>-9.1999999999999993</v>
      </c>
      <c r="S54" s="74">
        <v>0</v>
      </c>
      <c r="U54" s="73">
        <v>0</v>
      </c>
      <c r="V54" s="74">
        <v>-532.20000000000005</v>
      </c>
      <c r="W54">
        <v>-257</v>
      </c>
      <c r="X54">
        <v>-226</v>
      </c>
      <c r="Y54">
        <v>0</v>
      </c>
      <c r="Z54">
        <v>-9.1999999999999993</v>
      </c>
      <c r="AA54">
        <v>0</v>
      </c>
      <c r="AB54">
        <v>0</v>
      </c>
      <c r="AC54">
        <v>-40</v>
      </c>
    </row>
    <row r="55" spans="7:29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-247</v>
      </c>
      <c r="O55" s="46">
        <v>-243</v>
      </c>
      <c r="P55" s="46">
        <v>-65</v>
      </c>
      <c r="Q55" s="46">
        <v>0</v>
      </c>
      <c r="R55" s="46">
        <v>-8.6999999999999993</v>
      </c>
      <c r="S55" s="74">
        <v>0</v>
      </c>
      <c r="U55" s="73">
        <v>0</v>
      </c>
      <c r="V55" s="74">
        <v>-563.70000000000005</v>
      </c>
      <c r="W55">
        <v>-247</v>
      </c>
      <c r="X55">
        <v>-243</v>
      </c>
      <c r="Y55">
        <v>0</v>
      </c>
      <c r="Z55">
        <v>-8.6999999999999993</v>
      </c>
      <c r="AA55">
        <v>0</v>
      </c>
      <c r="AB55">
        <v>0</v>
      </c>
      <c r="AC55">
        <v>-65</v>
      </c>
    </row>
    <row r="56" spans="7:29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-233</v>
      </c>
      <c r="O56" s="46">
        <v>-224</v>
      </c>
      <c r="P56" s="46">
        <v>-65</v>
      </c>
      <c r="Q56" s="46">
        <v>0</v>
      </c>
      <c r="R56" s="46">
        <v>-11.3</v>
      </c>
      <c r="S56" s="74">
        <v>0</v>
      </c>
      <c r="U56" s="73">
        <v>0</v>
      </c>
      <c r="V56" s="74">
        <v>-533.29999999999995</v>
      </c>
      <c r="W56">
        <v>-233</v>
      </c>
      <c r="X56">
        <v>-224</v>
      </c>
      <c r="Y56">
        <v>0</v>
      </c>
      <c r="Z56">
        <v>-11.3</v>
      </c>
      <c r="AA56">
        <v>0</v>
      </c>
      <c r="AB56">
        <v>0</v>
      </c>
      <c r="AC56">
        <v>-65</v>
      </c>
    </row>
    <row r="57" spans="7:29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-219</v>
      </c>
      <c r="O57" s="46">
        <v>-152</v>
      </c>
      <c r="P57" s="46">
        <v>-35</v>
      </c>
      <c r="Q57" s="46">
        <v>-40</v>
      </c>
      <c r="R57" s="46">
        <v>-7.5</v>
      </c>
      <c r="S57" s="74">
        <v>0</v>
      </c>
      <c r="U57" s="73">
        <v>0</v>
      </c>
      <c r="V57" s="74">
        <v>-454.5</v>
      </c>
      <c r="W57">
        <v>-219</v>
      </c>
      <c r="X57">
        <v>-152</v>
      </c>
      <c r="Y57">
        <v>-1</v>
      </c>
      <c r="Z57">
        <v>-7.5</v>
      </c>
      <c r="AA57">
        <v>-40</v>
      </c>
      <c r="AB57">
        <v>0</v>
      </c>
      <c r="AC57">
        <v>-35</v>
      </c>
    </row>
    <row r="58" spans="7:29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-214</v>
      </c>
      <c r="O58" s="46">
        <v>-164</v>
      </c>
      <c r="P58" s="46">
        <v>-20</v>
      </c>
      <c r="Q58" s="46">
        <v>-30</v>
      </c>
      <c r="R58" s="46">
        <v>-10.5</v>
      </c>
      <c r="S58" s="74">
        <v>0</v>
      </c>
      <c r="U58" s="73">
        <v>0</v>
      </c>
      <c r="V58" s="74">
        <v>-439.5</v>
      </c>
      <c r="W58">
        <v>-214</v>
      </c>
      <c r="X58">
        <v>-164</v>
      </c>
      <c r="Y58">
        <v>-1</v>
      </c>
      <c r="Z58">
        <v>-10.5</v>
      </c>
      <c r="AA58">
        <v>-30</v>
      </c>
      <c r="AB58">
        <v>0</v>
      </c>
      <c r="AC58">
        <v>-20</v>
      </c>
    </row>
    <row r="59" spans="7:29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-228</v>
      </c>
      <c r="O59" s="46">
        <v>-153</v>
      </c>
      <c r="P59" s="46">
        <v>-20</v>
      </c>
      <c r="Q59" s="46">
        <v>-30</v>
      </c>
      <c r="R59" s="46">
        <v>-8.6999999999999993</v>
      </c>
      <c r="S59" s="74">
        <v>0</v>
      </c>
      <c r="U59" s="73">
        <v>0</v>
      </c>
      <c r="V59" s="74">
        <v>-440.7</v>
      </c>
      <c r="W59">
        <v>-228</v>
      </c>
      <c r="X59">
        <v>-153</v>
      </c>
      <c r="Y59">
        <v>-1</v>
      </c>
      <c r="Z59">
        <v>-8.6999999999999993</v>
      </c>
      <c r="AA59">
        <v>-30</v>
      </c>
      <c r="AB59">
        <v>0</v>
      </c>
      <c r="AC59">
        <v>-20</v>
      </c>
    </row>
    <row r="60" spans="7:29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-215</v>
      </c>
      <c r="O60" s="46">
        <v>-149</v>
      </c>
      <c r="P60" s="46">
        <v>0</v>
      </c>
      <c r="Q60" s="46">
        <v>-30</v>
      </c>
      <c r="R60" s="46">
        <v>-6.6</v>
      </c>
      <c r="S60" s="74">
        <v>0</v>
      </c>
      <c r="U60" s="73">
        <v>0</v>
      </c>
      <c r="V60" s="74">
        <v>-401.6</v>
      </c>
      <c r="W60">
        <v>-215</v>
      </c>
      <c r="X60">
        <v>-149</v>
      </c>
      <c r="Y60">
        <v>-1</v>
      </c>
      <c r="Z60">
        <v>-6.6</v>
      </c>
      <c r="AA60">
        <v>-30</v>
      </c>
      <c r="AB60">
        <v>0</v>
      </c>
      <c r="AC60">
        <v>0</v>
      </c>
    </row>
    <row r="61" spans="7:29">
      <c r="G61" t="s">
        <v>103</v>
      </c>
      <c r="H61" s="73">
        <v>0</v>
      </c>
      <c r="I61" s="46">
        <v>0</v>
      </c>
      <c r="J61" s="46">
        <v>38.67</v>
      </c>
      <c r="K61" s="46">
        <v>0</v>
      </c>
      <c r="L61" s="46">
        <v>0</v>
      </c>
      <c r="M61" s="74">
        <v>0</v>
      </c>
      <c r="N61" s="73">
        <v>-271</v>
      </c>
      <c r="O61" s="46">
        <v>-146</v>
      </c>
      <c r="P61" s="46">
        <v>0</v>
      </c>
      <c r="Q61" s="46">
        <v>-30</v>
      </c>
      <c r="R61" s="46">
        <v>-7.3</v>
      </c>
      <c r="S61" s="74">
        <v>0</v>
      </c>
      <c r="U61" s="73">
        <v>38.67</v>
      </c>
      <c r="V61" s="74">
        <v>-455.3</v>
      </c>
      <c r="W61">
        <v>-271</v>
      </c>
      <c r="X61">
        <v>-146</v>
      </c>
      <c r="Y61">
        <v>-1</v>
      </c>
      <c r="Z61">
        <v>-7.3</v>
      </c>
      <c r="AA61">
        <v>-30</v>
      </c>
      <c r="AB61">
        <v>0</v>
      </c>
      <c r="AC61">
        <v>38.67</v>
      </c>
    </row>
    <row r="62" spans="7:29">
      <c r="G62" t="s">
        <v>104</v>
      </c>
      <c r="H62" s="73">
        <v>0</v>
      </c>
      <c r="I62" s="46">
        <v>0</v>
      </c>
      <c r="J62" s="46">
        <v>58</v>
      </c>
      <c r="K62" s="46">
        <v>0</v>
      </c>
      <c r="L62" s="46">
        <v>0</v>
      </c>
      <c r="M62" s="74">
        <v>0</v>
      </c>
      <c r="N62" s="73">
        <v>-280</v>
      </c>
      <c r="O62" s="46">
        <v>-155</v>
      </c>
      <c r="P62" s="46">
        <v>0</v>
      </c>
      <c r="Q62" s="46">
        <v>-30</v>
      </c>
      <c r="R62" s="46">
        <v>-5.3</v>
      </c>
      <c r="S62" s="74">
        <v>0</v>
      </c>
      <c r="U62" s="73">
        <v>58</v>
      </c>
      <c r="V62" s="74">
        <v>-471.3</v>
      </c>
      <c r="W62">
        <v>-280</v>
      </c>
      <c r="X62">
        <v>-155</v>
      </c>
      <c r="Y62">
        <v>-1</v>
      </c>
      <c r="Z62">
        <v>-5.3</v>
      </c>
      <c r="AA62">
        <v>-30</v>
      </c>
      <c r="AB62">
        <v>0</v>
      </c>
      <c r="AC62">
        <v>58</v>
      </c>
    </row>
    <row r="63" spans="7:29">
      <c r="G63" t="s">
        <v>105</v>
      </c>
      <c r="H63" s="73">
        <v>0</v>
      </c>
      <c r="I63" s="46">
        <v>0</v>
      </c>
      <c r="J63" s="46">
        <v>38.67</v>
      </c>
      <c r="K63" s="46">
        <v>0</v>
      </c>
      <c r="L63" s="46">
        <v>0</v>
      </c>
      <c r="M63" s="74">
        <v>0</v>
      </c>
      <c r="N63" s="73">
        <v>-332</v>
      </c>
      <c r="O63" s="46">
        <v>-267</v>
      </c>
      <c r="P63" s="46">
        <v>0</v>
      </c>
      <c r="Q63" s="46">
        <v>-30</v>
      </c>
      <c r="R63" s="46">
        <v>-7.3</v>
      </c>
      <c r="S63" s="74">
        <v>0</v>
      </c>
      <c r="U63" s="73">
        <v>38.67</v>
      </c>
      <c r="V63" s="74">
        <v>-637.29999999999995</v>
      </c>
      <c r="W63">
        <v>-332</v>
      </c>
      <c r="X63">
        <v>-267</v>
      </c>
      <c r="Y63">
        <v>-1</v>
      </c>
      <c r="Z63">
        <v>-7.3</v>
      </c>
      <c r="AA63">
        <v>-30</v>
      </c>
      <c r="AB63">
        <v>0</v>
      </c>
      <c r="AC63">
        <v>38.67</v>
      </c>
    </row>
    <row r="64" spans="7:29">
      <c r="G64" t="s">
        <v>106</v>
      </c>
      <c r="H64" s="73">
        <v>0</v>
      </c>
      <c r="I64" s="46">
        <v>0</v>
      </c>
      <c r="J64" s="46">
        <v>48.34</v>
      </c>
      <c r="K64" s="46">
        <v>0</v>
      </c>
      <c r="L64" s="46">
        <v>0</v>
      </c>
      <c r="M64" s="74">
        <v>0</v>
      </c>
      <c r="N64" s="73">
        <v>-326</v>
      </c>
      <c r="O64" s="46">
        <v>-249</v>
      </c>
      <c r="P64" s="46">
        <v>0</v>
      </c>
      <c r="Q64" s="46">
        <v>-30</v>
      </c>
      <c r="R64" s="46">
        <v>-6.7</v>
      </c>
      <c r="S64" s="74">
        <v>0</v>
      </c>
      <c r="U64" s="73">
        <v>48.34</v>
      </c>
      <c r="V64" s="74">
        <v>-612.70000000000005</v>
      </c>
      <c r="W64">
        <v>-326</v>
      </c>
      <c r="X64">
        <v>-249</v>
      </c>
      <c r="Y64">
        <v>-1</v>
      </c>
      <c r="Z64">
        <v>-6.7</v>
      </c>
      <c r="AA64">
        <v>-30</v>
      </c>
      <c r="AB64">
        <v>0</v>
      </c>
      <c r="AC64">
        <v>48.34</v>
      </c>
    </row>
    <row r="65" spans="7:29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-355</v>
      </c>
      <c r="O65" s="46">
        <v>-249</v>
      </c>
      <c r="P65" s="46">
        <v>0</v>
      </c>
      <c r="Q65" s="46">
        <v>-30</v>
      </c>
      <c r="R65" s="46">
        <v>-7</v>
      </c>
      <c r="S65" s="74">
        <v>0</v>
      </c>
      <c r="U65" s="73">
        <v>0</v>
      </c>
      <c r="V65" s="74">
        <v>-642</v>
      </c>
      <c r="W65">
        <v>-355</v>
      </c>
      <c r="X65">
        <v>-249</v>
      </c>
      <c r="Y65">
        <v>-1</v>
      </c>
      <c r="Z65">
        <v>-7</v>
      </c>
      <c r="AA65">
        <v>-30</v>
      </c>
      <c r="AB65">
        <v>0</v>
      </c>
      <c r="AC65">
        <v>0</v>
      </c>
    </row>
    <row r="66" spans="7:29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-348</v>
      </c>
      <c r="O66" s="46">
        <v>-249</v>
      </c>
      <c r="P66" s="46">
        <v>0</v>
      </c>
      <c r="Q66" s="46">
        <v>-30</v>
      </c>
      <c r="R66" s="46">
        <v>-7</v>
      </c>
      <c r="S66" s="74">
        <v>0</v>
      </c>
      <c r="U66" s="73">
        <v>0</v>
      </c>
      <c r="V66" s="74">
        <v>-635</v>
      </c>
      <c r="W66">
        <v>-348</v>
      </c>
      <c r="X66">
        <v>-249</v>
      </c>
      <c r="Y66">
        <v>-1</v>
      </c>
      <c r="Z66">
        <v>-7</v>
      </c>
      <c r="AA66">
        <v>-30</v>
      </c>
      <c r="AB66">
        <v>0</v>
      </c>
      <c r="AC66">
        <v>0</v>
      </c>
    </row>
    <row r="67" spans="7:29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-333</v>
      </c>
      <c r="O67" s="46">
        <v>-323</v>
      </c>
      <c r="P67" s="46">
        <v>-40</v>
      </c>
      <c r="Q67" s="46">
        <v>-30</v>
      </c>
      <c r="R67" s="46">
        <v>-6</v>
      </c>
      <c r="S67" s="74">
        <v>0</v>
      </c>
      <c r="U67" s="73">
        <v>0</v>
      </c>
      <c r="V67" s="74">
        <v>-733</v>
      </c>
      <c r="W67">
        <v>-333</v>
      </c>
      <c r="X67">
        <v>-323</v>
      </c>
      <c r="Y67">
        <v>-1</v>
      </c>
      <c r="Z67">
        <v>-6</v>
      </c>
      <c r="AA67">
        <v>-30</v>
      </c>
      <c r="AB67">
        <v>0</v>
      </c>
      <c r="AC67">
        <v>-40</v>
      </c>
    </row>
    <row r="68" spans="7:29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-311</v>
      </c>
      <c r="O68" s="46">
        <v>-277</v>
      </c>
      <c r="P68" s="46">
        <v>-40</v>
      </c>
      <c r="Q68" s="46">
        <v>-30</v>
      </c>
      <c r="R68" s="46">
        <v>-6.7</v>
      </c>
      <c r="S68" s="74">
        <v>0</v>
      </c>
      <c r="U68" s="73">
        <v>0</v>
      </c>
      <c r="V68" s="74">
        <v>-665.7</v>
      </c>
      <c r="W68">
        <v>-311</v>
      </c>
      <c r="X68">
        <v>-277</v>
      </c>
      <c r="Y68">
        <v>-1</v>
      </c>
      <c r="Z68">
        <v>-6.7</v>
      </c>
      <c r="AA68">
        <v>-30</v>
      </c>
      <c r="AB68">
        <v>0</v>
      </c>
      <c r="AC68">
        <v>-40</v>
      </c>
    </row>
    <row r="69" spans="7:29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-325</v>
      </c>
      <c r="O69" s="46">
        <v>-289</v>
      </c>
      <c r="P69" s="46">
        <v>-50</v>
      </c>
      <c r="Q69" s="46">
        <v>-30</v>
      </c>
      <c r="R69" s="46">
        <v>-7</v>
      </c>
      <c r="S69" s="74">
        <v>0</v>
      </c>
      <c r="U69" s="73">
        <v>0</v>
      </c>
      <c r="V69" s="74">
        <v>-702</v>
      </c>
      <c r="W69">
        <v>-325</v>
      </c>
      <c r="X69">
        <v>-289</v>
      </c>
      <c r="Y69">
        <v>-1</v>
      </c>
      <c r="Z69">
        <v>-7</v>
      </c>
      <c r="AA69">
        <v>-30</v>
      </c>
      <c r="AB69">
        <v>0</v>
      </c>
      <c r="AC69">
        <v>-50</v>
      </c>
    </row>
    <row r="70" spans="7:29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-332</v>
      </c>
      <c r="O70" s="46">
        <v>-283</v>
      </c>
      <c r="P70" s="46">
        <v>-60</v>
      </c>
      <c r="Q70" s="46">
        <v>-30</v>
      </c>
      <c r="R70" s="46">
        <v>-6</v>
      </c>
      <c r="S70" s="74">
        <v>0</v>
      </c>
      <c r="U70" s="73">
        <v>0</v>
      </c>
      <c r="V70" s="74">
        <v>-712</v>
      </c>
      <c r="W70">
        <v>-332</v>
      </c>
      <c r="X70">
        <v>-283</v>
      </c>
      <c r="Y70">
        <v>-1</v>
      </c>
      <c r="Z70">
        <v>-6</v>
      </c>
      <c r="AA70">
        <v>-30</v>
      </c>
      <c r="AB70">
        <v>0</v>
      </c>
      <c r="AC70">
        <v>-60</v>
      </c>
    </row>
    <row r="71" spans="7:29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-322</v>
      </c>
      <c r="O71" s="46">
        <v>-282</v>
      </c>
      <c r="P71" s="46">
        <v>-100</v>
      </c>
      <c r="Q71" s="46">
        <v>-30</v>
      </c>
      <c r="R71" s="46">
        <v>-5.5</v>
      </c>
      <c r="S71" s="74">
        <v>0</v>
      </c>
      <c r="U71" s="73">
        <v>0</v>
      </c>
      <c r="V71" s="74">
        <v>-740.5</v>
      </c>
      <c r="W71">
        <v>-322</v>
      </c>
      <c r="X71">
        <v>-282</v>
      </c>
      <c r="Y71">
        <v>-1</v>
      </c>
      <c r="Z71">
        <v>-5.5</v>
      </c>
      <c r="AA71">
        <v>-30</v>
      </c>
      <c r="AB71">
        <v>0</v>
      </c>
      <c r="AC71">
        <v>-100</v>
      </c>
    </row>
    <row r="72" spans="7:29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0.1</v>
      </c>
      <c r="N72" s="73">
        <v>-294</v>
      </c>
      <c r="O72" s="46">
        <v>-265</v>
      </c>
      <c r="P72" s="46">
        <v>-100</v>
      </c>
      <c r="Q72" s="46">
        <v>-30</v>
      </c>
      <c r="R72" s="46">
        <v>-5.6</v>
      </c>
      <c r="S72" s="74">
        <v>0</v>
      </c>
      <c r="U72" s="73">
        <v>0.1</v>
      </c>
      <c r="V72" s="74">
        <v>-695.6</v>
      </c>
      <c r="W72">
        <v>-294</v>
      </c>
      <c r="X72">
        <v>-265</v>
      </c>
      <c r="Y72">
        <v>-1</v>
      </c>
      <c r="Z72">
        <v>-5.6</v>
      </c>
      <c r="AA72">
        <v>-30</v>
      </c>
      <c r="AB72">
        <v>0.1</v>
      </c>
      <c r="AC72">
        <v>-100</v>
      </c>
    </row>
    <row r="73" spans="7:29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0.1</v>
      </c>
      <c r="N73" s="73">
        <v>-281</v>
      </c>
      <c r="O73" s="46">
        <v>-245</v>
      </c>
      <c r="P73" s="46">
        <v>-98</v>
      </c>
      <c r="Q73" s="46">
        <v>-30</v>
      </c>
      <c r="R73" s="46">
        <v>-5</v>
      </c>
      <c r="S73" s="74">
        <v>0</v>
      </c>
      <c r="U73" s="73">
        <v>0.1</v>
      </c>
      <c r="V73" s="74">
        <v>-660</v>
      </c>
      <c r="W73">
        <v>-281</v>
      </c>
      <c r="X73">
        <v>-245</v>
      </c>
      <c r="Y73">
        <v>-1</v>
      </c>
      <c r="Z73">
        <v>-5</v>
      </c>
      <c r="AA73">
        <v>-30</v>
      </c>
      <c r="AB73">
        <v>0.1</v>
      </c>
      <c r="AC73">
        <v>-98</v>
      </c>
    </row>
    <row r="74" spans="7:29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-298</v>
      </c>
      <c r="O74" s="46">
        <v>-278</v>
      </c>
      <c r="P74" s="46">
        <v>-106</v>
      </c>
      <c r="Q74" s="46">
        <v>-30</v>
      </c>
      <c r="R74" s="46">
        <v>-4.4000000000000004</v>
      </c>
      <c r="S74" s="74">
        <v>0</v>
      </c>
      <c r="U74" s="73">
        <v>0</v>
      </c>
      <c r="V74" s="74">
        <v>-717.4</v>
      </c>
      <c r="W74">
        <v>-298</v>
      </c>
      <c r="X74">
        <v>-278</v>
      </c>
      <c r="Y74">
        <v>-1</v>
      </c>
      <c r="Z74">
        <v>-4.4000000000000004</v>
      </c>
      <c r="AA74">
        <v>-30</v>
      </c>
      <c r="AB74">
        <v>0</v>
      </c>
      <c r="AC74">
        <v>-106</v>
      </c>
    </row>
    <row r="75" spans="7:29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-333</v>
      </c>
      <c r="O75" s="46">
        <v>-372</v>
      </c>
      <c r="P75" s="46">
        <v>-95</v>
      </c>
      <c r="Q75" s="46">
        <v>-30</v>
      </c>
      <c r="R75" s="46">
        <v>-4</v>
      </c>
      <c r="S75" s="74">
        <v>0</v>
      </c>
      <c r="U75" s="73">
        <v>0</v>
      </c>
      <c r="V75" s="74">
        <v>-835</v>
      </c>
      <c r="W75">
        <v>-333</v>
      </c>
      <c r="X75">
        <v>-372</v>
      </c>
      <c r="Y75">
        <v>-1</v>
      </c>
      <c r="Z75">
        <v>-4</v>
      </c>
      <c r="AA75">
        <v>-30</v>
      </c>
      <c r="AB75">
        <v>0</v>
      </c>
      <c r="AC75">
        <v>-95</v>
      </c>
    </row>
    <row r="76" spans="7:29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-307</v>
      </c>
      <c r="O76" s="46">
        <v>-317</v>
      </c>
      <c r="P76" s="46">
        <v>-95</v>
      </c>
      <c r="Q76" s="46">
        <v>-30</v>
      </c>
      <c r="R76" s="46">
        <v>-3.7</v>
      </c>
      <c r="S76" s="74">
        <v>0</v>
      </c>
      <c r="U76" s="73">
        <v>0</v>
      </c>
      <c r="V76" s="74">
        <v>-753.7</v>
      </c>
      <c r="W76">
        <v>-307</v>
      </c>
      <c r="X76">
        <v>-317</v>
      </c>
      <c r="Y76">
        <v>-1</v>
      </c>
      <c r="Z76">
        <v>-3.7</v>
      </c>
      <c r="AA76">
        <v>-30</v>
      </c>
      <c r="AB76">
        <v>0</v>
      </c>
      <c r="AC76">
        <v>-95</v>
      </c>
    </row>
    <row r="77" spans="7:29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-303</v>
      </c>
      <c r="O77" s="46">
        <v>-344</v>
      </c>
      <c r="P77" s="46">
        <v>-80</v>
      </c>
      <c r="Q77" s="46">
        <v>-30</v>
      </c>
      <c r="R77" s="46">
        <v>-2</v>
      </c>
      <c r="S77" s="74">
        <v>0</v>
      </c>
      <c r="U77" s="73">
        <v>0</v>
      </c>
      <c r="V77" s="74">
        <v>-760</v>
      </c>
      <c r="W77">
        <v>-303</v>
      </c>
      <c r="X77">
        <v>-344</v>
      </c>
      <c r="Y77">
        <v>-1</v>
      </c>
      <c r="Z77">
        <v>-2</v>
      </c>
      <c r="AA77">
        <v>-30</v>
      </c>
      <c r="AB77">
        <v>0</v>
      </c>
      <c r="AC77">
        <v>-80</v>
      </c>
    </row>
    <row r="78" spans="7:29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-357</v>
      </c>
      <c r="O78" s="46">
        <v>-235</v>
      </c>
      <c r="P78" s="46">
        <v>0</v>
      </c>
      <c r="Q78" s="46">
        <v>-30</v>
      </c>
      <c r="R78" s="46">
        <v>-1.5</v>
      </c>
      <c r="S78" s="74">
        <v>0</v>
      </c>
      <c r="U78" s="73">
        <v>0</v>
      </c>
      <c r="V78" s="74">
        <v>-624.5</v>
      </c>
      <c r="W78">
        <v>-357</v>
      </c>
      <c r="X78">
        <v>-235</v>
      </c>
      <c r="Y78">
        <v>-1</v>
      </c>
      <c r="Z78">
        <v>-1.5</v>
      </c>
      <c r="AA78">
        <v>-30</v>
      </c>
      <c r="AB78">
        <v>0</v>
      </c>
      <c r="AC78">
        <v>0</v>
      </c>
    </row>
    <row r="79" spans="7:29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-448</v>
      </c>
      <c r="O79" s="46">
        <v>-383</v>
      </c>
      <c r="P79" s="46">
        <v>-28</v>
      </c>
      <c r="Q79" s="46">
        <v>-30</v>
      </c>
      <c r="R79" s="46">
        <v>-1</v>
      </c>
      <c r="S79" s="74">
        <v>0</v>
      </c>
      <c r="U79" s="73">
        <v>0</v>
      </c>
      <c r="V79" s="74">
        <v>-891</v>
      </c>
      <c r="W79">
        <v>-448</v>
      </c>
      <c r="X79">
        <v>-383</v>
      </c>
      <c r="Y79">
        <v>-1</v>
      </c>
      <c r="Z79">
        <v>-1</v>
      </c>
      <c r="AA79">
        <v>-30</v>
      </c>
      <c r="AB79">
        <v>0</v>
      </c>
      <c r="AC79">
        <v>-28</v>
      </c>
    </row>
    <row r="80" spans="7:29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0.1</v>
      </c>
      <c r="N80" s="73">
        <v>-437</v>
      </c>
      <c r="O80" s="46">
        <v>-394</v>
      </c>
      <c r="P80" s="46">
        <v>-25</v>
      </c>
      <c r="Q80" s="46">
        <v>-30</v>
      </c>
      <c r="R80" s="46">
        <v>0</v>
      </c>
      <c r="S80" s="74">
        <v>0</v>
      </c>
      <c r="U80" s="73">
        <v>0.1</v>
      </c>
      <c r="V80" s="74">
        <v>-887</v>
      </c>
      <c r="W80">
        <v>-437</v>
      </c>
      <c r="X80">
        <v>-394</v>
      </c>
      <c r="Y80">
        <v>-1</v>
      </c>
      <c r="Z80">
        <v>0</v>
      </c>
      <c r="AA80">
        <v>-30</v>
      </c>
      <c r="AB80">
        <v>0.1</v>
      </c>
      <c r="AC80">
        <v>-25</v>
      </c>
    </row>
    <row r="81" spans="7:29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0.48</v>
      </c>
      <c r="M81" s="74">
        <v>0</v>
      </c>
      <c r="N81" s="73">
        <v>-367</v>
      </c>
      <c r="O81" s="46">
        <v>-337</v>
      </c>
      <c r="P81" s="46">
        <v>-20</v>
      </c>
      <c r="Q81" s="46">
        <v>0</v>
      </c>
      <c r="R81" s="46">
        <v>0</v>
      </c>
      <c r="S81" s="74">
        <v>0</v>
      </c>
      <c r="U81" s="73">
        <v>0.48</v>
      </c>
      <c r="V81" s="74">
        <v>-725</v>
      </c>
      <c r="W81">
        <v>-367</v>
      </c>
      <c r="X81">
        <v>-337</v>
      </c>
      <c r="Y81">
        <v>-1</v>
      </c>
      <c r="Z81">
        <v>0.48</v>
      </c>
      <c r="AA81">
        <v>0</v>
      </c>
      <c r="AB81">
        <v>0</v>
      </c>
      <c r="AC81">
        <v>-20</v>
      </c>
    </row>
    <row r="82" spans="7:29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0.97</v>
      </c>
      <c r="M82" s="74">
        <v>0</v>
      </c>
      <c r="N82" s="73">
        <v>-356</v>
      </c>
      <c r="O82" s="46">
        <v>-332</v>
      </c>
      <c r="P82" s="46">
        <v>-20</v>
      </c>
      <c r="Q82" s="46">
        <v>0</v>
      </c>
      <c r="R82" s="46">
        <v>0</v>
      </c>
      <c r="S82" s="74">
        <v>0</v>
      </c>
      <c r="U82" s="73">
        <v>0.97</v>
      </c>
      <c r="V82" s="74">
        <v>-709</v>
      </c>
      <c r="W82">
        <v>-356</v>
      </c>
      <c r="X82">
        <v>-332</v>
      </c>
      <c r="Y82">
        <v>-1</v>
      </c>
      <c r="Z82">
        <v>0.97</v>
      </c>
      <c r="AA82">
        <v>0</v>
      </c>
      <c r="AB82">
        <v>0</v>
      </c>
      <c r="AC82">
        <v>-20</v>
      </c>
    </row>
    <row r="83" spans="7:29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1.93</v>
      </c>
      <c r="M83" s="74">
        <v>0.1</v>
      </c>
      <c r="N83" s="73">
        <v>-276</v>
      </c>
      <c r="O83" s="46">
        <v>-332</v>
      </c>
      <c r="P83" s="46">
        <v>-15</v>
      </c>
      <c r="Q83" s="46">
        <v>0</v>
      </c>
      <c r="R83" s="46">
        <v>0</v>
      </c>
      <c r="S83" s="74">
        <v>0</v>
      </c>
      <c r="U83" s="73">
        <v>2.0299999999999998</v>
      </c>
      <c r="V83" s="74">
        <v>-624</v>
      </c>
      <c r="W83">
        <v>-276</v>
      </c>
      <c r="X83">
        <v>-332</v>
      </c>
      <c r="Y83">
        <v>-1</v>
      </c>
      <c r="Z83">
        <v>1.93</v>
      </c>
      <c r="AA83">
        <v>0</v>
      </c>
      <c r="AB83">
        <v>0.1</v>
      </c>
      <c r="AC83">
        <v>-15</v>
      </c>
    </row>
    <row r="84" spans="7:29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1.93</v>
      </c>
      <c r="M84" s="74">
        <v>0.1</v>
      </c>
      <c r="N84" s="73">
        <v>-267</v>
      </c>
      <c r="O84" s="46">
        <v>-328</v>
      </c>
      <c r="P84" s="46">
        <v>-10</v>
      </c>
      <c r="Q84" s="46">
        <v>0</v>
      </c>
      <c r="R84" s="46">
        <v>0</v>
      </c>
      <c r="S84" s="74">
        <v>0</v>
      </c>
      <c r="U84" s="73">
        <v>2.0299999999999998</v>
      </c>
      <c r="V84" s="74">
        <v>-606</v>
      </c>
      <c r="W84">
        <v>-267</v>
      </c>
      <c r="X84">
        <v>-328</v>
      </c>
      <c r="Y84">
        <v>-1</v>
      </c>
      <c r="Z84">
        <v>1.93</v>
      </c>
      <c r="AA84">
        <v>0</v>
      </c>
      <c r="AB84">
        <v>0.1</v>
      </c>
      <c r="AC84">
        <v>-10</v>
      </c>
    </row>
    <row r="85" spans="7:29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1.93</v>
      </c>
      <c r="M85" s="74">
        <v>0</v>
      </c>
      <c r="N85" s="73">
        <v>-299</v>
      </c>
      <c r="O85" s="46">
        <v>-302</v>
      </c>
      <c r="P85" s="46">
        <v>-10</v>
      </c>
      <c r="Q85" s="46">
        <v>0</v>
      </c>
      <c r="R85" s="46">
        <v>0</v>
      </c>
      <c r="S85" s="74">
        <v>0</v>
      </c>
      <c r="U85" s="73">
        <v>1.93</v>
      </c>
      <c r="V85" s="74">
        <v>-612</v>
      </c>
      <c r="W85">
        <v>-299</v>
      </c>
      <c r="X85">
        <v>-302</v>
      </c>
      <c r="Y85">
        <v>-1</v>
      </c>
      <c r="Z85">
        <v>1.93</v>
      </c>
      <c r="AA85">
        <v>0</v>
      </c>
      <c r="AB85">
        <v>0</v>
      </c>
      <c r="AC85">
        <v>-10</v>
      </c>
    </row>
    <row r="86" spans="7:29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1.93</v>
      </c>
      <c r="M86" s="74">
        <v>0</v>
      </c>
      <c r="N86" s="73">
        <v>-255</v>
      </c>
      <c r="O86" s="46">
        <v>-288</v>
      </c>
      <c r="P86" s="46">
        <v>-10</v>
      </c>
      <c r="Q86" s="46">
        <v>0</v>
      </c>
      <c r="R86" s="46">
        <v>0</v>
      </c>
      <c r="S86" s="74">
        <v>0</v>
      </c>
      <c r="U86" s="73">
        <v>1.93</v>
      </c>
      <c r="V86" s="74">
        <v>-554</v>
      </c>
      <c r="W86">
        <v>-255</v>
      </c>
      <c r="X86">
        <v>-288</v>
      </c>
      <c r="Y86">
        <v>-1</v>
      </c>
      <c r="Z86">
        <v>1.93</v>
      </c>
      <c r="AA86">
        <v>0</v>
      </c>
      <c r="AB86">
        <v>0</v>
      </c>
      <c r="AC86">
        <v>-10</v>
      </c>
    </row>
    <row r="87" spans="7:29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1.93</v>
      </c>
      <c r="M87" s="74">
        <v>0.1</v>
      </c>
      <c r="N87" s="73">
        <v>-270</v>
      </c>
      <c r="O87" s="46">
        <v>-308</v>
      </c>
      <c r="P87" s="46">
        <v>-100</v>
      </c>
      <c r="Q87" s="46">
        <v>0</v>
      </c>
      <c r="R87" s="46">
        <v>0</v>
      </c>
      <c r="S87" s="74">
        <v>0</v>
      </c>
      <c r="U87" s="73">
        <v>2.0299999999999998</v>
      </c>
      <c r="V87" s="74">
        <v>-679</v>
      </c>
      <c r="W87">
        <v>-270</v>
      </c>
      <c r="X87">
        <v>-308</v>
      </c>
      <c r="Y87">
        <v>-1</v>
      </c>
      <c r="Z87">
        <v>1.93</v>
      </c>
      <c r="AA87">
        <v>0</v>
      </c>
      <c r="AB87">
        <v>0.1</v>
      </c>
      <c r="AC87">
        <v>-100</v>
      </c>
    </row>
    <row r="88" spans="7:29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1.93</v>
      </c>
      <c r="M88" s="74">
        <v>0</v>
      </c>
      <c r="N88" s="73">
        <v>-248</v>
      </c>
      <c r="O88" s="46">
        <v>-311</v>
      </c>
      <c r="P88" s="46">
        <v>-100</v>
      </c>
      <c r="Q88" s="46">
        <v>0</v>
      </c>
      <c r="R88" s="46">
        <v>0</v>
      </c>
      <c r="S88" s="74">
        <v>0</v>
      </c>
      <c r="U88" s="73">
        <v>1.93</v>
      </c>
      <c r="V88" s="74">
        <v>-660</v>
      </c>
      <c r="W88">
        <v>-248</v>
      </c>
      <c r="X88">
        <v>-311</v>
      </c>
      <c r="Y88">
        <v>-1</v>
      </c>
      <c r="Z88">
        <v>1.93</v>
      </c>
      <c r="AA88">
        <v>0</v>
      </c>
      <c r="AB88">
        <v>0</v>
      </c>
      <c r="AC88">
        <v>-100</v>
      </c>
    </row>
    <row r="89" spans="7:29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-262</v>
      </c>
      <c r="O89" s="46">
        <v>-326</v>
      </c>
      <c r="P89" s="46">
        <v>-120</v>
      </c>
      <c r="Q89" s="46">
        <v>0</v>
      </c>
      <c r="R89" s="46">
        <v>-2</v>
      </c>
      <c r="S89" s="74">
        <v>0</v>
      </c>
      <c r="U89" s="73">
        <v>0</v>
      </c>
      <c r="V89" s="74">
        <v>-711</v>
      </c>
      <c r="W89">
        <v>-262</v>
      </c>
      <c r="X89">
        <v>-326</v>
      </c>
      <c r="Y89">
        <v>-1</v>
      </c>
      <c r="Z89">
        <v>-2</v>
      </c>
      <c r="AA89">
        <v>0</v>
      </c>
      <c r="AB89">
        <v>0</v>
      </c>
      <c r="AC89">
        <v>-120</v>
      </c>
    </row>
    <row r="90" spans="7:29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0.1</v>
      </c>
      <c r="N90" s="73">
        <v>-276</v>
      </c>
      <c r="O90" s="46">
        <v>-343</v>
      </c>
      <c r="P90" s="46">
        <v>-125</v>
      </c>
      <c r="Q90" s="46">
        <v>0</v>
      </c>
      <c r="R90" s="46">
        <v>-2</v>
      </c>
      <c r="S90" s="74">
        <v>0</v>
      </c>
      <c r="U90" s="73">
        <v>0.1</v>
      </c>
      <c r="V90" s="74">
        <v>-747</v>
      </c>
      <c r="W90">
        <v>-276</v>
      </c>
      <c r="X90">
        <v>-343</v>
      </c>
      <c r="Y90">
        <v>-1</v>
      </c>
      <c r="Z90">
        <v>-2</v>
      </c>
      <c r="AA90">
        <v>0</v>
      </c>
      <c r="AB90">
        <v>0.1</v>
      </c>
      <c r="AC90">
        <v>-125</v>
      </c>
    </row>
    <row r="91" spans="7:29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-351</v>
      </c>
      <c r="O91" s="46">
        <v>-354</v>
      </c>
      <c r="P91" s="46">
        <v>-175</v>
      </c>
      <c r="Q91" s="46">
        <v>0</v>
      </c>
      <c r="R91" s="46">
        <v>-2.2000000000000002</v>
      </c>
      <c r="S91" s="74">
        <v>0</v>
      </c>
      <c r="U91" s="73">
        <v>0</v>
      </c>
      <c r="V91" s="74">
        <v>-883.2</v>
      </c>
      <c r="W91">
        <v>-351</v>
      </c>
      <c r="X91">
        <v>-354</v>
      </c>
      <c r="Y91">
        <v>-1</v>
      </c>
      <c r="Z91">
        <v>-2.2000000000000002</v>
      </c>
      <c r="AA91">
        <v>0</v>
      </c>
      <c r="AB91">
        <v>0</v>
      </c>
      <c r="AC91">
        <v>-175</v>
      </c>
    </row>
    <row r="92" spans="7:29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-338</v>
      </c>
      <c r="O92" s="46">
        <v>-364</v>
      </c>
      <c r="P92" s="46">
        <v>-175</v>
      </c>
      <c r="Q92" s="46">
        <v>0</v>
      </c>
      <c r="R92" s="46">
        <v>-2.5</v>
      </c>
      <c r="S92" s="74">
        <v>0</v>
      </c>
      <c r="U92" s="73">
        <v>0</v>
      </c>
      <c r="V92" s="74">
        <v>-880.5</v>
      </c>
      <c r="W92">
        <v>-338</v>
      </c>
      <c r="X92">
        <v>-364</v>
      </c>
      <c r="Y92">
        <v>-1</v>
      </c>
      <c r="Z92">
        <v>-2.5</v>
      </c>
      <c r="AA92">
        <v>0</v>
      </c>
      <c r="AB92">
        <v>0</v>
      </c>
      <c r="AC92">
        <v>-175</v>
      </c>
    </row>
    <row r="93" spans="7:29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0.1</v>
      </c>
      <c r="N93" s="73">
        <v>-279</v>
      </c>
      <c r="O93" s="46">
        <v>-378</v>
      </c>
      <c r="P93" s="46">
        <v>-130</v>
      </c>
      <c r="Q93" s="46">
        <v>0</v>
      </c>
      <c r="R93" s="46">
        <v>-3.3</v>
      </c>
      <c r="S93" s="74">
        <v>0</v>
      </c>
      <c r="U93" s="73">
        <v>0.1</v>
      </c>
      <c r="V93" s="74">
        <v>-791.3</v>
      </c>
      <c r="W93">
        <v>-279</v>
      </c>
      <c r="X93">
        <v>-378</v>
      </c>
      <c r="Y93">
        <v>-1</v>
      </c>
      <c r="Z93">
        <v>-3.3</v>
      </c>
      <c r="AA93">
        <v>0</v>
      </c>
      <c r="AB93">
        <v>0.1</v>
      </c>
      <c r="AC93">
        <v>-130</v>
      </c>
    </row>
    <row r="94" spans="7:29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-275</v>
      </c>
      <c r="O94" s="46">
        <v>-386</v>
      </c>
      <c r="P94" s="46">
        <v>-130</v>
      </c>
      <c r="Q94" s="46">
        <v>0</v>
      </c>
      <c r="R94" s="46">
        <v>-3.5</v>
      </c>
      <c r="S94" s="74">
        <v>0</v>
      </c>
      <c r="U94" s="73">
        <v>0</v>
      </c>
      <c r="V94" s="74">
        <v>-795.5</v>
      </c>
      <c r="W94">
        <v>-275</v>
      </c>
      <c r="X94">
        <v>-386</v>
      </c>
      <c r="Y94">
        <v>-1</v>
      </c>
      <c r="Z94">
        <v>-3.5</v>
      </c>
      <c r="AA94">
        <v>0</v>
      </c>
      <c r="AB94">
        <v>0</v>
      </c>
      <c r="AC94">
        <v>-130</v>
      </c>
    </row>
    <row r="95" spans="7:29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-297</v>
      </c>
      <c r="O95" s="46">
        <v>-406</v>
      </c>
      <c r="P95" s="46">
        <v>-95</v>
      </c>
      <c r="Q95" s="46">
        <v>0</v>
      </c>
      <c r="R95" s="46">
        <v>-3.5</v>
      </c>
      <c r="S95" s="74">
        <v>0</v>
      </c>
      <c r="U95" s="73">
        <v>0</v>
      </c>
      <c r="V95" s="74">
        <v>-802.5</v>
      </c>
      <c r="W95">
        <v>-297</v>
      </c>
      <c r="X95">
        <v>-406</v>
      </c>
      <c r="Y95">
        <v>-1</v>
      </c>
      <c r="Z95">
        <v>-3.5</v>
      </c>
      <c r="AA95">
        <v>0</v>
      </c>
      <c r="AB95">
        <v>0</v>
      </c>
      <c r="AC95">
        <v>-95</v>
      </c>
    </row>
    <row r="96" spans="7:29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0.1</v>
      </c>
      <c r="N96" s="73">
        <v>-294</v>
      </c>
      <c r="O96" s="46">
        <v>-404</v>
      </c>
      <c r="P96" s="46">
        <v>-95</v>
      </c>
      <c r="Q96" s="46">
        <v>0</v>
      </c>
      <c r="R96" s="46">
        <v>-3.5</v>
      </c>
      <c r="S96" s="74">
        <v>0</v>
      </c>
      <c r="U96" s="73">
        <v>0.1</v>
      </c>
      <c r="V96" s="74">
        <v>-797.5</v>
      </c>
      <c r="W96">
        <v>-294</v>
      </c>
      <c r="X96">
        <v>-404</v>
      </c>
      <c r="Y96">
        <v>-1</v>
      </c>
      <c r="Z96">
        <v>-3.5</v>
      </c>
      <c r="AA96">
        <v>0</v>
      </c>
      <c r="AB96">
        <v>0.1</v>
      </c>
      <c r="AC96">
        <v>-95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-318</v>
      </c>
      <c r="O97" s="46">
        <v>-422</v>
      </c>
      <c r="P97" s="46">
        <v>-180</v>
      </c>
      <c r="Q97" s="46">
        <v>0</v>
      </c>
      <c r="R97" s="46">
        <v>-3.5</v>
      </c>
      <c r="S97" s="74">
        <v>0</v>
      </c>
      <c r="U97" s="73">
        <v>0</v>
      </c>
      <c r="V97" s="74">
        <v>-924.5</v>
      </c>
      <c r="W97">
        <v>-318</v>
      </c>
      <c r="X97">
        <v>-422</v>
      </c>
      <c r="Y97">
        <v>-1</v>
      </c>
      <c r="Z97">
        <v>-3.5</v>
      </c>
      <c r="AA97">
        <v>0</v>
      </c>
      <c r="AB97">
        <v>0</v>
      </c>
      <c r="AC97">
        <v>-180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-330</v>
      </c>
      <c r="O98" s="46">
        <v>-415</v>
      </c>
      <c r="P98" s="46">
        <v>-180</v>
      </c>
      <c r="Q98" s="46">
        <v>0</v>
      </c>
      <c r="R98" s="46">
        <v>-3.5</v>
      </c>
      <c r="S98" s="74">
        <v>0</v>
      </c>
      <c r="U98" s="73">
        <v>0</v>
      </c>
      <c r="V98" s="74">
        <v>-929.5</v>
      </c>
      <c r="W98">
        <v>-330</v>
      </c>
      <c r="X98">
        <v>-415</v>
      </c>
      <c r="Y98">
        <v>-1</v>
      </c>
      <c r="Z98">
        <v>-3.5</v>
      </c>
      <c r="AA98">
        <v>0</v>
      </c>
      <c r="AB98">
        <v>0</v>
      </c>
      <c r="AC98">
        <v>-180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4.5920000000000002E-2</v>
      </c>
      <c r="K99" s="69">
        <f t="shared" si="1"/>
        <v>0</v>
      </c>
      <c r="L99" s="69">
        <f t="shared" si="1"/>
        <v>3.2575E-3</v>
      </c>
      <c r="M99" s="69">
        <f t="shared" si="1"/>
        <v>3.2499999999999999E-4</v>
      </c>
      <c r="N99" s="68">
        <f t="shared" si="1"/>
        <v>-6.4359999999999999</v>
      </c>
      <c r="O99" s="69">
        <f t="shared" si="1"/>
        <v>-5.13</v>
      </c>
      <c r="P99" s="69">
        <f t="shared" si="1"/>
        <v>-2.2422499999999999</v>
      </c>
      <c r="Q99" s="69">
        <f t="shared" si="1"/>
        <v>-0.45</v>
      </c>
      <c r="R99" s="69">
        <f t="shared" si="1"/>
        <v>-9.9374999999999991E-2</v>
      </c>
      <c r="S99" s="70">
        <f t="shared" si="1"/>
        <v>0</v>
      </c>
      <c r="U99" s="68">
        <f t="shared" si="1"/>
        <v>4.9502499999999998E-2</v>
      </c>
      <c r="V99" s="70">
        <f t="shared" si="1"/>
        <v>-14.379624999999997</v>
      </c>
      <c r="W99">
        <f t="shared" si="1"/>
        <v>-6.4359999999999999</v>
      </c>
      <c r="X99">
        <f t="shared" si="1"/>
        <v>-5.13</v>
      </c>
      <c r="Y99">
        <f t="shared" si="1"/>
        <v>-2.1999999999999999E-2</v>
      </c>
      <c r="Z99">
        <f t="shared" si="1"/>
        <v>-9.6117499999999967E-2</v>
      </c>
      <c r="AA99">
        <f t="shared" si="1"/>
        <v>-0.45</v>
      </c>
      <c r="AB99">
        <f t="shared" si="1"/>
        <v>3.2499999999999999E-4</v>
      </c>
      <c r="AC99">
        <f t="shared" si="1"/>
        <v>-2.1963300000000001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227</v>
      </c>
      <c r="B1" s="216"/>
      <c r="C1" s="216"/>
      <c r="D1" s="216"/>
      <c r="E1" s="140"/>
      <c r="F1" s="140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45179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423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15" activePane="bottomRight" state="frozen"/>
      <selection sqref="A1:D35"/>
      <selection pane="topRight" sqref="A1:D35"/>
      <selection pane="bottomLeft" sqref="A1:D35"/>
      <selection pane="bottomRight" activeCell="W2" sqref="W2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3">
      <c r="A1" s="216" t="s">
        <v>227</v>
      </c>
      <c r="B1" s="216"/>
      <c r="C1" s="216"/>
      <c r="D1" s="216"/>
      <c r="E1" s="148"/>
      <c r="F1" s="148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45179</v>
      </c>
      <c r="U2" s="73" t="s">
        <v>229</v>
      </c>
      <c r="V2" s="74" t="s">
        <v>228</v>
      </c>
      <c r="W2" s="28" t="s">
        <v>468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</row>
    <row r="4" spans="1:23">
      <c r="A4" t="s">
        <v>399</v>
      </c>
      <c r="B4" t="s">
        <v>261</v>
      </c>
      <c r="D4" t="s">
        <v>422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</row>
    <row r="5" spans="1:23">
      <c r="B5" t="s">
        <v>404</v>
      </c>
      <c r="D5" t="s">
        <v>469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</row>
    <row r="6" spans="1:23">
      <c r="B6" t="s">
        <v>404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</row>
    <row r="7" spans="1:23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</row>
    <row r="8" spans="1:23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</row>
    <row r="9" spans="1:23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</row>
    <row r="10" spans="1:23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</row>
    <row r="11" spans="1:23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</row>
    <row r="12" spans="1:23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</row>
    <row r="13" spans="1:23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</row>
    <row r="14" spans="1:23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</row>
    <row r="15" spans="1:23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</row>
    <row r="16" spans="1:23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</row>
    <row r="17" spans="7:23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</row>
    <row r="18" spans="7:23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</row>
    <row r="19" spans="7:23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</row>
    <row r="20" spans="7:23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</row>
    <row r="21" spans="7:23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0.16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0.16</v>
      </c>
      <c r="W21">
        <v>0.16</v>
      </c>
    </row>
    <row r="22" spans="7:23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0.48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0.48</v>
      </c>
      <c r="W22">
        <v>0.48</v>
      </c>
    </row>
    <row r="23" spans="7:23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</row>
    <row r="24" spans="7:23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4.83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4.83</v>
      </c>
      <c r="W24">
        <v>4.83</v>
      </c>
    </row>
    <row r="25" spans="7:23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3.73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3.73</v>
      </c>
      <c r="W25">
        <v>3.73</v>
      </c>
    </row>
    <row r="26" spans="7:23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3.48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3.48</v>
      </c>
      <c r="W26">
        <v>3.48</v>
      </c>
    </row>
    <row r="27" spans="7:23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1.2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1.2</v>
      </c>
      <c r="W27">
        <v>1.2</v>
      </c>
    </row>
    <row r="28" spans="7:23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0.53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0.53</v>
      </c>
      <c r="W28">
        <v>0.53</v>
      </c>
    </row>
    <row r="29" spans="7:23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0.08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0.08</v>
      </c>
      <c r="W29">
        <v>0.08</v>
      </c>
    </row>
    <row r="30" spans="7:23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0.56000000000000005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0.56000000000000005</v>
      </c>
      <c r="W30">
        <v>0.56000000000000005</v>
      </c>
    </row>
    <row r="31" spans="7:23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2.4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2.4</v>
      </c>
      <c r="W31">
        <v>2.4</v>
      </c>
    </row>
    <row r="32" spans="7:23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2.78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2.78</v>
      </c>
      <c r="W32">
        <v>2.78</v>
      </c>
    </row>
    <row r="33" spans="7:23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1.82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1.82</v>
      </c>
      <c r="W33">
        <v>1.82</v>
      </c>
    </row>
    <row r="34" spans="7:23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3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3</v>
      </c>
      <c r="W34">
        <v>3</v>
      </c>
    </row>
    <row r="35" spans="7:23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2.8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2.8</v>
      </c>
      <c r="W35">
        <v>2.8</v>
      </c>
    </row>
    <row r="36" spans="7:23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1.6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1.6</v>
      </c>
      <c r="W36">
        <v>1.6</v>
      </c>
    </row>
    <row r="37" spans="7:23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1.72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1.72</v>
      </c>
      <c r="W37">
        <v>1.72</v>
      </c>
    </row>
    <row r="38" spans="7:23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1.98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1.98</v>
      </c>
      <c r="W38">
        <v>1.98</v>
      </c>
    </row>
    <row r="39" spans="7:23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1.01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1.01</v>
      </c>
      <c r="W39">
        <v>1.01</v>
      </c>
    </row>
    <row r="40" spans="7:23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0.97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0.97</v>
      </c>
      <c r="W40">
        <v>0.97</v>
      </c>
    </row>
    <row r="41" spans="7:23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1.1299999999999999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1.1299999999999999</v>
      </c>
      <c r="W41">
        <v>1.1299999999999999</v>
      </c>
    </row>
    <row r="42" spans="7:23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0.15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0.15</v>
      </c>
      <c r="W42">
        <v>0.15</v>
      </c>
    </row>
    <row r="43" spans="7:23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0.57999999999999996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0.57999999999999996</v>
      </c>
      <c r="W43">
        <v>0.57999999999999996</v>
      </c>
    </row>
    <row r="44" spans="7:23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1.06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1.06</v>
      </c>
      <c r="W44">
        <v>1.06</v>
      </c>
    </row>
    <row r="45" spans="7:23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1.26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1.26</v>
      </c>
      <c r="W45">
        <v>1.26</v>
      </c>
    </row>
    <row r="46" spans="7:23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1.45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1.45</v>
      </c>
      <c r="W46">
        <v>1.45</v>
      </c>
    </row>
    <row r="47" spans="7:23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2.61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2.61</v>
      </c>
      <c r="W47">
        <v>2.61</v>
      </c>
    </row>
    <row r="48" spans="7:23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0.87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0.87</v>
      </c>
      <c r="W48">
        <v>0.87</v>
      </c>
    </row>
    <row r="49" spans="7:23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2.42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2.42</v>
      </c>
      <c r="W49">
        <v>2.42</v>
      </c>
    </row>
    <row r="50" spans="7:23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4.0599999999999996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4.0599999999999996</v>
      </c>
      <c r="W50">
        <v>4.0599999999999996</v>
      </c>
    </row>
    <row r="51" spans="7:23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3.87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3.87</v>
      </c>
      <c r="W51">
        <v>3.87</v>
      </c>
    </row>
    <row r="52" spans="7:23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1.06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1.06</v>
      </c>
      <c r="W52">
        <v>1.06</v>
      </c>
    </row>
    <row r="53" spans="7:23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2.5099999999999998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2.5099999999999998</v>
      </c>
      <c r="W53">
        <v>2.5099999999999998</v>
      </c>
    </row>
    <row r="54" spans="7:23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3.87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3.87</v>
      </c>
      <c r="W54">
        <v>3.87</v>
      </c>
    </row>
    <row r="55" spans="7:23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4.83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4.83</v>
      </c>
      <c r="W55">
        <v>4.83</v>
      </c>
    </row>
    <row r="56" spans="7:23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4.83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4.83</v>
      </c>
      <c r="W56">
        <v>4.83</v>
      </c>
    </row>
    <row r="57" spans="7:23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4.83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4.83</v>
      </c>
      <c r="W57">
        <v>4.83</v>
      </c>
    </row>
    <row r="58" spans="7:23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2.9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2.9</v>
      </c>
      <c r="W58">
        <v>2.9</v>
      </c>
    </row>
    <row r="59" spans="7:23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2.8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2.8</v>
      </c>
      <c r="W59">
        <v>2.8</v>
      </c>
    </row>
    <row r="60" spans="7:23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4.83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4.83</v>
      </c>
      <c r="W60">
        <v>4.83</v>
      </c>
    </row>
    <row r="61" spans="7:23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4.83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4.83</v>
      </c>
      <c r="W61">
        <v>4.83</v>
      </c>
    </row>
    <row r="62" spans="7:23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2.2200000000000002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2.2200000000000002</v>
      </c>
      <c r="W62">
        <v>2.2200000000000002</v>
      </c>
    </row>
    <row r="63" spans="7:23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2.0299999999999998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2.0299999999999998</v>
      </c>
      <c r="W63">
        <v>2.0299999999999998</v>
      </c>
    </row>
    <row r="64" spans="7:23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3.92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3.92</v>
      </c>
      <c r="W64">
        <v>3.92</v>
      </c>
    </row>
    <row r="65" spans="7:23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2.41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2.41</v>
      </c>
      <c r="W65">
        <v>2.41</v>
      </c>
    </row>
    <row r="66" spans="7:23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4.83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4.83</v>
      </c>
      <c r="W66">
        <v>4.83</v>
      </c>
    </row>
    <row r="67" spans="7:23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4.83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4.83</v>
      </c>
      <c r="W67">
        <v>4.83</v>
      </c>
    </row>
    <row r="68" spans="7:23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4.83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4.83</v>
      </c>
      <c r="W68">
        <v>4.83</v>
      </c>
    </row>
    <row r="69" spans="7:23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4.83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4.83</v>
      </c>
      <c r="W69">
        <v>4.83</v>
      </c>
    </row>
    <row r="70" spans="7:23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4.83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4.83</v>
      </c>
      <c r="W70">
        <v>4.83</v>
      </c>
    </row>
    <row r="71" spans="7:23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2.76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2.76</v>
      </c>
      <c r="W71">
        <v>2.76</v>
      </c>
    </row>
    <row r="72" spans="7:23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2.15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2.15</v>
      </c>
      <c r="W72">
        <v>2.15</v>
      </c>
    </row>
    <row r="73" spans="7:23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1.28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1.28</v>
      </c>
      <c r="W73">
        <v>1.28</v>
      </c>
    </row>
    <row r="74" spans="7:23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1.03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1.03</v>
      </c>
      <c r="W74">
        <v>1.03</v>
      </c>
    </row>
    <row r="75" spans="7:23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0</v>
      </c>
      <c r="W75">
        <v>0</v>
      </c>
    </row>
    <row r="76" spans="7:23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0</v>
      </c>
      <c r="W76">
        <v>0</v>
      </c>
    </row>
    <row r="77" spans="7:23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</v>
      </c>
      <c r="W77">
        <v>0</v>
      </c>
    </row>
    <row r="78" spans="7:23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</v>
      </c>
      <c r="W78">
        <v>0</v>
      </c>
    </row>
    <row r="79" spans="7:23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2.68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2.68</v>
      </c>
      <c r="W79">
        <v>2.68</v>
      </c>
    </row>
    <row r="80" spans="7:23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1.89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1.89</v>
      </c>
      <c r="W80">
        <v>1.89</v>
      </c>
    </row>
    <row r="81" spans="7:23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2.5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2.5</v>
      </c>
      <c r="W81">
        <v>2.5</v>
      </c>
    </row>
    <row r="82" spans="7:23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2.4700000000000002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2.4700000000000002</v>
      </c>
      <c r="W82">
        <v>2.4700000000000002</v>
      </c>
    </row>
    <row r="83" spans="7:23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2.46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2.46</v>
      </c>
      <c r="W83">
        <v>2.46</v>
      </c>
    </row>
    <row r="84" spans="7:23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2.4300000000000002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2.4300000000000002</v>
      </c>
      <c r="W84">
        <v>2.4300000000000002</v>
      </c>
    </row>
    <row r="85" spans="7:23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2.4900000000000002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2.4900000000000002</v>
      </c>
      <c r="W85">
        <v>2.4900000000000002</v>
      </c>
    </row>
    <row r="86" spans="7:23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2.42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2.42</v>
      </c>
      <c r="W86">
        <v>2.42</v>
      </c>
    </row>
    <row r="87" spans="7:23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2.4300000000000002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2.4300000000000002</v>
      </c>
      <c r="W87">
        <v>2.4300000000000002</v>
      </c>
    </row>
    <row r="88" spans="7:23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2.3199999999999998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2.3199999999999998</v>
      </c>
      <c r="W88">
        <v>2.3199999999999998</v>
      </c>
    </row>
    <row r="89" spans="7:23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2.37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2.37</v>
      </c>
      <c r="W89">
        <v>2.37</v>
      </c>
    </row>
    <row r="90" spans="7:23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1.58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1.58</v>
      </c>
      <c r="W90">
        <v>1.58</v>
      </c>
    </row>
    <row r="91" spans="7:23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2.1800000000000002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2.1800000000000002</v>
      </c>
      <c r="W91">
        <v>2.1800000000000002</v>
      </c>
    </row>
    <row r="92" spans="7:23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2.1800000000000002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2.1800000000000002</v>
      </c>
      <c r="W92">
        <v>2.1800000000000002</v>
      </c>
    </row>
    <row r="93" spans="7:23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1.28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1.28</v>
      </c>
      <c r="W93">
        <v>1.28</v>
      </c>
    </row>
    <row r="94" spans="7:23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2.19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2.19</v>
      </c>
      <c r="W94">
        <v>2.19</v>
      </c>
    </row>
    <row r="95" spans="7:23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2.2799999999999998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2.2799999999999998</v>
      </c>
      <c r="W95">
        <v>2.2799999999999998</v>
      </c>
    </row>
    <row r="96" spans="7:23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2.4300000000000002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2.4300000000000002</v>
      </c>
      <c r="W96">
        <v>2.4300000000000002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4.3602500000000009E-2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4.3602500000000009E-2</v>
      </c>
      <c r="W99">
        <f t="shared" si="1"/>
        <v>4.3602500000000009E-2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227</v>
      </c>
      <c r="B1" s="216"/>
      <c r="C1" s="216"/>
      <c r="D1" s="216"/>
      <c r="E1" s="148"/>
      <c r="F1" s="148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45179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5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2">
        <f>Allocation_SG!A1</f>
        <v>45179</v>
      </c>
      <c r="B1" s="224"/>
      <c r="C1" s="224"/>
      <c r="D1" s="229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25" t="s">
        <v>143</v>
      </c>
      <c r="Q1" s="225" t="s">
        <v>144</v>
      </c>
      <c r="R1" s="228" t="s">
        <v>323</v>
      </c>
      <c r="S1" s="228" t="s">
        <v>482</v>
      </c>
      <c r="T1" s="40" t="s">
        <v>287</v>
      </c>
      <c r="U1" s="226" t="s">
        <v>288</v>
      </c>
      <c r="V1" s="65" t="s">
        <v>301</v>
      </c>
      <c r="W1" s="65" t="s">
        <v>287</v>
      </c>
      <c r="X1" s="216" t="s">
        <v>319</v>
      </c>
      <c r="Y1" s="223" t="s">
        <v>222</v>
      </c>
      <c r="Z1" s="223" t="s">
        <v>223</v>
      </c>
      <c r="AA1" s="227" t="s">
        <v>198</v>
      </c>
      <c r="AB1" s="227" t="s">
        <v>199</v>
      </c>
      <c r="AC1" s="25" t="s">
        <v>189</v>
      </c>
      <c r="AD1" s="216" t="s">
        <v>142</v>
      </c>
      <c r="AG1" s="216" t="s">
        <v>276</v>
      </c>
      <c r="AI1" s="223" t="s">
        <v>367</v>
      </c>
      <c r="AJ1" s="223" t="s">
        <v>394</v>
      </c>
      <c r="AK1" s="223" t="s">
        <v>369</v>
      </c>
      <c r="AL1" s="223" t="s">
        <v>370</v>
      </c>
      <c r="AM1" s="223" t="s">
        <v>371</v>
      </c>
      <c r="AN1" s="223" t="s">
        <v>372</v>
      </c>
      <c r="AO1" s="222" t="s">
        <v>395</v>
      </c>
      <c r="AP1" s="222" t="s">
        <v>396</v>
      </c>
      <c r="AQ1" s="222" t="s">
        <v>397</v>
      </c>
      <c r="AR1" s="222" t="s">
        <v>398</v>
      </c>
      <c r="AT1" s="153" t="s">
        <v>149</v>
      </c>
    </row>
    <row r="2" spans="1:47">
      <c r="A2" s="25" t="s">
        <v>44</v>
      </c>
      <c r="B2" s="224"/>
      <c r="C2" s="224"/>
      <c r="D2" s="229"/>
      <c r="E2" s="216"/>
      <c r="F2" s="216"/>
      <c r="G2" s="216"/>
      <c r="H2" s="216"/>
      <c r="I2" s="216"/>
      <c r="J2" s="216"/>
      <c r="K2" s="216"/>
      <c r="L2" s="224"/>
      <c r="M2" s="224"/>
      <c r="N2" s="224"/>
      <c r="O2" s="224"/>
      <c r="P2" s="225"/>
      <c r="Q2" s="225"/>
      <c r="R2" s="228"/>
      <c r="S2" s="228"/>
      <c r="T2" s="40" t="s">
        <v>300</v>
      </c>
      <c r="U2" s="226"/>
      <c r="V2" s="65" t="s">
        <v>289</v>
      </c>
      <c r="W2" s="65" t="s">
        <v>289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274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T2" s="153" t="s">
        <v>152</v>
      </c>
    </row>
    <row r="3" spans="1:47">
      <c r="A3" t="s">
        <v>45</v>
      </c>
      <c r="D3">
        <f>TWEPL!P3</f>
        <v>9.76248</v>
      </c>
      <c r="E3">
        <f>GT_NG!P3</f>
        <v>14.47846889952153</v>
      </c>
      <c r="F3">
        <f>GT_Spot!P3</f>
        <v>0</v>
      </c>
      <c r="G3">
        <f>PPCL_NG!P3</f>
        <v>74.967171050149048</v>
      </c>
      <c r="H3">
        <f>PPCL_Spot!P3</f>
        <v>0</v>
      </c>
      <c r="I3">
        <f>Bawana_NG!P3</f>
        <v>99.606109136361866</v>
      </c>
      <c r="J3">
        <f>Bawana_RLNG!P3</f>
        <v>0</v>
      </c>
      <c r="K3">
        <f>Bawana_Spot!P3</f>
        <v>120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902.6334600400063</v>
      </c>
      <c r="P3" s="36">
        <v>58</v>
      </c>
      <c r="Q3" s="36">
        <v>14.497414407988588</v>
      </c>
      <c r="R3" s="38">
        <v>0</v>
      </c>
      <c r="S3" s="38">
        <v>0</v>
      </c>
      <c r="T3" s="37">
        <f>SUMPRODUCT(LTA!J3:AN3,LTA!J$101:AN$101,LTA!J$103:AN$103)</f>
        <v>113.33</v>
      </c>
      <c r="U3" s="37">
        <f>SUMPRODUCT(LTA!J3:AN3,LTA!J$102:AN$102,LTA!J$103:AN$103)</f>
        <v>177.79999999999998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755.49000000000012</v>
      </c>
      <c r="AB3" s="75">
        <f>-STOA!N3</f>
        <v>0</v>
      </c>
      <c r="AC3">
        <f>SUMIF(B3:AB3,"&gt;0")*$AC$2-SUMIF(B3:AB3,"&lt;0")*($AC$2/(1-$AC$2))+SUMIF(AI3:AR3,"&gt;0")*$AC$2-SUMIF(AI3:AR3,"&lt;0")*($AC$2/(1-$AC$2))</f>
        <v>23.349192442979991</v>
      </c>
      <c r="AD3">
        <f>SUM(B3:AB3,AI3:AR3)-AC3</f>
        <v>2007.2159110910475</v>
      </c>
      <c r="AE3">
        <f>'IDT-1'!B3</f>
        <v>0</v>
      </c>
      <c r="AF3" s="24"/>
      <c r="AG3">
        <f>SUM(AD3:AF3)+AT3</f>
        <v>2007.2159110910475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-310</v>
      </c>
      <c r="AM3" s="34">
        <f>RTM_PXI!H3</f>
        <v>0</v>
      </c>
      <c r="AN3" s="34">
        <f>RTM_PXI!N3</f>
        <v>0</v>
      </c>
      <c r="AO3" s="149">
        <f>GDAM_IEX!H3</f>
        <v>0</v>
      </c>
      <c r="AP3" s="149">
        <f>GDAM_IEX!N3</f>
        <v>0</v>
      </c>
      <c r="AQ3" s="149">
        <f>GDAM_PXI!H3</f>
        <v>0</v>
      </c>
      <c r="AR3" s="149">
        <f>GDAM_PXI!N3</f>
        <v>0</v>
      </c>
      <c r="AU3">
        <v>1</v>
      </c>
    </row>
    <row r="4" spans="1:47">
      <c r="A4" t="s">
        <v>46</v>
      </c>
      <c r="D4">
        <f>TWEPL!P4</f>
        <v>9.76248</v>
      </c>
      <c r="E4">
        <f>GT_NG!P4</f>
        <v>14.47846889952153</v>
      </c>
      <c r="F4">
        <f>GT_Spot!P4</f>
        <v>0</v>
      </c>
      <c r="G4">
        <f>PPCL_NG!P4</f>
        <v>74.967171050149048</v>
      </c>
      <c r="H4">
        <f>PPCL_Spot!P4</f>
        <v>0</v>
      </c>
      <c r="I4">
        <f>Bawana_NG!P4</f>
        <v>99.606109136361866</v>
      </c>
      <c r="J4">
        <f>Bawana_RLNG!P4</f>
        <v>0</v>
      </c>
      <c r="K4">
        <f>Bawana_Spot!P4</f>
        <v>120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903.07761374346637</v>
      </c>
      <c r="P4" s="36">
        <v>58</v>
      </c>
      <c r="Q4" s="36">
        <v>14.497414407988588</v>
      </c>
      <c r="R4" s="38">
        <v>0</v>
      </c>
      <c r="S4" s="38">
        <v>0</v>
      </c>
      <c r="T4" s="37">
        <f>SUMPRODUCT(LTA!J4:AN4,LTA!J$101:AN$101,LTA!J$103:AN$103)</f>
        <v>113.33</v>
      </c>
      <c r="U4" s="37">
        <f>SUMPRODUCT(LTA!J4:AN4,LTA!J$102:AN$102,LTA!J$103:AN$103)</f>
        <v>178.26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755.49000000000012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23.587980311147518</v>
      </c>
      <c r="AD4">
        <f t="shared" ref="AD4:AD67" si="1">SUM(B4:AB4,AI4:AR4)-AC4</f>
        <v>1981.88127692634</v>
      </c>
      <c r="AE4">
        <f>'IDT-1'!B4</f>
        <v>0</v>
      </c>
      <c r="AF4" s="24"/>
      <c r="AG4">
        <f t="shared" ref="AG4:AG67" si="2">SUM(AD4:AF4)+AT4</f>
        <v>1981.88127692634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-336</v>
      </c>
      <c r="AM4" s="34">
        <f>RTM_PXI!H4</f>
        <v>0</v>
      </c>
      <c r="AN4" s="34">
        <f>RTM_PXI!N4</f>
        <v>0</v>
      </c>
      <c r="AO4" s="149">
        <f>GDAM_IEX!H4</f>
        <v>0</v>
      </c>
      <c r="AP4" s="149">
        <f>GDAM_IEX!N4</f>
        <v>0</v>
      </c>
      <c r="AQ4" s="149">
        <f>GDAM_PXI!H4</f>
        <v>0</v>
      </c>
      <c r="AR4" s="149">
        <f>GDAM_PXI!N4</f>
        <v>0</v>
      </c>
      <c r="AU4">
        <v>2</v>
      </c>
    </row>
    <row r="5" spans="1:47">
      <c r="A5" t="s">
        <v>47</v>
      </c>
      <c r="D5">
        <f>TWEPL!P5</f>
        <v>9.76248</v>
      </c>
      <c r="E5">
        <f>GT_NG!P5</f>
        <v>15.184893267651889</v>
      </c>
      <c r="F5">
        <f>GT_Spot!P5</f>
        <v>0</v>
      </c>
      <c r="G5">
        <f>PPCL_NG!P5</f>
        <v>74.967171050149048</v>
      </c>
      <c r="H5">
        <f>PPCL_Spot!P5</f>
        <v>0</v>
      </c>
      <c r="I5">
        <f>Bawana_NG!P5</f>
        <v>99.606109136361866</v>
      </c>
      <c r="J5">
        <f>Bawana_RLNG!P5</f>
        <v>0</v>
      </c>
      <c r="K5">
        <f>Bawana_Spot!P5</f>
        <v>120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886.27344111756577</v>
      </c>
      <c r="P5" s="36">
        <v>58</v>
      </c>
      <c r="Q5" s="36">
        <v>14.497414407988588</v>
      </c>
      <c r="R5" s="38">
        <v>0</v>
      </c>
      <c r="S5" s="38">
        <v>0</v>
      </c>
      <c r="T5" s="37">
        <f>SUMPRODUCT(LTA!J5:AN5,LTA!J$101:AN$101,LTA!J$103:AN$103)</f>
        <v>120</v>
      </c>
      <c r="U5" s="37">
        <f>SUMPRODUCT(LTA!J5:AN5,LTA!J$102:AN$102,LTA!J$103:AN$103)</f>
        <v>178.85999999999999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755.49000000000012</v>
      </c>
      <c r="AB5" s="75">
        <f>-STOA!N5</f>
        <v>0</v>
      </c>
      <c r="AC5">
        <f t="shared" si="0"/>
        <v>23.821030589755978</v>
      </c>
      <c r="AD5">
        <f t="shared" si="1"/>
        <v>1937.8204783899614</v>
      </c>
      <c r="AE5">
        <f>'IDT-1'!B5</f>
        <v>0</v>
      </c>
      <c r="AF5" s="24"/>
      <c r="AG5">
        <f t="shared" si="2"/>
        <v>1937.8204783899614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-371</v>
      </c>
      <c r="AM5" s="34">
        <f>RTM_PXI!H5</f>
        <v>0</v>
      </c>
      <c r="AN5" s="34">
        <f>RTM_PXI!N5</f>
        <v>0</v>
      </c>
      <c r="AO5" s="149">
        <f>GDAM_IEX!H5</f>
        <v>0</v>
      </c>
      <c r="AP5" s="149">
        <f>GDAM_IEX!N5</f>
        <v>0</v>
      </c>
      <c r="AQ5" s="149">
        <f>GDAM_PXI!H5</f>
        <v>0</v>
      </c>
      <c r="AR5" s="149">
        <f>GDAM_PXI!N5</f>
        <v>0</v>
      </c>
      <c r="AU5">
        <v>3</v>
      </c>
    </row>
    <row r="6" spans="1:47">
      <c r="A6" t="s">
        <v>48</v>
      </c>
      <c r="D6">
        <f>TWEPL!P6</f>
        <v>9.76248</v>
      </c>
      <c r="E6">
        <f>GT_NG!P6</f>
        <v>15.184893267651889</v>
      </c>
      <c r="F6">
        <f>GT_Spot!P6</f>
        <v>0</v>
      </c>
      <c r="G6">
        <f>PPCL_NG!P6</f>
        <v>74.967171050149048</v>
      </c>
      <c r="H6">
        <f>PPCL_Spot!P6</f>
        <v>0</v>
      </c>
      <c r="I6">
        <f>Bawana_NG!P6</f>
        <v>99.606109136361866</v>
      </c>
      <c r="J6">
        <f>Bawana_RLNG!P6</f>
        <v>0</v>
      </c>
      <c r="K6">
        <f>Bawana_Spot!P6</f>
        <v>120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873.51356914188045</v>
      </c>
      <c r="P6" s="36">
        <v>58</v>
      </c>
      <c r="Q6" s="36">
        <v>14.497414407988588</v>
      </c>
      <c r="R6" s="38">
        <v>0</v>
      </c>
      <c r="S6" s="38">
        <v>0</v>
      </c>
      <c r="T6" s="37">
        <f>SUMPRODUCT(LTA!J6:AN6,LTA!J$101:AN$101,LTA!J$103:AN$103)</f>
        <v>120</v>
      </c>
      <c r="U6" s="37">
        <f>SUMPRODUCT(LTA!J6:AN6,LTA!J$102:AN$102,LTA!J$103:AN$103)</f>
        <v>179.46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755.49000000000012</v>
      </c>
      <c r="AB6" s="75">
        <f>-STOA!N6</f>
        <v>0</v>
      </c>
      <c r="AC6">
        <f t="shared" si="0"/>
        <v>23.776170609025314</v>
      </c>
      <c r="AD6">
        <f t="shared" si="1"/>
        <v>1918.7054663950069</v>
      </c>
      <c r="AE6">
        <f>'IDT-1'!B6</f>
        <v>0</v>
      </c>
      <c r="AF6" s="24"/>
      <c r="AG6">
        <f t="shared" si="2"/>
        <v>1918.7054663950069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-378</v>
      </c>
      <c r="AM6" s="34">
        <f>RTM_PXI!H6</f>
        <v>0</v>
      </c>
      <c r="AN6" s="34">
        <f>RTM_PXI!N6</f>
        <v>0</v>
      </c>
      <c r="AO6" s="149">
        <f>GDAM_IEX!H6</f>
        <v>0</v>
      </c>
      <c r="AP6" s="149">
        <f>GDAM_IEX!N6</f>
        <v>0</v>
      </c>
      <c r="AQ6" s="149">
        <f>GDAM_PXI!H6</f>
        <v>0</v>
      </c>
      <c r="AR6" s="149">
        <f>GDAM_PXI!N6</f>
        <v>0</v>
      </c>
      <c r="AU6">
        <v>4</v>
      </c>
    </row>
    <row r="7" spans="1:47">
      <c r="A7" t="s">
        <v>49</v>
      </c>
      <c r="D7">
        <f>TWEPL!P7</f>
        <v>9.76248</v>
      </c>
      <c r="E7">
        <f>GT_NG!P7</f>
        <v>15.184893267651889</v>
      </c>
      <c r="F7">
        <f>GT_Spot!P7</f>
        <v>0</v>
      </c>
      <c r="G7">
        <f>PPCL_NG!P7</f>
        <v>74.967171050149048</v>
      </c>
      <c r="H7">
        <f>PPCL_Spot!P7</f>
        <v>0</v>
      </c>
      <c r="I7">
        <f>Bawana_NG!P7</f>
        <v>99.606109136361866</v>
      </c>
      <c r="J7">
        <f>Bawana_RLNG!P7</f>
        <v>0</v>
      </c>
      <c r="K7">
        <f>Bawana_Spot!P7</f>
        <v>120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865.75251039095065</v>
      </c>
      <c r="P7" s="36">
        <v>56.61</v>
      </c>
      <c r="Q7" s="36">
        <v>14.497414407988588</v>
      </c>
      <c r="R7" s="38">
        <v>0</v>
      </c>
      <c r="S7" s="38">
        <v>0</v>
      </c>
      <c r="T7" s="37">
        <f>SUMPRODUCT(LTA!J7:AN7,LTA!J$101:AN$101,LTA!J$103:AN$103)</f>
        <v>120</v>
      </c>
      <c r="U7" s="37">
        <f>SUMPRODUCT(LTA!J7:AN7,LTA!J$102:AN$102,LTA!J$103:AN$103)</f>
        <v>179.74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755.25000000000011</v>
      </c>
      <c r="AB7" s="75">
        <f>-STOA!N7</f>
        <v>0</v>
      </c>
      <c r="AC7">
        <f t="shared" si="0"/>
        <v>23.571699506706395</v>
      </c>
      <c r="AD7">
        <f t="shared" si="1"/>
        <v>1923.7988787463955</v>
      </c>
      <c r="AE7">
        <f>'IDT-1'!B7</f>
        <v>0</v>
      </c>
      <c r="AF7" s="24"/>
      <c r="AG7">
        <f t="shared" si="2"/>
        <v>1923.7988787463955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-364</v>
      </c>
      <c r="AM7" s="34">
        <f>RTM_PXI!H7</f>
        <v>0</v>
      </c>
      <c r="AN7" s="34">
        <f>RTM_PXI!N7</f>
        <v>0</v>
      </c>
      <c r="AO7" s="149">
        <f>GDAM_IEX!H7</f>
        <v>0</v>
      </c>
      <c r="AP7" s="149">
        <f>GDAM_IEX!N7</f>
        <v>0</v>
      </c>
      <c r="AQ7" s="149">
        <f>GDAM_PXI!H7</f>
        <v>0</v>
      </c>
      <c r="AR7" s="149">
        <f>GDAM_PXI!N7</f>
        <v>0</v>
      </c>
      <c r="AU7">
        <v>5</v>
      </c>
    </row>
    <row r="8" spans="1:47">
      <c r="A8" t="s">
        <v>50</v>
      </c>
      <c r="D8">
        <f>TWEPL!P8</f>
        <v>9.76248</v>
      </c>
      <c r="E8">
        <f>GT_NG!P8</f>
        <v>15.184893267651889</v>
      </c>
      <c r="F8">
        <f>GT_Spot!P8</f>
        <v>0</v>
      </c>
      <c r="G8">
        <f>PPCL_NG!P8</f>
        <v>74.967171050149048</v>
      </c>
      <c r="H8">
        <f>PPCL_Spot!P8</f>
        <v>0</v>
      </c>
      <c r="I8">
        <f>Bawana_NG!P8</f>
        <v>99.606109136361866</v>
      </c>
      <c r="J8">
        <f>Bawana_RLNG!P8</f>
        <v>0</v>
      </c>
      <c r="K8">
        <f>Bawana_Spot!P8</f>
        <v>120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851.46952305382092</v>
      </c>
      <c r="P8" s="36">
        <v>56.61</v>
      </c>
      <c r="Q8" s="36">
        <v>14.497414407988588</v>
      </c>
      <c r="R8" s="38">
        <v>0</v>
      </c>
      <c r="S8" s="38">
        <v>0</v>
      </c>
      <c r="T8" s="37">
        <f>SUMPRODUCT(LTA!J8:AN8,LTA!J$101:AN$101,LTA!J$103:AN$103)</f>
        <v>120</v>
      </c>
      <c r="U8" s="37">
        <f>SUMPRODUCT(LTA!J8:AN8,LTA!J$102:AN$102,LTA!J$103:AN$103)</f>
        <v>179.74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755.25000000000011</v>
      </c>
      <c r="AB8" s="75">
        <f>-STOA!N8</f>
        <v>0</v>
      </c>
      <c r="AC8">
        <f t="shared" si="0"/>
        <v>23.641328023627949</v>
      </c>
      <c r="AD8">
        <f t="shared" si="1"/>
        <v>1887.4462628923443</v>
      </c>
      <c r="AE8">
        <f>'IDT-1'!B8</f>
        <v>0</v>
      </c>
      <c r="AF8" s="24"/>
      <c r="AG8">
        <f t="shared" si="2"/>
        <v>1887.4462628923443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-386</v>
      </c>
      <c r="AM8" s="34">
        <f>RTM_PXI!H8</f>
        <v>0</v>
      </c>
      <c r="AN8" s="34">
        <f>RTM_PXI!N8</f>
        <v>0</v>
      </c>
      <c r="AO8" s="149">
        <f>GDAM_IEX!H8</f>
        <v>0</v>
      </c>
      <c r="AP8" s="149">
        <f>GDAM_IEX!N8</f>
        <v>0</v>
      </c>
      <c r="AQ8" s="149">
        <f>GDAM_PXI!H8</f>
        <v>0</v>
      </c>
      <c r="AR8" s="149">
        <f>GDAM_PXI!N8</f>
        <v>0</v>
      </c>
      <c r="AU8">
        <v>6</v>
      </c>
    </row>
    <row r="9" spans="1:47">
      <c r="A9" t="s">
        <v>51</v>
      </c>
      <c r="D9">
        <f>TWEPL!P9</f>
        <v>9.76248</v>
      </c>
      <c r="E9">
        <f>GT_NG!P9</f>
        <v>15.184893267651889</v>
      </c>
      <c r="F9">
        <f>GT_Spot!P9</f>
        <v>0</v>
      </c>
      <c r="G9">
        <f>PPCL_NG!P9</f>
        <v>74.967171050149048</v>
      </c>
      <c r="H9">
        <f>PPCL_Spot!P9</f>
        <v>0</v>
      </c>
      <c r="I9">
        <f>Bawana_NG!P9</f>
        <v>99.606109136361866</v>
      </c>
      <c r="J9">
        <f>Bawana_RLNG!P9</f>
        <v>0</v>
      </c>
      <c r="K9">
        <f>Bawana_Spot!P9</f>
        <v>120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702.84904212022877</v>
      </c>
      <c r="P9" s="36">
        <v>78.760000000000005</v>
      </c>
      <c r="Q9" s="36">
        <v>15</v>
      </c>
      <c r="R9" s="38">
        <v>0</v>
      </c>
      <c r="S9" s="38">
        <v>0</v>
      </c>
      <c r="T9" s="37">
        <f>SUMPRODUCT(LTA!J9:AN9,LTA!J$101:AN$101,LTA!J$103:AN$103)</f>
        <v>120</v>
      </c>
      <c r="U9" s="37">
        <f>SUMPRODUCT(LTA!J9:AN9,LTA!J$102:AN$102,LTA!J$103:AN$103)</f>
        <v>167.84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755.25000000000011</v>
      </c>
      <c r="AB9" s="75">
        <f>-STOA!N9</f>
        <v>0</v>
      </c>
      <c r="AC9">
        <f t="shared" si="0"/>
        <v>21.735596597890808</v>
      </c>
      <c r="AD9">
        <f t="shared" si="1"/>
        <v>1829.4840989765007</v>
      </c>
      <c r="AE9">
        <f>'IDT-1'!B9</f>
        <v>0</v>
      </c>
      <c r="AF9" s="24"/>
      <c r="AG9">
        <f t="shared" si="2"/>
        <v>1829.4840989765007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-308</v>
      </c>
      <c r="AM9" s="34">
        <f>RTM_PXI!H9</f>
        <v>0</v>
      </c>
      <c r="AN9" s="34">
        <f>RTM_PXI!N9</f>
        <v>0</v>
      </c>
      <c r="AO9" s="149">
        <f>GDAM_IEX!H9</f>
        <v>0</v>
      </c>
      <c r="AP9" s="149">
        <f>GDAM_IEX!N9</f>
        <v>0</v>
      </c>
      <c r="AQ9" s="149">
        <f>GDAM_PXI!H9</f>
        <v>0</v>
      </c>
      <c r="AR9" s="149">
        <f>GDAM_PXI!N9</f>
        <v>0</v>
      </c>
      <c r="AU9">
        <v>7</v>
      </c>
    </row>
    <row r="10" spans="1:47">
      <c r="A10" t="s">
        <v>52</v>
      </c>
      <c r="D10">
        <f>TWEPL!P10</f>
        <v>9.76248</v>
      </c>
      <c r="E10">
        <f>GT_NG!P10</f>
        <v>15.184893267651889</v>
      </c>
      <c r="F10">
        <f>GT_Spot!P10</f>
        <v>0</v>
      </c>
      <c r="G10">
        <f>PPCL_NG!P10</f>
        <v>74.967171050149048</v>
      </c>
      <c r="H10">
        <f>PPCL_Spot!P10</f>
        <v>0</v>
      </c>
      <c r="I10">
        <f>Bawana_NG!P10</f>
        <v>99.606109136361866</v>
      </c>
      <c r="J10">
        <f>Bawana_RLNG!P10</f>
        <v>0</v>
      </c>
      <c r="K10">
        <f>Bawana_Spot!P10</f>
        <v>120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702.81626793954752</v>
      </c>
      <c r="P10" s="36">
        <v>78.760000000000005</v>
      </c>
      <c r="Q10" s="36">
        <v>15</v>
      </c>
      <c r="R10" s="38">
        <v>0</v>
      </c>
      <c r="S10" s="38">
        <v>0</v>
      </c>
      <c r="T10" s="37">
        <f>SUMPRODUCT(LTA!J10:AN10,LTA!J$101:AN$101,LTA!J$103:AN$103)</f>
        <v>123.33</v>
      </c>
      <c r="U10" s="37">
        <f>SUMPRODUCT(LTA!J10:AN10,LTA!J$102:AN$102,LTA!J$103:AN$103)</f>
        <v>166.98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755.25000000000011</v>
      </c>
      <c r="AB10" s="75">
        <f>-STOA!N10</f>
        <v>0</v>
      </c>
      <c r="AC10">
        <f t="shared" si="0"/>
        <v>22.041144265811063</v>
      </c>
      <c r="AD10">
        <f t="shared" si="1"/>
        <v>1799.6157771278995</v>
      </c>
      <c r="AE10">
        <f>'IDT-1'!B10</f>
        <v>0</v>
      </c>
      <c r="AF10" s="24"/>
      <c r="AG10">
        <f t="shared" si="2"/>
        <v>1799.6157771278995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-340</v>
      </c>
      <c r="AM10" s="34">
        <f>RTM_PXI!H10</f>
        <v>0</v>
      </c>
      <c r="AN10" s="34">
        <f>RTM_PXI!N10</f>
        <v>0</v>
      </c>
      <c r="AO10" s="149">
        <f>GDAM_IEX!H10</f>
        <v>0</v>
      </c>
      <c r="AP10" s="149">
        <f>GDAM_IEX!N10</f>
        <v>0</v>
      </c>
      <c r="AQ10" s="149">
        <f>GDAM_PXI!H10</f>
        <v>0</v>
      </c>
      <c r="AR10" s="149">
        <f>GDAM_PXI!N10</f>
        <v>0</v>
      </c>
      <c r="AU10">
        <v>8</v>
      </c>
    </row>
    <row r="11" spans="1:47">
      <c r="A11" t="s">
        <v>53</v>
      </c>
      <c r="D11">
        <f>TWEPL!P11</f>
        <v>9.76248</v>
      </c>
      <c r="E11">
        <f>GT_NG!P11</f>
        <v>15.184893267651889</v>
      </c>
      <c r="F11">
        <f>GT_Spot!P11</f>
        <v>0</v>
      </c>
      <c r="G11">
        <f>PPCL_NG!P11</f>
        <v>74.967171050149048</v>
      </c>
      <c r="H11">
        <f>PPCL_Spot!P11</f>
        <v>0</v>
      </c>
      <c r="I11">
        <f>Bawana_NG!P11</f>
        <v>99.606109136361866</v>
      </c>
      <c r="J11">
        <f>Bawana_RLNG!P11</f>
        <v>0</v>
      </c>
      <c r="K11">
        <f>Bawana_Spot!P11</f>
        <v>120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706.06701644189889</v>
      </c>
      <c r="P11" s="36">
        <v>48.336888116389858</v>
      </c>
      <c r="Q11" s="36">
        <v>15</v>
      </c>
      <c r="R11" s="38">
        <v>0</v>
      </c>
      <c r="S11" s="38">
        <v>0</v>
      </c>
      <c r="T11" s="37">
        <f>SUMPRODUCT(LTA!J11:AN11,LTA!J$101:AN$101,LTA!J$103:AN$103)</f>
        <v>123.33</v>
      </c>
      <c r="U11" s="37">
        <f>SUMPRODUCT(LTA!J11:AN11,LTA!J$102:AN$102,LTA!J$103:AN$103)</f>
        <v>163.31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755.25000000000011</v>
      </c>
      <c r="AB11" s="75">
        <f>-STOA!N11</f>
        <v>0</v>
      </c>
      <c r="AC11">
        <f t="shared" si="0"/>
        <v>21.885147125844522</v>
      </c>
      <c r="AD11">
        <f t="shared" si="1"/>
        <v>1755.929410886607</v>
      </c>
      <c r="AE11">
        <f>'IDT-1'!B11</f>
        <v>0</v>
      </c>
      <c r="AF11" s="24"/>
      <c r="AG11">
        <f t="shared" si="2"/>
        <v>1755.929410886607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-353</v>
      </c>
      <c r="AM11" s="34">
        <f>RTM_PXI!H11</f>
        <v>0</v>
      </c>
      <c r="AN11" s="34">
        <f>RTM_PXI!N11</f>
        <v>0</v>
      </c>
      <c r="AO11" s="149">
        <f>GDAM_IEX!H11</f>
        <v>0</v>
      </c>
      <c r="AP11" s="149">
        <f>GDAM_IEX!N11</f>
        <v>0</v>
      </c>
      <c r="AQ11" s="149">
        <f>GDAM_PXI!H11</f>
        <v>0</v>
      </c>
      <c r="AR11" s="149">
        <f>GDAM_PXI!N11</f>
        <v>0</v>
      </c>
      <c r="AU11">
        <v>9</v>
      </c>
    </row>
    <row r="12" spans="1:47">
      <c r="A12" t="s">
        <v>54</v>
      </c>
      <c r="D12">
        <f>TWEPL!P12</f>
        <v>9.76248</v>
      </c>
      <c r="E12">
        <f>GT_NG!P12</f>
        <v>15.184893267651889</v>
      </c>
      <c r="F12">
        <f>GT_Spot!P12</f>
        <v>0</v>
      </c>
      <c r="G12">
        <f>PPCL_NG!P12</f>
        <v>74.967171050149048</v>
      </c>
      <c r="H12">
        <f>PPCL_Spot!P12</f>
        <v>0</v>
      </c>
      <c r="I12">
        <f>Bawana_NG!P12</f>
        <v>99.606109136361866</v>
      </c>
      <c r="J12">
        <f>Bawana_RLNG!P12</f>
        <v>0</v>
      </c>
      <c r="K12">
        <f>Bawana_Spot!P12</f>
        <v>120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706.02443871840228</v>
      </c>
      <c r="P12" s="36">
        <v>48.336888116389858</v>
      </c>
      <c r="Q12" s="36">
        <v>15</v>
      </c>
      <c r="R12" s="38">
        <v>0</v>
      </c>
      <c r="S12" s="38">
        <v>0</v>
      </c>
      <c r="T12" s="37">
        <f>SUMPRODUCT(LTA!J12:AN12,LTA!J$101:AN$101,LTA!J$103:AN$103)</f>
        <v>123.33</v>
      </c>
      <c r="U12" s="37">
        <f>SUMPRODUCT(LTA!J12:AN12,LTA!J$102:AN$102,LTA!J$103:AN$103)</f>
        <v>162.07999999999998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755.25000000000011</v>
      </c>
      <c r="AB12" s="75">
        <f>-STOA!N12</f>
        <v>0</v>
      </c>
      <c r="AC12">
        <f t="shared" si="0"/>
        <v>22.140292267543614</v>
      </c>
      <c r="AD12">
        <f t="shared" si="1"/>
        <v>1724.4016880214115</v>
      </c>
      <c r="AE12">
        <f>'IDT-1'!B12</f>
        <v>0</v>
      </c>
      <c r="AF12" s="24"/>
      <c r="AG12">
        <f t="shared" si="2"/>
        <v>1724.4016880214115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-383</v>
      </c>
      <c r="AM12" s="34">
        <f>RTM_PXI!H12</f>
        <v>0</v>
      </c>
      <c r="AN12" s="34">
        <f>RTM_PXI!N12</f>
        <v>0</v>
      </c>
      <c r="AO12" s="149">
        <f>GDAM_IEX!H12</f>
        <v>0</v>
      </c>
      <c r="AP12" s="149">
        <f>GDAM_IEX!N12</f>
        <v>0</v>
      </c>
      <c r="AQ12" s="149">
        <f>GDAM_PXI!H12</f>
        <v>0</v>
      </c>
      <c r="AR12" s="149">
        <f>GDAM_PXI!N12</f>
        <v>0</v>
      </c>
      <c r="AU12">
        <v>10</v>
      </c>
    </row>
    <row r="13" spans="1:47">
      <c r="A13" t="s">
        <v>55</v>
      </c>
      <c r="D13">
        <f>TWEPL!P13</f>
        <v>9.76248</v>
      </c>
      <c r="E13">
        <f>GT_NG!P13</f>
        <v>15.184893267651889</v>
      </c>
      <c r="F13">
        <f>GT_Spot!P13</f>
        <v>0</v>
      </c>
      <c r="G13">
        <f>PPCL_NG!P13</f>
        <v>74.967171050149048</v>
      </c>
      <c r="H13">
        <f>PPCL_Spot!P13</f>
        <v>0</v>
      </c>
      <c r="I13">
        <f>Bawana_NG!P13</f>
        <v>99.606109136361866</v>
      </c>
      <c r="J13">
        <f>Bawana_RLNG!P13</f>
        <v>0</v>
      </c>
      <c r="K13">
        <f>Bawana_Spot!P13</f>
        <v>120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683.9106437944755</v>
      </c>
      <c r="P13" s="36">
        <v>48.336888116389858</v>
      </c>
      <c r="Q13" s="36">
        <v>15</v>
      </c>
      <c r="R13" s="38">
        <v>0</v>
      </c>
      <c r="S13" s="38">
        <v>0</v>
      </c>
      <c r="T13" s="37">
        <f>SUMPRODUCT(LTA!J13:AN13,LTA!J$101:AN$101,LTA!J$103:AN$103)</f>
        <v>123.33</v>
      </c>
      <c r="U13" s="37">
        <f>SUMPRODUCT(LTA!J13:AN13,LTA!J$102:AN$102,LTA!J$103:AN$103)</f>
        <v>163.96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753.23000000000013</v>
      </c>
      <c r="AB13" s="75">
        <f>-STOA!N13</f>
        <v>0</v>
      </c>
      <c r="AC13">
        <f t="shared" si="0"/>
        <v>21.784652576813542</v>
      </c>
      <c r="AD13">
        <f t="shared" si="1"/>
        <v>1720.5035327882147</v>
      </c>
      <c r="AE13">
        <f>'IDT-1'!B13</f>
        <v>0</v>
      </c>
      <c r="AF13" s="24"/>
      <c r="AG13">
        <f t="shared" si="2"/>
        <v>1720.5035327882147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-365</v>
      </c>
      <c r="AM13" s="34">
        <f>RTM_PXI!H13</f>
        <v>0</v>
      </c>
      <c r="AN13" s="34">
        <f>RTM_PXI!N13</f>
        <v>0</v>
      </c>
      <c r="AO13" s="149">
        <f>GDAM_IEX!H13</f>
        <v>0</v>
      </c>
      <c r="AP13" s="149">
        <f>GDAM_IEX!N13</f>
        <v>0</v>
      </c>
      <c r="AQ13" s="149">
        <f>GDAM_PXI!H13</f>
        <v>0</v>
      </c>
      <c r="AR13" s="149">
        <f>GDAM_PXI!N13</f>
        <v>0</v>
      </c>
      <c r="AU13">
        <v>11</v>
      </c>
    </row>
    <row r="14" spans="1:47">
      <c r="A14" t="s">
        <v>56</v>
      </c>
      <c r="D14">
        <f>TWEPL!P14</f>
        <v>9.76248</v>
      </c>
      <c r="E14">
        <f>GT_NG!P14</f>
        <v>15.184893267651889</v>
      </c>
      <c r="F14">
        <f>GT_Spot!P14</f>
        <v>0</v>
      </c>
      <c r="G14">
        <f>PPCL_NG!P14</f>
        <v>74.967171050149048</v>
      </c>
      <c r="H14">
        <f>PPCL_Spot!P14</f>
        <v>0</v>
      </c>
      <c r="I14">
        <f>Bawana_NG!P14</f>
        <v>99.606109136361866</v>
      </c>
      <c r="J14">
        <f>Bawana_RLNG!P14</f>
        <v>0</v>
      </c>
      <c r="K14">
        <f>Bawana_Spot!P14</f>
        <v>120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678.80217139097897</v>
      </c>
      <c r="P14" s="36">
        <v>48.336888116389858</v>
      </c>
      <c r="Q14" s="36">
        <v>15</v>
      </c>
      <c r="R14" s="38">
        <v>0</v>
      </c>
      <c r="S14" s="38">
        <v>0</v>
      </c>
      <c r="T14" s="37">
        <f>SUMPRODUCT(LTA!J14:AN14,LTA!J$101:AN$101,LTA!J$103:AN$103)</f>
        <v>123.33</v>
      </c>
      <c r="U14" s="37">
        <f>SUMPRODUCT(LTA!J14:AN14,LTA!J$102:AN$102,LTA!J$103:AN$103)</f>
        <v>179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753.23000000000013</v>
      </c>
      <c r="AB14" s="75">
        <f>-STOA!N14</f>
        <v>0</v>
      </c>
      <c r="AC14">
        <f t="shared" si="0"/>
        <v>22.049612570106675</v>
      </c>
      <c r="AD14">
        <f t="shared" si="1"/>
        <v>1710.1701003914247</v>
      </c>
      <c r="AE14">
        <f>'IDT-1'!B14</f>
        <v>0</v>
      </c>
      <c r="AF14" s="24"/>
      <c r="AG14">
        <f t="shared" si="2"/>
        <v>1710.1701003914247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-385</v>
      </c>
      <c r="AM14" s="34">
        <f>RTM_PXI!H14</f>
        <v>0</v>
      </c>
      <c r="AN14" s="34">
        <f>RTM_PXI!N14</f>
        <v>0</v>
      </c>
      <c r="AO14" s="149">
        <f>GDAM_IEX!H14</f>
        <v>0</v>
      </c>
      <c r="AP14" s="149">
        <f>GDAM_IEX!N14</f>
        <v>0</v>
      </c>
      <c r="AQ14" s="149">
        <f>GDAM_PXI!H14</f>
        <v>0</v>
      </c>
      <c r="AR14" s="149">
        <f>GDAM_PXI!N14</f>
        <v>0</v>
      </c>
      <c r="AU14">
        <v>12</v>
      </c>
    </row>
    <row r="15" spans="1:47">
      <c r="A15" t="s">
        <v>57</v>
      </c>
      <c r="D15">
        <f>TWEPL!P15</f>
        <v>9.76248</v>
      </c>
      <c r="E15">
        <f>GT_NG!P15</f>
        <v>15.184893267651889</v>
      </c>
      <c r="F15">
        <f>GT_Spot!P15</f>
        <v>0</v>
      </c>
      <c r="G15">
        <f>PPCL_NG!P15</f>
        <v>74.967171050149048</v>
      </c>
      <c r="H15">
        <f>PPCL_Spot!P15</f>
        <v>0</v>
      </c>
      <c r="I15">
        <f>Bawana_NG!P15</f>
        <v>99.606109136361866</v>
      </c>
      <c r="J15">
        <f>Bawana_RLNG!P15</f>
        <v>0</v>
      </c>
      <c r="K15">
        <f>Bawana_Spot!P15</f>
        <v>120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684.64548472693355</v>
      </c>
      <c r="P15" s="36">
        <v>48.336888116389858</v>
      </c>
      <c r="Q15" s="36">
        <v>15</v>
      </c>
      <c r="R15" s="38">
        <v>0</v>
      </c>
      <c r="S15" s="38">
        <v>0</v>
      </c>
      <c r="T15" s="37">
        <f>SUMPRODUCT(LTA!J15:AN15,LTA!J$101:AN$101,LTA!J$103:AN$103)</f>
        <v>123.33</v>
      </c>
      <c r="U15" s="37">
        <f>SUMPRODUCT(LTA!J15:AN15,LTA!J$102:AN$102,LTA!J$103:AN$103)</f>
        <v>178.81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-60</v>
      </c>
      <c r="AA15" s="75">
        <f>STOA!H15</f>
        <v>946.57000000000016</v>
      </c>
      <c r="AB15" s="75">
        <f>-STOA!N15</f>
        <v>0</v>
      </c>
      <c r="AC15">
        <f t="shared" si="0"/>
        <v>25.185741620925548</v>
      </c>
      <c r="AD15">
        <f t="shared" si="1"/>
        <v>1750.0272846765606</v>
      </c>
      <c r="AE15">
        <f>'IDT-1'!B15</f>
        <v>0</v>
      </c>
      <c r="AF15" s="24"/>
      <c r="AG15">
        <f t="shared" si="2"/>
        <v>1750.0272846765606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-481</v>
      </c>
      <c r="AM15" s="34">
        <f>RTM_PXI!H15</f>
        <v>0</v>
      </c>
      <c r="AN15" s="34">
        <f>RTM_PXI!N15</f>
        <v>0</v>
      </c>
      <c r="AO15" s="149">
        <f>GDAM_IEX!H15</f>
        <v>0</v>
      </c>
      <c r="AP15" s="149">
        <f>GDAM_IEX!N15</f>
        <v>0</v>
      </c>
      <c r="AQ15" s="149">
        <f>GDAM_PXI!H15</f>
        <v>0</v>
      </c>
      <c r="AR15" s="149">
        <f>GDAM_PXI!N15</f>
        <v>0</v>
      </c>
      <c r="AU15">
        <v>13</v>
      </c>
    </row>
    <row r="16" spans="1:47">
      <c r="A16" t="s">
        <v>58</v>
      </c>
      <c r="D16">
        <f>TWEPL!P16</f>
        <v>10.13796</v>
      </c>
      <c r="E16">
        <f>GT_NG!P16</f>
        <v>15.184893267651889</v>
      </c>
      <c r="F16">
        <f>GT_Spot!P16</f>
        <v>0</v>
      </c>
      <c r="G16">
        <f>PPCL_NG!P16</f>
        <v>74.967171050149048</v>
      </c>
      <c r="H16">
        <f>PPCL_Spot!P16</f>
        <v>0</v>
      </c>
      <c r="I16">
        <f>Bawana_NG!P16</f>
        <v>99.606109136361866</v>
      </c>
      <c r="J16">
        <f>Bawana_RLNG!P16</f>
        <v>0</v>
      </c>
      <c r="K16">
        <f>Bawana_Spot!P16</f>
        <v>120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684.60373260857909</v>
      </c>
      <c r="P16" s="36">
        <v>48.336888116389858</v>
      </c>
      <c r="Q16" s="36">
        <v>15</v>
      </c>
      <c r="R16" s="38">
        <v>0</v>
      </c>
      <c r="S16" s="38">
        <v>0</v>
      </c>
      <c r="T16" s="37">
        <f>SUMPRODUCT(LTA!J16:AN16,LTA!J$101:AN$101,LTA!J$103:AN$103)</f>
        <v>123.33</v>
      </c>
      <c r="U16" s="37">
        <f>SUMPRODUCT(LTA!J16:AN16,LTA!J$102:AN$102,LTA!J$103:AN$103)</f>
        <v>177.94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-167</v>
      </c>
      <c r="AA16" s="75">
        <f>STOA!H16</f>
        <v>946.57000000000016</v>
      </c>
      <c r="AB16" s="75">
        <f>-STOA!N16</f>
        <v>0</v>
      </c>
      <c r="AC16">
        <f t="shared" si="0"/>
        <v>25.376341231772326</v>
      </c>
      <c r="AD16">
        <f t="shared" si="1"/>
        <v>1727.3004129473595</v>
      </c>
      <c r="AE16">
        <f>'IDT-1'!B16</f>
        <v>0</v>
      </c>
      <c r="AF16" s="24"/>
      <c r="AG16">
        <f t="shared" si="2"/>
        <v>1727.3004129473595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-396</v>
      </c>
      <c r="AM16" s="34">
        <f>RTM_PXI!H16</f>
        <v>0</v>
      </c>
      <c r="AN16" s="34">
        <f>RTM_PXI!N16</f>
        <v>0</v>
      </c>
      <c r="AO16" s="149">
        <f>GDAM_IEX!H16</f>
        <v>0</v>
      </c>
      <c r="AP16" s="149">
        <f>GDAM_IEX!N16</f>
        <v>0</v>
      </c>
      <c r="AQ16" s="149">
        <f>GDAM_PXI!H16</f>
        <v>0</v>
      </c>
      <c r="AR16" s="149">
        <f>GDAM_PXI!N16</f>
        <v>0</v>
      </c>
      <c r="AU16">
        <v>14</v>
      </c>
    </row>
    <row r="17" spans="1:47">
      <c r="A17" t="s">
        <v>59</v>
      </c>
      <c r="D17">
        <f>TWEPL!P17</f>
        <v>10.13796</v>
      </c>
      <c r="E17">
        <f>GT_NG!P17</f>
        <v>15.184893267651889</v>
      </c>
      <c r="F17">
        <f>GT_Spot!P17</f>
        <v>0</v>
      </c>
      <c r="G17">
        <f>PPCL_NG!P17</f>
        <v>74.967171050149048</v>
      </c>
      <c r="H17">
        <f>PPCL_Spot!P17</f>
        <v>0</v>
      </c>
      <c r="I17">
        <f>Bawana_NG!P17</f>
        <v>99.606109136361866</v>
      </c>
      <c r="J17">
        <f>Bawana_RLNG!P17</f>
        <v>0</v>
      </c>
      <c r="K17">
        <f>Bawana_Spot!P17</f>
        <v>120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687.61483640486586</v>
      </c>
      <c r="P17" s="36">
        <v>48.336888116389858</v>
      </c>
      <c r="Q17" s="36">
        <v>15</v>
      </c>
      <c r="R17" s="38">
        <v>0</v>
      </c>
      <c r="S17" s="38">
        <v>0</v>
      </c>
      <c r="T17" s="37">
        <f>SUMPRODUCT(LTA!J17:AN17,LTA!J$101:AN$101,LTA!J$103:AN$103)</f>
        <v>120</v>
      </c>
      <c r="U17" s="37">
        <f>SUMPRODUCT(LTA!J17:AN17,LTA!J$102:AN$102,LTA!J$103:AN$103)</f>
        <v>177.88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-199</v>
      </c>
      <c r="AA17" s="75">
        <f>STOA!H17</f>
        <v>946.57000000000016</v>
      </c>
      <c r="AB17" s="75">
        <f>-STOA!N17</f>
        <v>0</v>
      </c>
      <c r="AC17">
        <f t="shared" si="0"/>
        <v>25.621594515801117</v>
      </c>
      <c r="AD17">
        <f t="shared" si="1"/>
        <v>1698.6762634596175</v>
      </c>
      <c r="AE17">
        <f>'IDT-1'!B17</f>
        <v>0</v>
      </c>
      <c r="AF17" s="24"/>
      <c r="AG17">
        <f t="shared" si="2"/>
        <v>1698.6762634596175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-392</v>
      </c>
      <c r="AM17" s="34">
        <f>RTM_PXI!H17</f>
        <v>0</v>
      </c>
      <c r="AN17" s="34">
        <f>RTM_PXI!N17</f>
        <v>0</v>
      </c>
      <c r="AO17" s="149">
        <f>GDAM_IEX!H17</f>
        <v>0</v>
      </c>
      <c r="AP17" s="149">
        <f>GDAM_IEX!N17</f>
        <v>0</v>
      </c>
      <c r="AQ17" s="149">
        <f>GDAM_PXI!H17</f>
        <v>0</v>
      </c>
      <c r="AR17" s="149">
        <f>GDAM_PXI!N17</f>
        <v>0</v>
      </c>
      <c r="AU17">
        <v>15</v>
      </c>
    </row>
    <row r="18" spans="1:47">
      <c r="A18" t="s">
        <v>60</v>
      </c>
      <c r="D18">
        <f>TWEPL!P18</f>
        <v>10.13796</v>
      </c>
      <c r="E18">
        <f>GT_NG!P18</f>
        <v>15.184893267651889</v>
      </c>
      <c r="F18">
        <f>GT_Spot!P18</f>
        <v>0</v>
      </c>
      <c r="G18">
        <f>PPCL_NG!P18</f>
        <v>74.967171050149048</v>
      </c>
      <c r="H18">
        <f>PPCL_Spot!P18</f>
        <v>0</v>
      </c>
      <c r="I18">
        <f>Bawana_NG!P18</f>
        <v>99.606109136361866</v>
      </c>
      <c r="J18">
        <f>Bawana_RLNG!P18</f>
        <v>0</v>
      </c>
      <c r="K18">
        <f>Bawana_Spot!P18</f>
        <v>120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687.5730842865114</v>
      </c>
      <c r="P18" s="36">
        <v>48.336888116389858</v>
      </c>
      <c r="Q18" s="36">
        <v>15</v>
      </c>
      <c r="R18" s="38">
        <v>0</v>
      </c>
      <c r="S18" s="38">
        <v>0</v>
      </c>
      <c r="T18" s="37">
        <f>SUMPRODUCT(LTA!J18:AN18,LTA!J$101:AN$101,LTA!J$103:AN$103)</f>
        <v>120</v>
      </c>
      <c r="U18" s="37">
        <f>SUMPRODUCT(LTA!J18:AN18,LTA!J$102:AN$102,LTA!J$103:AN$103)</f>
        <v>177.18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-226</v>
      </c>
      <c r="AA18" s="75">
        <f>STOA!H18</f>
        <v>946.57000000000016</v>
      </c>
      <c r="AB18" s="75">
        <f>-STOA!N18</f>
        <v>0</v>
      </c>
      <c r="AC18">
        <f t="shared" si="0"/>
        <v>25.78375152008131</v>
      </c>
      <c r="AD18">
        <f t="shared" si="1"/>
        <v>1678.772354336983</v>
      </c>
      <c r="AE18">
        <f>'IDT-1'!B18</f>
        <v>0</v>
      </c>
      <c r="AF18" s="24"/>
      <c r="AG18">
        <f t="shared" si="2"/>
        <v>1678.772354336983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-384</v>
      </c>
      <c r="AM18" s="34">
        <f>RTM_PXI!H18</f>
        <v>0</v>
      </c>
      <c r="AN18" s="34">
        <f>RTM_PXI!N18</f>
        <v>0</v>
      </c>
      <c r="AO18" s="149">
        <f>GDAM_IEX!H18</f>
        <v>0</v>
      </c>
      <c r="AP18" s="149">
        <f>GDAM_IEX!N18</f>
        <v>0</v>
      </c>
      <c r="AQ18" s="149">
        <f>GDAM_PXI!H18</f>
        <v>0</v>
      </c>
      <c r="AR18" s="149">
        <f>GDAM_PXI!N18</f>
        <v>0</v>
      </c>
      <c r="AU18">
        <v>16</v>
      </c>
    </row>
    <row r="19" spans="1:47">
      <c r="A19" t="s">
        <v>61</v>
      </c>
      <c r="D19">
        <f>TWEPL!P19</f>
        <v>10.13796</v>
      </c>
      <c r="E19">
        <f>GT_NG!P19</f>
        <v>15.184893267651889</v>
      </c>
      <c r="F19">
        <f>GT_Spot!P19</f>
        <v>0</v>
      </c>
      <c r="G19">
        <f>PPCL_NG!P19</f>
        <v>74.967171050149048</v>
      </c>
      <c r="H19">
        <f>PPCL_Spot!P19</f>
        <v>0</v>
      </c>
      <c r="I19">
        <f>Bawana_NG!P19</f>
        <v>99.606109136361866</v>
      </c>
      <c r="J19">
        <f>Bawana_RLNG!P19</f>
        <v>0</v>
      </c>
      <c r="K19">
        <f>Bawana_Spot!P19</f>
        <v>120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678.58845286251108</v>
      </c>
      <c r="P19" s="36">
        <v>48.336888116389858</v>
      </c>
      <c r="Q19" s="36">
        <v>15</v>
      </c>
      <c r="R19" s="38">
        <v>0</v>
      </c>
      <c r="S19" s="38">
        <v>0</v>
      </c>
      <c r="T19" s="37">
        <f>SUMPRODUCT(LTA!J19:AN19,LTA!J$101:AN$101,LTA!J$103:AN$103)</f>
        <v>120</v>
      </c>
      <c r="U19" s="37">
        <f>SUMPRODUCT(LTA!J19:AN19,LTA!J$102:AN$102,LTA!J$103:AN$103)</f>
        <v>176.83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-328</v>
      </c>
      <c r="AA19" s="75">
        <f>STOA!H19</f>
        <v>946.52000000000021</v>
      </c>
      <c r="AB19" s="75">
        <f>-STOA!N19</f>
        <v>0</v>
      </c>
      <c r="AC19">
        <f t="shared" si="0"/>
        <v>25.852094931427427</v>
      </c>
      <c r="AD19">
        <f t="shared" si="1"/>
        <v>1652.3193795016364</v>
      </c>
      <c r="AE19">
        <f>'IDT-1'!B19</f>
        <v>0</v>
      </c>
      <c r="AF19" s="24"/>
      <c r="AG19">
        <f t="shared" si="2"/>
        <v>1652.3193795016364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-299</v>
      </c>
      <c r="AM19" s="34">
        <f>RTM_PXI!H19</f>
        <v>0</v>
      </c>
      <c r="AN19" s="34">
        <f>RTM_PXI!N19</f>
        <v>0</v>
      </c>
      <c r="AO19" s="149">
        <f>GDAM_IEX!H19</f>
        <v>0</v>
      </c>
      <c r="AP19" s="149">
        <f>GDAM_IEX!N19</f>
        <v>0</v>
      </c>
      <c r="AQ19" s="149">
        <f>GDAM_PXI!H19</f>
        <v>0</v>
      </c>
      <c r="AR19" s="149">
        <f>GDAM_PXI!N19</f>
        <v>0</v>
      </c>
      <c r="AU19">
        <v>17</v>
      </c>
    </row>
    <row r="20" spans="1:47">
      <c r="A20" t="s">
        <v>62</v>
      </c>
      <c r="D20">
        <f>TWEPL!P20</f>
        <v>10.13796</v>
      </c>
      <c r="E20">
        <f>GT_NG!P20</f>
        <v>15.184893267651889</v>
      </c>
      <c r="F20">
        <f>GT_Spot!P20</f>
        <v>0</v>
      </c>
      <c r="G20">
        <f>PPCL_NG!P20</f>
        <v>74.967171050149048</v>
      </c>
      <c r="H20">
        <f>PPCL_Spot!P20</f>
        <v>0</v>
      </c>
      <c r="I20">
        <f>Bawana_NG!P20</f>
        <v>99.606109136361866</v>
      </c>
      <c r="J20">
        <f>Bawana_RLNG!P20</f>
        <v>0</v>
      </c>
      <c r="K20">
        <f>Bawana_Spot!P20</f>
        <v>120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678.54670074415662</v>
      </c>
      <c r="P20" s="36">
        <v>48.336888116389858</v>
      </c>
      <c r="Q20" s="36">
        <v>15</v>
      </c>
      <c r="R20" s="38">
        <v>0</v>
      </c>
      <c r="S20" s="38">
        <v>0</v>
      </c>
      <c r="T20" s="37">
        <f>SUMPRODUCT(LTA!J20:AN20,LTA!J$101:AN$101,LTA!J$103:AN$103)</f>
        <v>120</v>
      </c>
      <c r="U20" s="37">
        <f>SUMPRODUCT(LTA!J20:AN20,LTA!J$102:AN$102,LTA!J$103:AN$103)</f>
        <v>175.95000000000002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-351</v>
      </c>
      <c r="AA20" s="75">
        <f>STOA!H20</f>
        <v>946.52000000000021</v>
      </c>
      <c r="AB20" s="75">
        <f>-STOA!N20</f>
        <v>0</v>
      </c>
      <c r="AC20">
        <f t="shared" si="0"/>
        <v>25.97715542561884</v>
      </c>
      <c r="AD20">
        <f t="shared" si="1"/>
        <v>1636.2725668890907</v>
      </c>
      <c r="AE20">
        <f>'IDT-1'!B20</f>
        <v>0</v>
      </c>
      <c r="AF20" s="24"/>
      <c r="AG20">
        <f t="shared" si="2"/>
        <v>1636.2725668890907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-291</v>
      </c>
      <c r="AM20" s="34">
        <f>RTM_PXI!H20</f>
        <v>0</v>
      </c>
      <c r="AN20" s="34">
        <f>RTM_PXI!N20</f>
        <v>0</v>
      </c>
      <c r="AO20" s="149">
        <f>GDAM_IEX!H20</f>
        <v>0</v>
      </c>
      <c r="AP20" s="149">
        <f>GDAM_IEX!N20</f>
        <v>0</v>
      </c>
      <c r="AQ20" s="149">
        <f>GDAM_PXI!H20</f>
        <v>0</v>
      </c>
      <c r="AR20" s="149">
        <f>GDAM_PXI!N20</f>
        <v>0</v>
      </c>
      <c r="AU20">
        <v>18</v>
      </c>
    </row>
    <row r="21" spans="1:47">
      <c r="A21" t="s">
        <v>63</v>
      </c>
      <c r="D21">
        <f>TWEPL!P21</f>
        <v>10.13796</v>
      </c>
      <c r="E21">
        <f>GT_NG!P21</f>
        <v>15.184893267651889</v>
      </c>
      <c r="F21">
        <f>GT_Spot!P21</f>
        <v>0</v>
      </c>
      <c r="G21">
        <f>PPCL_NG!P21</f>
        <v>74.967171050149048</v>
      </c>
      <c r="H21">
        <f>PPCL_Spot!P21</f>
        <v>0</v>
      </c>
      <c r="I21">
        <f>Bawana_NG!P21</f>
        <v>99.606109136361866</v>
      </c>
      <c r="J21">
        <f>Bawana_RLNG!P21</f>
        <v>0</v>
      </c>
      <c r="K21">
        <f>Bawana_Spot!P21</f>
        <v>120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671.76800335449298</v>
      </c>
      <c r="P21" s="36">
        <v>48.336888116389858</v>
      </c>
      <c r="Q21" s="36">
        <v>15</v>
      </c>
      <c r="R21" s="38">
        <v>0</v>
      </c>
      <c r="S21" s="38">
        <v>0</v>
      </c>
      <c r="T21" s="37">
        <f>SUMPRODUCT(LTA!J21:AN21,LTA!J$101:AN$101,LTA!J$103:AN$103)</f>
        <v>119.34</v>
      </c>
      <c r="U21" s="37">
        <f>SUMPRODUCT(LTA!J21:AN21,LTA!J$102:AN$102,LTA!J$103:AN$103)</f>
        <v>174.72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-359</v>
      </c>
      <c r="AA21" s="75">
        <f>STOA!H21</f>
        <v>946.52000000000021</v>
      </c>
      <c r="AB21" s="75">
        <f>-STOA!N21</f>
        <v>0</v>
      </c>
      <c r="AC21">
        <f t="shared" si="0"/>
        <v>25.687795828057112</v>
      </c>
      <c r="AD21">
        <f t="shared" si="1"/>
        <v>1651.8932290969888</v>
      </c>
      <c r="AE21">
        <f>'IDT-1'!B21</f>
        <v>0</v>
      </c>
      <c r="AF21" s="24"/>
      <c r="AG21">
        <f t="shared" si="2"/>
        <v>1651.8932290969888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-259</v>
      </c>
      <c r="AM21" s="34">
        <f>RTM_PXI!H21</f>
        <v>0</v>
      </c>
      <c r="AN21" s="34">
        <f>RTM_PXI!N21</f>
        <v>0</v>
      </c>
      <c r="AO21" s="149">
        <f>GDAM_IEX!H21</f>
        <v>0</v>
      </c>
      <c r="AP21" s="149">
        <f>GDAM_IEX!N21</f>
        <v>0</v>
      </c>
      <c r="AQ21" s="149">
        <f>GDAM_PXI!H21</f>
        <v>0</v>
      </c>
      <c r="AR21" s="149">
        <f>GDAM_PXI!N21</f>
        <v>0</v>
      </c>
      <c r="AU21">
        <v>19</v>
      </c>
    </row>
    <row r="22" spans="1:47">
      <c r="A22" t="s">
        <v>64</v>
      </c>
      <c r="D22">
        <f>TWEPL!P22</f>
        <v>10.13796</v>
      </c>
      <c r="E22">
        <f>GT_NG!P22</f>
        <v>14.47846889952153</v>
      </c>
      <c r="F22">
        <f>GT_Spot!P22</f>
        <v>0</v>
      </c>
      <c r="G22">
        <f>PPCL_NG!P22</f>
        <v>74.967171050149048</v>
      </c>
      <c r="H22">
        <f>PPCL_Spot!P22</f>
        <v>0</v>
      </c>
      <c r="I22">
        <f>Bawana_NG!P22</f>
        <v>99.606109136361866</v>
      </c>
      <c r="J22">
        <f>Bawana_RLNG!P22</f>
        <v>0</v>
      </c>
      <c r="K22">
        <f>Bawana_Spot!P22</f>
        <v>120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671.55819939167191</v>
      </c>
      <c r="P22" s="36">
        <v>48.336888116389858</v>
      </c>
      <c r="Q22" s="36">
        <v>15</v>
      </c>
      <c r="R22" s="38">
        <v>0</v>
      </c>
      <c r="S22" s="38">
        <v>0</v>
      </c>
      <c r="T22" s="37">
        <f>SUMPRODUCT(LTA!J22:AN22,LTA!J$101:AN$101,LTA!J$103:AN$103)</f>
        <v>120</v>
      </c>
      <c r="U22" s="37">
        <f>SUMPRODUCT(LTA!J22:AN22,LTA!J$102:AN$102,LTA!J$103:AN$103)</f>
        <v>171.85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-380</v>
      </c>
      <c r="AA22" s="75">
        <f>STOA!H22</f>
        <v>946.52000000000021</v>
      </c>
      <c r="AB22" s="75">
        <f>-STOA!N22</f>
        <v>0</v>
      </c>
      <c r="AC22">
        <f t="shared" si="0"/>
        <v>25.820091314144253</v>
      </c>
      <c r="AD22">
        <f t="shared" si="1"/>
        <v>1630.6347052799501</v>
      </c>
      <c r="AE22">
        <f>'IDT-1'!B22</f>
        <v>0</v>
      </c>
      <c r="AF22" s="24"/>
      <c r="AG22">
        <f t="shared" si="2"/>
        <v>1630.6347052799501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-256</v>
      </c>
      <c r="AM22" s="34">
        <f>RTM_PXI!H22</f>
        <v>0</v>
      </c>
      <c r="AN22" s="34">
        <f>RTM_PXI!N22</f>
        <v>0</v>
      </c>
      <c r="AO22" s="149">
        <f>GDAM_IEX!H22</f>
        <v>0</v>
      </c>
      <c r="AP22" s="149">
        <f>GDAM_IEX!N22</f>
        <v>0</v>
      </c>
      <c r="AQ22" s="149">
        <f>GDAM_PXI!H22</f>
        <v>0</v>
      </c>
      <c r="AR22" s="149">
        <f>GDAM_PXI!N22</f>
        <v>0</v>
      </c>
      <c r="AU22">
        <v>20</v>
      </c>
    </row>
    <row r="23" spans="1:47">
      <c r="A23" t="s">
        <v>65</v>
      </c>
      <c r="D23">
        <f>TWEPL!P23</f>
        <v>10.13796</v>
      </c>
      <c r="E23">
        <f>GT_NG!P23</f>
        <v>14.47846889952153</v>
      </c>
      <c r="F23">
        <f>GT_Spot!P23</f>
        <v>0</v>
      </c>
      <c r="G23">
        <f>PPCL_NG!P23</f>
        <v>74.967171050149048</v>
      </c>
      <c r="H23">
        <f>PPCL_Spot!P23</f>
        <v>0</v>
      </c>
      <c r="I23">
        <f>Bawana_NG!P23</f>
        <v>99.606109136361866</v>
      </c>
      <c r="J23">
        <f>Bawana_RLNG!P23</f>
        <v>0</v>
      </c>
      <c r="K23">
        <f>Bawana_Spot!P23</f>
        <v>120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669.19231141665512</v>
      </c>
      <c r="P23" s="36">
        <v>48.336888116389858</v>
      </c>
      <c r="Q23" s="36">
        <v>15</v>
      </c>
      <c r="R23" s="38">
        <v>0</v>
      </c>
      <c r="S23" s="38">
        <v>0</v>
      </c>
      <c r="T23" s="37">
        <f>SUMPRODUCT(LTA!J23:AN23,LTA!J$101:AN$101,LTA!J$103:AN$103)</f>
        <v>120</v>
      </c>
      <c r="U23" s="37">
        <f>SUMPRODUCT(LTA!J23:AN23,LTA!J$102:AN$102,LTA!J$103:AN$103)</f>
        <v>174.96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-405</v>
      </c>
      <c r="AA23" s="75">
        <f>STOA!H23</f>
        <v>946.52000000000021</v>
      </c>
      <c r="AB23" s="75">
        <f>-STOA!N23</f>
        <v>0</v>
      </c>
      <c r="AC23">
        <f t="shared" si="0"/>
        <v>25.764492607308739</v>
      </c>
      <c r="AD23">
        <f t="shared" si="1"/>
        <v>1638.4344160117689</v>
      </c>
      <c r="AE23">
        <f>'IDT-1'!B23</f>
        <v>0</v>
      </c>
      <c r="AF23" s="24"/>
      <c r="AG23">
        <f t="shared" si="2"/>
        <v>1638.4344160117689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-224</v>
      </c>
      <c r="AM23" s="34">
        <f>RTM_PXI!H23</f>
        <v>0</v>
      </c>
      <c r="AN23" s="34">
        <f>RTM_PXI!N23</f>
        <v>0</v>
      </c>
      <c r="AO23" s="149">
        <f>GDAM_IEX!H23</f>
        <v>0</v>
      </c>
      <c r="AP23" s="149">
        <f>GDAM_IEX!N23</f>
        <v>0</v>
      </c>
      <c r="AQ23" s="149">
        <f>GDAM_PXI!H23</f>
        <v>0</v>
      </c>
      <c r="AR23" s="149">
        <f>GDAM_PXI!N23</f>
        <v>0</v>
      </c>
      <c r="AU23">
        <v>21</v>
      </c>
    </row>
    <row r="24" spans="1:47">
      <c r="A24" t="s">
        <v>66</v>
      </c>
      <c r="D24">
        <f>TWEPL!P24</f>
        <v>10.13796</v>
      </c>
      <c r="E24">
        <f>GT_NG!P24</f>
        <v>14.47846889952153</v>
      </c>
      <c r="F24">
        <f>GT_Spot!P24</f>
        <v>0</v>
      </c>
      <c r="G24">
        <f>PPCL_NG!P24</f>
        <v>74.967171050149048</v>
      </c>
      <c r="H24">
        <f>PPCL_Spot!P24</f>
        <v>0</v>
      </c>
      <c r="I24">
        <f>Bawana_NG!P24</f>
        <v>99.606109136361866</v>
      </c>
      <c r="J24">
        <f>Bawana_RLNG!P24</f>
        <v>0</v>
      </c>
      <c r="K24">
        <f>Bawana_Spot!P24</f>
        <v>120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664.90345389078072</v>
      </c>
      <c r="P24" s="36">
        <v>48.336888116389858</v>
      </c>
      <c r="Q24" s="36">
        <v>15</v>
      </c>
      <c r="R24" s="38">
        <v>0</v>
      </c>
      <c r="S24" s="38">
        <v>0</v>
      </c>
      <c r="T24" s="37">
        <f>SUMPRODUCT(LTA!J24:AN24,LTA!J$101:AN$101,LTA!J$103:AN$103)</f>
        <v>120</v>
      </c>
      <c r="U24" s="37">
        <f>SUMPRODUCT(LTA!J24:AN24,LTA!J$102:AN$102,LTA!J$103:AN$103)</f>
        <v>173.92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-424</v>
      </c>
      <c r="AA24" s="75">
        <f>STOA!H24</f>
        <v>946.52000000000021</v>
      </c>
      <c r="AB24" s="75">
        <f>-STOA!N24</f>
        <v>0</v>
      </c>
      <c r="AC24">
        <f t="shared" si="0"/>
        <v>25.797501808780805</v>
      </c>
      <c r="AD24">
        <f t="shared" si="1"/>
        <v>1624.0725492844224</v>
      </c>
      <c r="AE24">
        <f>'IDT-1'!B24</f>
        <v>0</v>
      </c>
      <c r="AF24" s="24"/>
      <c r="AG24">
        <f t="shared" si="2"/>
        <v>1624.0725492844224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-214</v>
      </c>
      <c r="AM24" s="34">
        <f>RTM_PXI!H24</f>
        <v>0</v>
      </c>
      <c r="AN24" s="34">
        <f>RTM_PXI!N24</f>
        <v>0</v>
      </c>
      <c r="AO24" s="149">
        <f>GDAM_IEX!H24</f>
        <v>0</v>
      </c>
      <c r="AP24" s="149">
        <f>GDAM_IEX!N24</f>
        <v>0</v>
      </c>
      <c r="AQ24" s="149">
        <f>GDAM_PXI!H24</f>
        <v>0</v>
      </c>
      <c r="AR24" s="149">
        <f>GDAM_PXI!N24</f>
        <v>0</v>
      </c>
      <c r="AU24">
        <v>22</v>
      </c>
    </row>
    <row r="25" spans="1:47">
      <c r="A25" t="s">
        <v>67</v>
      </c>
      <c r="D25">
        <f>TWEPL!P25</f>
        <v>10.13796</v>
      </c>
      <c r="E25">
        <f>GT_NG!P25</f>
        <v>14.47846889952153</v>
      </c>
      <c r="F25">
        <f>GT_Spot!P25</f>
        <v>0</v>
      </c>
      <c r="G25">
        <f>PPCL_NG!P25</f>
        <v>74.967171050149048</v>
      </c>
      <c r="H25">
        <f>PPCL_Spot!P25</f>
        <v>0</v>
      </c>
      <c r="I25">
        <f>Bawana_NG!P25</f>
        <v>99.606109136361866</v>
      </c>
      <c r="J25">
        <f>Bawana_RLNG!P25</f>
        <v>0</v>
      </c>
      <c r="K25">
        <f>Bawana_Spot!P25</f>
        <v>120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671.66008730270653</v>
      </c>
      <c r="P25" s="36">
        <v>48.336888116389858</v>
      </c>
      <c r="Q25" s="36">
        <v>15</v>
      </c>
      <c r="R25" s="38">
        <v>0</v>
      </c>
      <c r="S25" s="38">
        <v>0</v>
      </c>
      <c r="T25" s="37">
        <f>SUMPRODUCT(LTA!J25:AN25,LTA!J$101:AN$101,LTA!J$103:AN$103)</f>
        <v>118.67</v>
      </c>
      <c r="U25" s="37">
        <f>SUMPRODUCT(LTA!J25:AN25,LTA!J$102:AN$102,LTA!J$103:AN$103)</f>
        <v>172.92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-446</v>
      </c>
      <c r="AA25" s="75">
        <f>STOA!H25</f>
        <v>946.52000000000021</v>
      </c>
      <c r="AB25" s="75">
        <f>-STOA!N25</f>
        <v>0</v>
      </c>
      <c r="AC25">
        <f t="shared" si="0"/>
        <v>25.650015504839651</v>
      </c>
      <c r="AD25">
        <f t="shared" si="1"/>
        <v>1649.6466690002894</v>
      </c>
      <c r="AE25">
        <f>'IDT-1'!B25</f>
        <v>0</v>
      </c>
      <c r="AF25" s="24"/>
      <c r="AG25">
        <f t="shared" si="2"/>
        <v>1649.6466690002894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-171</v>
      </c>
      <c r="AM25" s="34">
        <f>RTM_PXI!H25</f>
        <v>0</v>
      </c>
      <c r="AN25" s="34">
        <f>RTM_PXI!N25</f>
        <v>0</v>
      </c>
      <c r="AO25" s="149">
        <f>GDAM_IEX!H25</f>
        <v>0</v>
      </c>
      <c r="AP25" s="149">
        <f>GDAM_IEX!N25</f>
        <v>0</v>
      </c>
      <c r="AQ25" s="149">
        <f>GDAM_PXI!H25</f>
        <v>0</v>
      </c>
      <c r="AR25" s="149">
        <f>GDAM_PXI!N25</f>
        <v>0</v>
      </c>
      <c r="AU25">
        <v>23</v>
      </c>
    </row>
    <row r="26" spans="1:47">
      <c r="A26" t="s">
        <v>68</v>
      </c>
      <c r="D26">
        <f>TWEPL!P26</f>
        <v>10.13796</v>
      </c>
      <c r="E26">
        <f>GT_NG!P26</f>
        <v>14.47846889952153</v>
      </c>
      <c r="F26">
        <f>GT_Spot!P26</f>
        <v>0</v>
      </c>
      <c r="G26">
        <f>PPCL_NG!P26</f>
        <v>74.967171050149048</v>
      </c>
      <c r="H26">
        <f>PPCL_Spot!P26</f>
        <v>0</v>
      </c>
      <c r="I26">
        <f>Bawana_NG!P26</f>
        <v>99.606109136361866</v>
      </c>
      <c r="J26">
        <f>Bawana_RLNG!P26</f>
        <v>0</v>
      </c>
      <c r="K26">
        <f>Bawana_Spot!P26</f>
        <v>120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671.61833518435208</v>
      </c>
      <c r="P26" s="36">
        <v>48.336888116389858</v>
      </c>
      <c r="Q26" s="36">
        <v>15</v>
      </c>
      <c r="R26" s="38">
        <v>0</v>
      </c>
      <c r="S26" s="38">
        <v>0</v>
      </c>
      <c r="T26" s="37">
        <f>SUMPRODUCT(LTA!J26:AN26,LTA!J$101:AN$101,LTA!J$103:AN$103)</f>
        <v>118</v>
      </c>
      <c r="U26" s="37">
        <f>SUMPRODUCT(LTA!J26:AN26,LTA!J$102:AN$102,LTA!J$103:AN$103)</f>
        <v>165.89000000000001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-472</v>
      </c>
      <c r="AA26" s="75">
        <f>STOA!H26</f>
        <v>946.52000000000021</v>
      </c>
      <c r="AB26" s="75">
        <f>-STOA!N26</f>
        <v>0</v>
      </c>
      <c r="AC26">
        <f t="shared" si="0"/>
        <v>25.715059999031059</v>
      </c>
      <c r="AD26">
        <f t="shared" si="1"/>
        <v>1626.8398723877435</v>
      </c>
      <c r="AE26">
        <f>'IDT-1'!B26</f>
        <v>0</v>
      </c>
      <c r="AF26" s="24"/>
      <c r="AG26">
        <f t="shared" si="2"/>
        <v>1626.8398723877435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-160</v>
      </c>
      <c r="AM26" s="34">
        <f>RTM_PXI!H26</f>
        <v>0</v>
      </c>
      <c r="AN26" s="34">
        <f>RTM_PXI!N26</f>
        <v>0</v>
      </c>
      <c r="AO26" s="149">
        <f>GDAM_IEX!H26</f>
        <v>0</v>
      </c>
      <c r="AP26" s="149">
        <f>GDAM_IEX!N26</f>
        <v>0</v>
      </c>
      <c r="AQ26" s="149">
        <f>GDAM_PXI!H26</f>
        <v>0</v>
      </c>
      <c r="AR26" s="149">
        <f>GDAM_PXI!N26</f>
        <v>0</v>
      </c>
      <c r="AU26">
        <v>24</v>
      </c>
    </row>
    <row r="27" spans="1:47">
      <c r="A27" t="s">
        <v>69</v>
      </c>
      <c r="D27">
        <f>TWEPL!P27</f>
        <v>10.13796</v>
      </c>
      <c r="E27">
        <f>GT_NG!P27</f>
        <v>14.47846889952153</v>
      </c>
      <c r="F27">
        <f>GT_Spot!P27</f>
        <v>0</v>
      </c>
      <c r="G27">
        <f>PPCL_NG!P27</f>
        <v>74.967171050149048</v>
      </c>
      <c r="H27">
        <f>PPCL_Spot!P27</f>
        <v>0</v>
      </c>
      <c r="I27">
        <f>Bawana_NG!P27</f>
        <v>99.606109136361866</v>
      </c>
      <c r="J27">
        <f>Bawana_RLNG!P27</f>
        <v>0</v>
      </c>
      <c r="K27">
        <f>Bawana_Spot!P27</f>
        <v>120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671.40098898993199</v>
      </c>
      <c r="P27" s="36">
        <v>48.336888116389858</v>
      </c>
      <c r="Q27" s="36">
        <v>15</v>
      </c>
      <c r="R27" s="38">
        <v>4.2557228915662639</v>
      </c>
      <c r="S27" s="38">
        <v>0</v>
      </c>
      <c r="T27" s="37">
        <f>SUMPRODUCT(LTA!J27:AN27,LTA!J$101:AN$101,LTA!J$103:AN$103)</f>
        <v>117.34</v>
      </c>
      <c r="U27" s="37">
        <f>SUMPRODUCT(LTA!J27:AN27,LTA!J$102:AN$102,LTA!J$103:AN$103)</f>
        <v>159.87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-382</v>
      </c>
      <c r="AA27" s="75">
        <f>STOA!H27</f>
        <v>841.05000000000007</v>
      </c>
      <c r="AB27" s="75">
        <f>-STOA!N27</f>
        <v>0</v>
      </c>
      <c r="AC27">
        <f t="shared" si="0"/>
        <v>24.239868190156422</v>
      </c>
      <c r="AD27">
        <f t="shared" si="1"/>
        <v>1579.2034408937643</v>
      </c>
      <c r="AE27">
        <f>'IDT-1'!B27</f>
        <v>0</v>
      </c>
      <c r="AF27" s="24"/>
      <c r="AG27">
        <f t="shared" si="2"/>
        <v>1579.2034408937643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-191</v>
      </c>
      <c r="AM27" s="34">
        <f>RTM_PXI!H27</f>
        <v>0</v>
      </c>
      <c r="AN27" s="34">
        <f>RTM_PXI!N27</f>
        <v>0</v>
      </c>
      <c r="AO27" s="149">
        <f>GDAM_IEX!H27</f>
        <v>0</v>
      </c>
      <c r="AP27" s="149">
        <f>GDAM_IEX!N27</f>
        <v>0</v>
      </c>
      <c r="AQ27" s="149">
        <f>GDAM_PXI!H27</f>
        <v>0</v>
      </c>
      <c r="AR27" s="149">
        <f>GDAM_PXI!N27</f>
        <v>0</v>
      </c>
      <c r="AU27">
        <v>25</v>
      </c>
    </row>
    <row r="28" spans="1:47">
      <c r="A28" t="s">
        <v>70</v>
      </c>
      <c r="D28">
        <f>TWEPL!P28</f>
        <v>10.13796</v>
      </c>
      <c r="E28">
        <f>GT_NG!P28</f>
        <v>14.47846889952153</v>
      </c>
      <c r="F28">
        <f>GT_Spot!P28</f>
        <v>0</v>
      </c>
      <c r="G28">
        <f>PPCL_NG!P28</f>
        <v>74.967171050149048</v>
      </c>
      <c r="H28">
        <f>PPCL_Spot!P28</f>
        <v>0</v>
      </c>
      <c r="I28">
        <f>Bawana_NG!P28</f>
        <v>99.606109136361866</v>
      </c>
      <c r="J28">
        <f>Bawana_RLNG!P28</f>
        <v>0</v>
      </c>
      <c r="K28">
        <f>Bawana_Spot!P28</f>
        <v>120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664.04485214823603</v>
      </c>
      <c r="P28" s="36">
        <v>48.336888116389858</v>
      </c>
      <c r="Q28" s="36">
        <v>15</v>
      </c>
      <c r="R28" s="38">
        <v>7.94</v>
      </c>
      <c r="S28" s="38">
        <v>0</v>
      </c>
      <c r="T28" s="37">
        <f>SUMPRODUCT(LTA!J28:AN28,LTA!J$101:AN$101,LTA!J$103:AN$103)</f>
        <v>117.27</v>
      </c>
      <c r="U28" s="37">
        <f>SUMPRODUCT(LTA!J28:AN28,LTA!J$102:AN$102,LTA!J$103:AN$103)</f>
        <v>155.87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-424</v>
      </c>
      <c r="AA28" s="75">
        <f>STOA!H28</f>
        <v>841.05000000000007</v>
      </c>
      <c r="AB28" s="75">
        <f>-STOA!N28</f>
        <v>0</v>
      </c>
      <c r="AC28">
        <f t="shared" si="0"/>
        <v>24.233886717159084</v>
      </c>
      <c r="AD28">
        <f t="shared" si="1"/>
        <v>1564.4675626334995</v>
      </c>
      <c r="AE28">
        <f>'IDT-1'!B28</f>
        <v>0</v>
      </c>
      <c r="AF28" s="24"/>
      <c r="AG28">
        <f t="shared" si="2"/>
        <v>1564.4675626334995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-156</v>
      </c>
      <c r="AM28" s="34">
        <f>RTM_PXI!H28</f>
        <v>0</v>
      </c>
      <c r="AN28" s="34">
        <f>RTM_PXI!N28</f>
        <v>0</v>
      </c>
      <c r="AO28" s="149">
        <f>GDAM_IEX!H28</f>
        <v>0</v>
      </c>
      <c r="AP28" s="149">
        <f>GDAM_IEX!N28</f>
        <v>0</v>
      </c>
      <c r="AQ28" s="149">
        <f>GDAM_PXI!H28</f>
        <v>0</v>
      </c>
      <c r="AR28" s="149">
        <f>GDAM_PXI!N28</f>
        <v>0</v>
      </c>
      <c r="AU28">
        <v>26</v>
      </c>
    </row>
    <row r="29" spans="1:47">
      <c r="A29" t="s">
        <v>71</v>
      </c>
      <c r="D29">
        <f>TWEPL!P29</f>
        <v>10.13796</v>
      </c>
      <c r="E29">
        <f>GT_NG!P29</f>
        <v>14.47846889952153</v>
      </c>
      <c r="F29">
        <f>GT_Spot!P29</f>
        <v>0</v>
      </c>
      <c r="G29">
        <f>PPCL_NG!P29</f>
        <v>74.967171050149048</v>
      </c>
      <c r="H29">
        <f>PPCL_Spot!P29</f>
        <v>0</v>
      </c>
      <c r="I29">
        <f>Bawana_NG!P29</f>
        <v>99.606109136361866</v>
      </c>
      <c r="J29">
        <f>Bawana_RLNG!P29</f>
        <v>0</v>
      </c>
      <c r="K29">
        <f>Bawana_Spot!P29</f>
        <v>120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676.55063236025092</v>
      </c>
      <c r="P29" s="36">
        <v>48.336888116389858</v>
      </c>
      <c r="Q29" s="36">
        <v>15</v>
      </c>
      <c r="R29" s="38">
        <v>12.82</v>
      </c>
      <c r="S29" s="38">
        <v>0</v>
      </c>
      <c r="T29" s="37">
        <f>SUMPRODUCT(LTA!J29:AN29,LTA!J$101:AN$101,LTA!J$103:AN$103)</f>
        <v>121.77000000000001</v>
      </c>
      <c r="U29" s="37">
        <f>SUMPRODUCT(LTA!J29:AN29,LTA!J$102:AN$102,LTA!J$103:AN$103)</f>
        <v>169.68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-463</v>
      </c>
      <c r="AA29" s="75">
        <f>STOA!H29</f>
        <v>841.05000000000007</v>
      </c>
      <c r="AB29" s="75">
        <f>-STOA!N29</f>
        <v>0</v>
      </c>
      <c r="AC29">
        <f t="shared" si="0"/>
        <v>24.725572133468717</v>
      </c>
      <c r="AD29">
        <f t="shared" si="1"/>
        <v>1579.6716574292045</v>
      </c>
      <c r="AE29">
        <f>'IDT-1'!B29</f>
        <v>0</v>
      </c>
      <c r="AF29" s="24"/>
      <c r="AG29">
        <f t="shared" si="2"/>
        <v>1579.6716574292045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-137</v>
      </c>
      <c r="AM29" s="34">
        <f>RTM_PXI!H29</f>
        <v>0</v>
      </c>
      <c r="AN29" s="34">
        <f>RTM_PXI!N29</f>
        <v>0</v>
      </c>
      <c r="AO29" s="149">
        <f>GDAM_IEX!H29</f>
        <v>0</v>
      </c>
      <c r="AP29" s="149">
        <f>GDAM_IEX!N29</f>
        <v>0</v>
      </c>
      <c r="AQ29" s="149">
        <f>GDAM_PXI!H29</f>
        <v>0</v>
      </c>
      <c r="AR29" s="149">
        <f>GDAM_PXI!N29</f>
        <v>0</v>
      </c>
      <c r="AU29">
        <v>27</v>
      </c>
    </row>
    <row r="30" spans="1:47">
      <c r="A30" t="s">
        <v>72</v>
      </c>
      <c r="D30">
        <f>TWEPL!P30</f>
        <v>10.13796</v>
      </c>
      <c r="E30">
        <f>GT_NG!P30</f>
        <v>14.47846889952153</v>
      </c>
      <c r="F30">
        <f>GT_Spot!P30</f>
        <v>0</v>
      </c>
      <c r="G30">
        <f>PPCL_NG!P30</f>
        <v>74.967171050149048</v>
      </c>
      <c r="H30">
        <f>PPCL_Spot!P30</f>
        <v>0</v>
      </c>
      <c r="I30">
        <f>Bawana_NG!P30</f>
        <v>99.606109136361866</v>
      </c>
      <c r="J30">
        <f>Bawana_RLNG!P30</f>
        <v>0</v>
      </c>
      <c r="K30">
        <f>Bawana_Spot!P30</f>
        <v>120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673.09326114115265</v>
      </c>
      <c r="P30" s="36">
        <v>48.336888116389858</v>
      </c>
      <c r="Q30" s="36">
        <v>15</v>
      </c>
      <c r="R30" s="38">
        <v>24.299999999999997</v>
      </c>
      <c r="S30" s="38">
        <v>0</v>
      </c>
      <c r="T30" s="37">
        <f>SUMPRODUCT(LTA!J30:AN30,LTA!J$101:AN$101,LTA!J$103:AN$103)</f>
        <v>132.88999999999999</v>
      </c>
      <c r="U30" s="37">
        <f>SUMPRODUCT(LTA!J30:AN30,LTA!J$102:AN$102,LTA!J$103:AN$103)</f>
        <v>168.14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-484</v>
      </c>
      <c r="AA30" s="75">
        <f>STOA!H30</f>
        <v>841.05000000000007</v>
      </c>
      <c r="AB30" s="75">
        <f>-STOA!N30</f>
        <v>0</v>
      </c>
      <c r="AC30">
        <f t="shared" si="0"/>
        <v>25.164575347450903</v>
      </c>
      <c r="AD30">
        <f t="shared" si="1"/>
        <v>1564.8352829961241</v>
      </c>
      <c r="AE30">
        <f>'IDT-1'!B30</f>
        <v>0</v>
      </c>
      <c r="AF30" s="24"/>
      <c r="AG30">
        <f t="shared" si="2"/>
        <v>1564.8352829961241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-148</v>
      </c>
      <c r="AM30" s="34">
        <f>RTM_PXI!H30</f>
        <v>0</v>
      </c>
      <c r="AN30" s="34">
        <f>RTM_PXI!N30</f>
        <v>0</v>
      </c>
      <c r="AO30" s="149">
        <f>GDAM_IEX!H30</f>
        <v>0</v>
      </c>
      <c r="AP30" s="149">
        <f>GDAM_IEX!N30</f>
        <v>0</v>
      </c>
      <c r="AQ30" s="149">
        <f>GDAM_PXI!H30</f>
        <v>0</v>
      </c>
      <c r="AR30" s="149">
        <f>GDAM_PXI!N30</f>
        <v>0</v>
      </c>
      <c r="AU30">
        <v>28</v>
      </c>
    </row>
    <row r="31" spans="1:47">
      <c r="A31" t="s">
        <v>73</v>
      </c>
      <c r="D31">
        <f>TWEPL!P31</f>
        <v>10.13796</v>
      </c>
      <c r="E31">
        <f>GT_NG!P31</f>
        <v>14.47846889952153</v>
      </c>
      <c r="F31">
        <f>GT_Spot!P31</f>
        <v>0</v>
      </c>
      <c r="G31">
        <f>PPCL_NG!P31</f>
        <v>74.967171050149048</v>
      </c>
      <c r="H31">
        <f>PPCL_Spot!P31</f>
        <v>0</v>
      </c>
      <c r="I31">
        <f>Bawana_NG!P31</f>
        <v>99.606109136361866</v>
      </c>
      <c r="J31">
        <f>Bawana_RLNG!P31</f>
        <v>0</v>
      </c>
      <c r="K31">
        <f>Bawana_Spot!P31</f>
        <v>120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655.94660934349258</v>
      </c>
      <c r="P31" s="36">
        <v>48.336888116389858</v>
      </c>
      <c r="Q31" s="36">
        <v>14.503586445708629</v>
      </c>
      <c r="R31" s="38">
        <v>27</v>
      </c>
      <c r="S31" s="38">
        <v>0</v>
      </c>
      <c r="T31" s="37">
        <f>SUMPRODUCT(LTA!J31:AN31,LTA!J$101:AN$101,LTA!J$103:AN$103)</f>
        <v>150.41</v>
      </c>
      <c r="U31" s="37">
        <f>SUMPRODUCT(LTA!J31:AN31,LTA!J$102:AN$102,LTA!J$103:AN$103)</f>
        <v>171.49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-516</v>
      </c>
      <c r="AA31" s="75">
        <f>STOA!H31</f>
        <v>838.03000000000009</v>
      </c>
      <c r="AB31" s="75">
        <f>-STOA!N31</f>
        <v>0</v>
      </c>
      <c r="AC31">
        <f t="shared" si="0"/>
        <v>25.447622070497392</v>
      </c>
      <c r="AD31">
        <f t="shared" si="1"/>
        <v>1538.4591709211263</v>
      </c>
      <c r="AE31">
        <f>'IDT-1'!B31</f>
        <v>0</v>
      </c>
      <c r="AF31" s="24"/>
      <c r="AG31">
        <f t="shared" si="2"/>
        <v>1538.4591709211263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-145</v>
      </c>
      <c r="AM31" s="34">
        <f>RTM_PXI!H31</f>
        <v>0</v>
      </c>
      <c r="AN31" s="34">
        <f>RTM_PXI!N31</f>
        <v>0</v>
      </c>
      <c r="AO31" s="149">
        <f>GDAM_IEX!H31</f>
        <v>0</v>
      </c>
      <c r="AP31" s="149">
        <f>GDAM_IEX!N31</f>
        <v>0</v>
      </c>
      <c r="AQ31" s="149">
        <f>GDAM_PXI!H31</f>
        <v>0</v>
      </c>
      <c r="AR31" s="149">
        <f>GDAM_PXI!N31</f>
        <v>0</v>
      </c>
      <c r="AU31">
        <v>29</v>
      </c>
    </row>
    <row r="32" spans="1:47">
      <c r="A32" t="s">
        <v>74</v>
      </c>
      <c r="D32">
        <f>TWEPL!P32</f>
        <v>10.13796</v>
      </c>
      <c r="E32">
        <f>GT_NG!P32</f>
        <v>14.47846889952153</v>
      </c>
      <c r="F32">
        <f>GT_Spot!P32</f>
        <v>0</v>
      </c>
      <c r="G32">
        <f>PPCL_NG!P32</f>
        <v>74.967171050149048</v>
      </c>
      <c r="H32">
        <f>PPCL_Spot!P32</f>
        <v>0</v>
      </c>
      <c r="I32">
        <f>Bawana_NG!P32</f>
        <v>99.606109136361866</v>
      </c>
      <c r="J32">
        <f>Bawana_RLNG!P32</f>
        <v>0</v>
      </c>
      <c r="K32">
        <f>Bawana_Spot!P32</f>
        <v>120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655.91912882693293</v>
      </c>
      <c r="P32" s="36">
        <v>48.336888116389858</v>
      </c>
      <c r="Q32" s="36">
        <v>14.503586445708629</v>
      </c>
      <c r="R32" s="38">
        <v>27.5</v>
      </c>
      <c r="S32" s="38">
        <v>0</v>
      </c>
      <c r="T32" s="37">
        <f>SUMPRODUCT(LTA!J32:AN32,LTA!J$101:AN$101,LTA!J$103:AN$103)</f>
        <v>173.99</v>
      </c>
      <c r="U32" s="37">
        <f>SUMPRODUCT(LTA!J32:AN32,LTA!J$102:AN$102,LTA!J$103:AN$103)</f>
        <v>172.66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-561</v>
      </c>
      <c r="AA32" s="75">
        <f>STOA!H32</f>
        <v>838.03000000000009</v>
      </c>
      <c r="AB32" s="75">
        <f>-STOA!N32</f>
        <v>0</v>
      </c>
      <c r="AC32">
        <f t="shared" si="0"/>
        <v>25.962558450184119</v>
      </c>
      <c r="AD32">
        <f t="shared" si="1"/>
        <v>1530.16675402488</v>
      </c>
      <c r="AE32">
        <f>'IDT-1'!B32</f>
        <v>0</v>
      </c>
      <c r="AF32" s="24"/>
      <c r="AG32">
        <f t="shared" si="2"/>
        <v>1530.16675402488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-133</v>
      </c>
      <c r="AM32" s="34">
        <f>RTM_PXI!H32</f>
        <v>0</v>
      </c>
      <c r="AN32" s="34">
        <f>RTM_PXI!N32</f>
        <v>0</v>
      </c>
      <c r="AO32" s="149">
        <f>GDAM_IEX!H32</f>
        <v>0</v>
      </c>
      <c r="AP32" s="149">
        <f>GDAM_IEX!N32</f>
        <v>0</v>
      </c>
      <c r="AQ32" s="149">
        <f>GDAM_PXI!H32</f>
        <v>0</v>
      </c>
      <c r="AR32" s="149">
        <f>GDAM_PXI!N32</f>
        <v>0</v>
      </c>
      <c r="AU32">
        <v>30</v>
      </c>
    </row>
    <row r="33" spans="1:47">
      <c r="A33" t="s">
        <v>75</v>
      </c>
      <c r="D33">
        <f>TWEPL!P33</f>
        <v>10.13796</v>
      </c>
      <c r="E33">
        <f>GT_NG!P33</f>
        <v>14.47846889952153</v>
      </c>
      <c r="F33">
        <f>GT_Spot!P33</f>
        <v>0</v>
      </c>
      <c r="G33">
        <f>PPCL_NG!P33</f>
        <v>74.967171050149048</v>
      </c>
      <c r="H33">
        <f>PPCL_Spot!P33</f>
        <v>0</v>
      </c>
      <c r="I33">
        <f>Bawana_NG!P33</f>
        <v>99.606109136361866</v>
      </c>
      <c r="J33">
        <f>Bawana_RLNG!P33</f>
        <v>0</v>
      </c>
      <c r="K33">
        <f>Bawana_Spot!P33</f>
        <v>120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660.52382561695299</v>
      </c>
      <c r="P33" s="36">
        <v>48.336888116389858</v>
      </c>
      <c r="Q33" s="36">
        <v>15</v>
      </c>
      <c r="R33" s="38">
        <v>29</v>
      </c>
      <c r="S33" s="38">
        <v>0</v>
      </c>
      <c r="T33" s="37">
        <f>SUMPRODUCT(LTA!J33:AN33,LTA!J$101:AN$101,LTA!J$103:AN$103)</f>
        <v>205.49</v>
      </c>
      <c r="U33" s="37">
        <f>SUMPRODUCT(LTA!J33:AN33,LTA!J$102:AN$102,LTA!J$103:AN$103)</f>
        <v>173.9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-622</v>
      </c>
      <c r="AA33" s="75">
        <f>STOA!H33</f>
        <v>838.03000000000009</v>
      </c>
      <c r="AB33" s="75">
        <f>-STOA!N33</f>
        <v>0</v>
      </c>
      <c r="AC33">
        <f t="shared" si="0"/>
        <v>26.841447872545775</v>
      </c>
      <c r="AD33">
        <f t="shared" si="1"/>
        <v>1508.6289749468297</v>
      </c>
      <c r="AE33">
        <f>'IDT-1'!B33</f>
        <v>0</v>
      </c>
      <c r="AF33" s="24"/>
      <c r="AG33">
        <f t="shared" si="2"/>
        <v>1508.6289749468297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-132</v>
      </c>
      <c r="AM33" s="34">
        <f>RTM_PXI!H33</f>
        <v>0</v>
      </c>
      <c r="AN33" s="34">
        <f>RTM_PXI!N33</f>
        <v>0</v>
      </c>
      <c r="AO33" s="149">
        <f>GDAM_IEX!H33</f>
        <v>0</v>
      </c>
      <c r="AP33" s="149">
        <f>GDAM_IEX!N33</f>
        <v>0</v>
      </c>
      <c r="AQ33" s="149">
        <f>GDAM_PXI!H33</f>
        <v>0</v>
      </c>
      <c r="AR33" s="149">
        <f>GDAM_PXI!N33</f>
        <v>0</v>
      </c>
      <c r="AU33">
        <v>31</v>
      </c>
    </row>
    <row r="34" spans="1:47">
      <c r="A34" t="s">
        <v>76</v>
      </c>
      <c r="D34">
        <f>TWEPL!P34</f>
        <v>10.13796</v>
      </c>
      <c r="E34">
        <f>GT_NG!P34</f>
        <v>14.47846889952153</v>
      </c>
      <c r="F34">
        <f>GT_Spot!P34</f>
        <v>0</v>
      </c>
      <c r="G34">
        <f>PPCL_NG!P34</f>
        <v>74.967171050149048</v>
      </c>
      <c r="H34">
        <f>PPCL_Spot!P34</f>
        <v>0</v>
      </c>
      <c r="I34">
        <f>Bawana_NG!P34</f>
        <v>99.606109136361866</v>
      </c>
      <c r="J34">
        <f>Bawana_RLNG!P34</f>
        <v>0</v>
      </c>
      <c r="K34">
        <f>Bawana_Spot!P34</f>
        <v>120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660.52654301955738</v>
      </c>
      <c r="P34" s="36">
        <v>48.336888116389858</v>
      </c>
      <c r="Q34" s="36">
        <v>15</v>
      </c>
      <c r="R34" s="38">
        <v>30.000000000000007</v>
      </c>
      <c r="S34" s="38">
        <v>0</v>
      </c>
      <c r="T34" s="37">
        <f>SUMPRODUCT(LTA!J34:AN34,LTA!J$101:AN$101,LTA!J$103:AN$103)</f>
        <v>246.54</v>
      </c>
      <c r="U34" s="37">
        <f>SUMPRODUCT(LTA!J34:AN34,LTA!J$102:AN$102,LTA!J$103:AN$103)</f>
        <v>175.75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-679</v>
      </c>
      <c r="AA34" s="75">
        <f>STOA!H34</f>
        <v>838.03000000000009</v>
      </c>
      <c r="AB34" s="75">
        <f>-STOA!N34</f>
        <v>0</v>
      </c>
      <c r="AC34">
        <f t="shared" si="0"/>
        <v>27.609551269143093</v>
      </c>
      <c r="AD34">
        <f t="shared" si="1"/>
        <v>1508.7635889528365</v>
      </c>
      <c r="AE34">
        <f>'IDT-1'!B34</f>
        <v>0</v>
      </c>
      <c r="AF34" s="24"/>
      <c r="AG34">
        <f t="shared" si="2"/>
        <v>1508.7635889528365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-118</v>
      </c>
      <c r="AM34" s="34">
        <f>RTM_PXI!H34</f>
        <v>0</v>
      </c>
      <c r="AN34" s="34">
        <f>RTM_PXI!N34</f>
        <v>0</v>
      </c>
      <c r="AO34" s="149">
        <f>GDAM_IEX!H34</f>
        <v>0</v>
      </c>
      <c r="AP34" s="149">
        <f>GDAM_IEX!N34</f>
        <v>0</v>
      </c>
      <c r="AQ34" s="149">
        <f>GDAM_PXI!H34</f>
        <v>0</v>
      </c>
      <c r="AR34" s="149">
        <f>GDAM_PXI!N34</f>
        <v>0</v>
      </c>
      <c r="AU34">
        <v>32</v>
      </c>
    </row>
    <row r="35" spans="1:47">
      <c r="A35" t="s">
        <v>77</v>
      </c>
      <c r="D35">
        <f>TWEPL!P35</f>
        <v>10.13796</v>
      </c>
      <c r="E35">
        <f>GT_NG!P35</f>
        <v>14.47846889952153</v>
      </c>
      <c r="F35">
        <f>GT_Spot!P35</f>
        <v>0</v>
      </c>
      <c r="G35">
        <f>PPCL_NG!P35</f>
        <v>74.967171050149048</v>
      </c>
      <c r="H35">
        <f>PPCL_Spot!P35</f>
        <v>0</v>
      </c>
      <c r="I35">
        <f>Bawana_NG!P35</f>
        <v>99.606109136361866</v>
      </c>
      <c r="J35">
        <f>Bawana_RLNG!P35</f>
        <v>0</v>
      </c>
      <c r="K35">
        <f>Bawana_Spot!P35</f>
        <v>120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661.75079451317947</v>
      </c>
      <c r="P35" s="36">
        <v>48.336888116389858</v>
      </c>
      <c r="Q35" s="36">
        <v>15</v>
      </c>
      <c r="R35" s="38">
        <v>36.000000000000007</v>
      </c>
      <c r="S35" s="38">
        <v>0</v>
      </c>
      <c r="T35" s="37">
        <f>SUMPRODUCT(LTA!J35:AN35,LTA!J$101:AN$101,LTA!J$103:AN$103)</f>
        <v>286.99</v>
      </c>
      <c r="U35" s="37">
        <f>SUMPRODUCT(LTA!J35:AN35,LTA!J$102:AN$102,LTA!J$103:AN$103)</f>
        <v>176.18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-710</v>
      </c>
      <c r="AA35" s="75">
        <f>STOA!H35</f>
        <v>836.30000000000018</v>
      </c>
      <c r="AB35" s="75">
        <f>-STOA!N35</f>
        <v>0</v>
      </c>
      <c r="AC35">
        <f t="shared" si="0"/>
        <v>28.328379145563808</v>
      </c>
      <c r="AD35">
        <f t="shared" si="1"/>
        <v>1519.4190125700384</v>
      </c>
      <c r="AE35">
        <f>'IDT-1'!B35</f>
        <v>0</v>
      </c>
      <c r="AF35" s="24"/>
      <c r="AG35">
        <f t="shared" si="2"/>
        <v>1519.4190125700384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-122</v>
      </c>
      <c r="AM35" s="34">
        <f>RTM_PXI!H35</f>
        <v>0</v>
      </c>
      <c r="AN35" s="34">
        <f>RTM_PXI!N35</f>
        <v>0</v>
      </c>
      <c r="AO35" s="149">
        <f>GDAM_IEX!H35</f>
        <v>0</v>
      </c>
      <c r="AP35" s="149">
        <f>GDAM_IEX!N35</f>
        <v>0</v>
      </c>
      <c r="AQ35" s="149">
        <f>GDAM_PXI!H35</f>
        <v>0</v>
      </c>
      <c r="AR35" s="149">
        <f>GDAM_PXI!N35</f>
        <v>0</v>
      </c>
      <c r="AU35">
        <v>33</v>
      </c>
    </row>
    <row r="36" spans="1:47">
      <c r="A36" t="s">
        <v>78</v>
      </c>
      <c r="D36">
        <f>TWEPL!P36</f>
        <v>10.13796</v>
      </c>
      <c r="E36">
        <f>GT_NG!P36</f>
        <v>14.47846889952153</v>
      </c>
      <c r="F36">
        <f>GT_Spot!P36</f>
        <v>0</v>
      </c>
      <c r="G36">
        <f>PPCL_NG!P36</f>
        <v>74.967171050149048</v>
      </c>
      <c r="H36">
        <f>PPCL_Spot!P36</f>
        <v>0</v>
      </c>
      <c r="I36">
        <f>Bawana_NG!P36</f>
        <v>99.606109136361866</v>
      </c>
      <c r="J36">
        <f>Bawana_RLNG!P36</f>
        <v>0</v>
      </c>
      <c r="K36">
        <f>Bawana_Spot!P36</f>
        <v>120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661.74874220684694</v>
      </c>
      <c r="P36" s="36">
        <v>48.336888116389858</v>
      </c>
      <c r="Q36" s="36">
        <v>15</v>
      </c>
      <c r="R36" s="38">
        <v>40</v>
      </c>
      <c r="S36" s="38">
        <v>0</v>
      </c>
      <c r="T36" s="37">
        <f>SUMPRODUCT(LTA!J36:AN36,LTA!J$101:AN$101,LTA!J$103:AN$103)</f>
        <v>328.15999999999997</v>
      </c>
      <c r="U36" s="37">
        <f>SUMPRODUCT(LTA!J36:AN36,LTA!J$102:AN$102,LTA!J$103:AN$103)</f>
        <v>176.06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-757</v>
      </c>
      <c r="AA36" s="75">
        <f>STOA!H36</f>
        <v>836.30000000000018</v>
      </c>
      <c r="AB36" s="75">
        <f>-STOA!N36</f>
        <v>0</v>
      </c>
      <c r="AC36">
        <f t="shared" si="0"/>
        <v>29.088804313678082</v>
      </c>
      <c r="AD36">
        <f t="shared" si="1"/>
        <v>1522.7065350955911</v>
      </c>
      <c r="AE36">
        <f>'IDT-1'!B36</f>
        <v>0</v>
      </c>
      <c r="AF36" s="24"/>
      <c r="AG36">
        <f t="shared" si="2"/>
        <v>1522.7065350955911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-116</v>
      </c>
      <c r="AM36" s="34">
        <f>RTM_PXI!H36</f>
        <v>0</v>
      </c>
      <c r="AN36" s="34">
        <f>RTM_PXI!N36</f>
        <v>0</v>
      </c>
      <c r="AO36" s="149">
        <f>GDAM_IEX!H36</f>
        <v>0</v>
      </c>
      <c r="AP36" s="149">
        <f>GDAM_IEX!N36</f>
        <v>0</v>
      </c>
      <c r="AQ36" s="149">
        <f>GDAM_PXI!H36</f>
        <v>0</v>
      </c>
      <c r="AR36" s="149">
        <f>GDAM_PXI!N36</f>
        <v>0</v>
      </c>
      <c r="AU36">
        <v>34</v>
      </c>
    </row>
    <row r="37" spans="1:47">
      <c r="A37" t="s">
        <v>79</v>
      </c>
      <c r="D37">
        <f>TWEPL!P37</f>
        <v>10.13796</v>
      </c>
      <c r="E37">
        <f>GT_NG!P37</f>
        <v>14.47846889952153</v>
      </c>
      <c r="F37">
        <f>GT_Spot!P37</f>
        <v>0</v>
      </c>
      <c r="G37">
        <f>PPCL_NG!P37</f>
        <v>74.967171050149048</v>
      </c>
      <c r="H37">
        <f>PPCL_Spot!P37</f>
        <v>0</v>
      </c>
      <c r="I37">
        <f>Bawana_NG!P37</f>
        <v>99.606109136361866</v>
      </c>
      <c r="J37">
        <f>Bawana_RLNG!P37</f>
        <v>0</v>
      </c>
      <c r="K37">
        <f>Bawana_Spot!P37</f>
        <v>120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660.58165973210714</v>
      </c>
      <c r="P37" s="36">
        <v>48.3359016532429</v>
      </c>
      <c r="Q37" s="36">
        <v>15</v>
      </c>
      <c r="R37" s="38">
        <v>43</v>
      </c>
      <c r="S37" s="38">
        <v>0</v>
      </c>
      <c r="T37" s="37">
        <f>SUMPRODUCT(LTA!J37:AN37,LTA!J$101:AN$101,LTA!J$103:AN$103)</f>
        <v>368.92999999999995</v>
      </c>
      <c r="U37" s="37">
        <f>SUMPRODUCT(LTA!J37:AN37,LTA!J$102:AN$102,LTA!J$103:AN$103)</f>
        <v>176.19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-796</v>
      </c>
      <c r="AA37" s="75">
        <f>STOA!H37</f>
        <v>836.30000000000018</v>
      </c>
      <c r="AB37" s="75">
        <f>-STOA!N37</f>
        <v>0</v>
      </c>
      <c r="AC37">
        <f t="shared" si="0"/>
        <v>29.704554750123958</v>
      </c>
      <c r="AD37">
        <f t="shared" si="1"/>
        <v>1537.8227157212586</v>
      </c>
      <c r="AE37">
        <f>'IDT-1'!B37</f>
        <v>0</v>
      </c>
      <c r="AF37" s="24"/>
      <c r="AG37">
        <f t="shared" si="2"/>
        <v>1537.8227157212586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-104</v>
      </c>
      <c r="AM37" s="34">
        <f>RTM_PXI!H37</f>
        <v>0</v>
      </c>
      <c r="AN37" s="34">
        <f>RTM_PXI!N37</f>
        <v>0</v>
      </c>
      <c r="AO37" s="149">
        <f>GDAM_IEX!H37</f>
        <v>0</v>
      </c>
      <c r="AP37" s="149">
        <f>GDAM_IEX!N37</f>
        <v>0</v>
      </c>
      <c r="AQ37" s="149">
        <f>GDAM_PXI!H37</f>
        <v>0</v>
      </c>
      <c r="AR37" s="149">
        <f>GDAM_PXI!N37</f>
        <v>0</v>
      </c>
      <c r="AU37">
        <v>35</v>
      </c>
    </row>
    <row r="38" spans="1:47">
      <c r="A38" t="s">
        <v>80</v>
      </c>
      <c r="D38">
        <f>TWEPL!P38</f>
        <v>10.13796</v>
      </c>
      <c r="E38">
        <f>GT_NG!P38</f>
        <v>14.47846889952153</v>
      </c>
      <c r="F38">
        <f>GT_Spot!P38</f>
        <v>0</v>
      </c>
      <c r="G38">
        <f>PPCL_NG!P38</f>
        <v>74.967171050149048</v>
      </c>
      <c r="H38">
        <f>PPCL_Spot!P38</f>
        <v>0</v>
      </c>
      <c r="I38">
        <f>Bawana_NG!P38</f>
        <v>99.606109136361866</v>
      </c>
      <c r="J38">
        <f>Bawana_RLNG!P38</f>
        <v>0</v>
      </c>
      <c r="K38">
        <f>Bawana_Spot!P38</f>
        <v>120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660.57919658877097</v>
      </c>
      <c r="P38" s="36">
        <v>48.3359016532429</v>
      </c>
      <c r="Q38" s="36">
        <v>15</v>
      </c>
      <c r="R38" s="38">
        <v>45</v>
      </c>
      <c r="S38" s="38">
        <v>0</v>
      </c>
      <c r="T38" s="37">
        <f>SUMPRODUCT(LTA!J38:AN38,LTA!J$101:AN$101,LTA!J$103:AN$103)</f>
        <v>409.15999999999997</v>
      </c>
      <c r="U38" s="37">
        <f>SUMPRODUCT(LTA!J38:AN38,LTA!J$102:AN$102,LTA!J$103:AN$103)</f>
        <v>176.12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-832</v>
      </c>
      <c r="AA38" s="75">
        <f>STOA!H38</f>
        <v>836.30000000000018</v>
      </c>
      <c r="AB38" s="75">
        <f>-STOA!N38</f>
        <v>0</v>
      </c>
      <c r="AC38">
        <f t="shared" si="0"/>
        <v>30.386275537739433</v>
      </c>
      <c r="AD38">
        <f t="shared" si="1"/>
        <v>1544.2985317903067</v>
      </c>
      <c r="AE38">
        <f>'IDT-1'!B38</f>
        <v>0</v>
      </c>
      <c r="AF38" s="24"/>
      <c r="AG38">
        <f t="shared" si="2"/>
        <v>1544.2985317903067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-103</v>
      </c>
      <c r="AM38" s="34">
        <f>RTM_PXI!H38</f>
        <v>0</v>
      </c>
      <c r="AN38" s="34">
        <f>RTM_PXI!N38</f>
        <v>0</v>
      </c>
      <c r="AO38" s="149">
        <f>GDAM_IEX!H38</f>
        <v>0</v>
      </c>
      <c r="AP38" s="149">
        <f>GDAM_IEX!N38</f>
        <v>0</v>
      </c>
      <c r="AQ38" s="149">
        <f>GDAM_PXI!H38</f>
        <v>0</v>
      </c>
      <c r="AR38" s="149">
        <f>GDAM_PXI!N38</f>
        <v>0</v>
      </c>
      <c r="AU38">
        <v>36</v>
      </c>
    </row>
    <row r="39" spans="1:47">
      <c r="A39" t="s">
        <v>81</v>
      </c>
      <c r="D39">
        <f>TWEPL!P39</f>
        <v>10.13796</v>
      </c>
      <c r="E39">
        <f>GT_NG!P39</f>
        <v>14.356459330143538</v>
      </c>
      <c r="F39">
        <f>GT_Spot!P39</f>
        <v>0</v>
      </c>
      <c r="G39">
        <f>PPCL_NG!P39</f>
        <v>74.967171050149048</v>
      </c>
      <c r="H39">
        <f>PPCL_Spot!P39</f>
        <v>0</v>
      </c>
      <c r="I39">
        <f>Bawana_NG!P39</f>
        <v>99.606109136361866</v>
      </c>
      <c r="J39">
        <f>Bawana_RLNG!P39</f>
        <v>0</v>
      </c>
      <c r="K39">
        <f>Bawana_Spot!P39</f>
        <v>120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660.57907192411164</v>
      </c>
      <c r="P39" s="36">
        <v>48.3359016532429</v>
      </c>
      <c r="Q39" s="36">
        <v>15</v>
      </c>
      <c r="R39" s="38">
        <v>45</v>
      </c>
      <c r="S39" s="38">
        <v>0</v>
      </c>
      <c r="T39" s="37">
        <f>SUMPRODUCT(LTA!J39:AN39,LTA!J$101:AN$101,LTA!J$103:AN$103)</f>
        <v>447.75</v>
      </c>
      <c r="U39" s="37">
        <f>SUMPRODUCT(LTA!J39:AN39,LTA!J$102:AN$102,LTA!J$103:AN$103)</f>
        <v>174.79999999999998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-857</v>
      </c>
      <c r="AA39" s="75">
        <f>STOA!H39</f>
        <v>838.32000000000016</v>
      </c>
      <c r="AB39" s="75">
        <f>-STOA!N39</f>
        <v>0</v>
      </c>
      <c r="AC39">
        <f t="shared" si="0"/>
        <v>31.015052837190161</v>
      </c>
      <c r="AD39">
        <f t="shared" si="1"/>
        <v>1550.837620256819</v>
      </c>
      <c r="AE39">
        <f>'IDT-1'!B39</f>
        <v>0</v>
      </c>
      <c r="AF39" s="24"/>
      <c r="AG39">
        <f t="shared" si="2"/>
        <v>1550.837620256819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-110</v>
      </c>
      <c r="AM39" s="34">
        <f>RTM_PXI!H39</f>
        <v>0</v>
      </c>
      <c r="AN39" s="34">
        <f>RTM_PXI!N39</f>
        <v>0</v>
      </c>
      <c r="AO39" s="149">
        <f>GDAM_IEX!H39</f>
        <v>0</v>
      </c>
      <c r="AP39" s="149">
        <f>GDAM_IEX!N39</f>
        <v>0</v>
      </c>
      <c r="AQ39" s="149">
        <f>GDAM_PXI!H39</f>
        <v>0</v>
      </c>
      <c r="AR39" s="149">
        <f>GDAM_PXI!N39</f>
        <v>0</v>
      </c>
      <c r="AU39">
        <v>37</v>
      </c>
    </row>
    <row r="40" spans="1:47">
      <c r="A40" t="s">
        <v>82</v>
      </c>
      <c r="D40">
        <f>TWEPL!P40</f>
        <v>10.13796</v>
      </c>
      <c r="E40">
        <f>GT_NG!P40</f>
        <v>14.356459330143538</v>
      </c>
      <c r="F40">
        <f>GT_Spot!P40</f>
        <v>0</v>
      </c>
      <c r="G40">
        <f>PPCL_NG!P40</f>
        <v>74.967171050149048</v>
      </c>
      <c r="H40">
        <f>PPCL_Spot!P40</f>
        <v>0</v>
      </c>
      <c r="I40">
        <f>Bawana_NG!P40</f>
        <v>99.606109136361866</v>
      </c>
      <c r="J40">
        <f>Bawana_RLNG!P40</f>
        <v>0</v>
      </c>
      <c r="K40">
        <f>Bawana_Spot!P40</f>
        <v>120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674.1730285709267</v>
      </c>
      <c r="P40" s="36">
        <v>48.3359016532429</v>
      </c>
      <c r="Q40" s="36">
        <v>15</v>
      </c>
      <c r="R40" s="38">
        <v>45</v>
      </c>
      <c r="S40" s="38">
        <v>0</v>
      </c>
      <c r="T40" s="37">
        <f>SUMPRODUCT(LTA!J40:AN40,LTA!J$101:AN$101,LTA!J$103:AN$103)</f>
        <v>484.51</v>
      </c>
      <c r="U40" s="37">
        <f>SUMPRODUCT(LTA!J40:AN40,LTA!J$102:AN$102,LTA!J$103:AN$103)</f>
        <v>177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-847</v>
      </c>
      <c r="AA40" s="75">
        <f>STOA!H40</f>
        <v>838.32000000000016</v>
      </c>
      <c r="AB40" s="75">
        <f>-STOA!N40</f>
        <v>0</v>
      </c>
      <c r="AC40">
        <f t="shared" si="0"/>
        <v>31.65509020612604</v>
      </c>
      <c r="AD40">
        <f t="shared" si="1"/>
        <v>1582.7515395346982</v>
      </c>
      <c r="AE40">
        <f>'IDT-1'!B40</f>
        <v>0</v>
      </c>
      <c r="AF40" s="24"/>
      <c r="AG40">
        <f t="shared" si="2"/>
        <v>1582.7515395346982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-140</v>
      </c>
      <c r="AM40" s="34">
        <f>RTM_PXI!H40</f>
        <v>0</v>
      </c>
      <c r="AN40" s="34">
        <f>RTM_PXI!N40</f>
        <v>0</v>
      </c>
      <c r="AO40" s="149">
        <f>GDAM_IEX!H40</f>
        <v>0</v>
      </c>
      <c r="AP40" s="149">
        <f>GDAM_IEX!N40</f>
        <v>0</v>
      </c>
      <c r="AQ40" s="149">
        <f>GDAM_PXI!H40</f>
        <v>0</v>
      </c>
      <c r="AR40" s="149">
        <f>GDAM_PXI!N40</f>
        <v>0</v>
      </c>
      <c r="AU40">
        <v>38</v>
      </c>
    </row>
    <row r="41" spans="1:47">
      <c r="A41" t="s">
        <v>83</v>
      </c>
      <c r="D41">
        <f>TWEPL!P41</f>
        <v>10.13796</v>
      </c>
      <c r="E41">
        <f>GT_NG!P41</f>
        <v>14.356459330143538</v>
      </c>
      <c r="F41">
        <f>GT_Spot!P41</f>
        <v>0</v>
      </c>
      <c r="G41">
        <f>PPCL_NG!P41</f>
        <v>74.967171050149048</v>
      </c>
      <c r="H41">
        <f>PPCL_Spot!P41</f>
        <v>0</v>
      </c>
      <c r="I41">
        <f>Bawana_NG!P41</f>
        <v>99.606109136361866</v>
      </c>
      <c r="J41">
        <f>Bawana_RLNG!P41</f>
        <v>0</v>
      </c>
      <c r="K41">
        <f>Bawana_Spot!P41</f>
        <v>120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677.85744419138575</v>
      </c>
      <c r="P41" s="36">
        <v>48.3359016532429</v>
      </c>
      <c r="Q41" s="36">
        <v>15</v>
      </c>
      <c r="R41" s="38">
        <v>45</v>
      </c>
      <c r="S41" s="38">
        <v>0</v>
      </c>
      <c r="T41" s="37">
        <f>SUMPRODUCT(LTA!J41:AN41,LTA!J$101:AN$101,LTA!J$103:AN$103)</f>
        <v>514.38</v>
      </c>
      <c r="U41" s="37">
        <f>SUMPRODUCT(LTA!J41:AN41,LTA!J$102:AN$102,LTA!J$103:AN$103)</f>
        <v>177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-861</v>
      </c>
      <c r="AA41" s="75">
        <f>STOA!H41</f>
        <v>838.32000000000016</v>
      </c>
      <c r="AB41" s="75">
        <f>-STOA!N41</f>
        <v>0</v>
      </c>
      <c r="AC41">
        <f t="shared" si="0"/>
        <v>32.23446914429632</v>
      </c>
      <c r="AD41">
        <f t="shared" si="1"/>
        <v>1583.7265762169868</v>
      </c>
      <c r="AE41">
        <f>'IDT-1'!B41</f>
        <v>0</v>
      </c>
      <c r="AF41" s="24"/>
      <c r="AG41">
        <f t="shared" si="2"/>
        <v>1583.7265762169868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-158</v>
      </c>
      <c r="AM41" s="34">
        <f>RTM_PXI!H41</f>
        <v>0</v>
      </c>
      <c r="AN41" s="34">
        <f>RTM_PXI!N41</f>
        <v>0</v>
      </c>
      <c r="AO41" s="149">
        <f>GDAM_IEX!H41</f>
        <v>0</v>
      </c>
      <c r="AP41" s="149">
        <f>GDAM_IEX!N41</f>
        <v>0</v>
      </c>
      <c r="AQ41" s="149">
        <f>GDAM_PXI!H41</f>
        <v>0</v>
      </c>
      <c r="AR41" s="149">
        <f>GDAM_PXI!N41</f>
        <v>0</v>
      </c>
      <c r="AU41">
        <v>39</v>
      </c>
    </row>
    <row r="42" spans="1:47">
      <c r="A42" t="s">
        <v>84</v>
      </c>
      <c r="D42">
        <f>TWEPL!P42</f>
        <v>10.13796</v>
      </c>
      <c r="E42">
        <f>GT_NG!P42</f>
        <v>14.356459330143538</v>
      </c>
      <c r="F42">
        <f>GT_Spot!P42</f>
        <v>0</v>
      </c>
      <c r="G42">
        <f>PPCL_NG!P42</f>
        <v>74.967171050149048</v>
      </c>
      <c r="H42">
        <f>PPCL_Spot!P42</f>
        <v>0</v>
      </c>
      <c r="I42">
        <f>Bawana_NG!P42</f>
        <v>99.606109136361866</v>
      </c>
      <c r="J42">
        <f>Bawana_RLNG!P42</f>
        <v>0</v>
      </c>
      <c r="K42">
        <f>Bawana_Spot!P42</f>
        <v>120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664.25876137075204</v>
      </c>
      <c r="P42" s="36">
        <v>48.3359016532429</v>
      </c>
      <c r="Q42" s="36">
        <v>15</v>
      </c>
      <c r="R42" s="38">
        <v>45</v>
      </c>
      <c r="S42" s="38">
        <v>0</v>
      </c>
      <c r="T42" s="37">
        <f>SUMPRODUCT(LTA!J42:AN42,LTA!J$101:AN$101,LTA!J$103:AN$103)</f>
        <v>545.04999999999995</v>
      </c>
      <c r="U42" s="37">
        <f>SUMPRODUCT(LTA!J42:AN42,LTA!J$102:AN$102,LTA!J$103:AN$103)</f>
        <v>177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-867</v>
      </c>
      <c r="AA42" s="75">
        <f>STOA!H42</f>
        <v>838.32000000000016</v>
      </c>
      <c r="AB42" s="75">
        <f>-STOA!N42</f>
        <v>0</v>
      </c>
      <c r="AC42">
        <f t="shared" si="0"/>
        <v>32.500112393263286</v>
      </c>
      <c r="AD42">
        <f t="shared" si="1"/>
        <v>1587.5322501473863</v>
      </c>
      <c r="AE42">
        <f>'IDT-1'!B42</f>
        <v>0</v>
      </c>
      <c r="AF42" s="24"/>
      <c r="AG42">
        <f t="shared" si="2"/>
        <v>1587.5322501473863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-165</v>
      </c>
      <c r="AM42" s="34">
        <f>RTM_PXI!H42</f>
        <v>0</v>
      </c>
      <c r="AN42" s="34">
        <f>RTM_PXI!N42</f>
        <v>0</v>
      </c>
      <c r="AO42" s="149">
        <f>GDAM_IEX!H42</f>
        <v>0</v>
      </c>
      <c r="AP42" s="149">
        <f>GDAM_IEX!N42</f>
        <v>0</v>
      </c>
      <c r="AQ42" s="149">
        <f>GDAM_PXI!H42</f>
        <v>0</v>
      </c>
      <c r="AR42" s="149">
        <f>GDAM_PXI!N42</f>
        <v>0</v>
      </c>
      <c r="AU42">
        <v>40</v>
      </c>
    </row>
    <row r="43" spans="1:47">
      <c r="A43" t="s">
        <v>85</v>
      </c>
      <c r="D43">
        <f>TWEPL!P43</f>
        <v>10.13796</v>
      </c>
      <c r="E43">
        <f>GT_NG!P43</f>
        <v>14.356459330143538</v>
      </c>
      <c r="F43">
        <f>GT_Spot!P43</f>
        <v>0</v>
      </c>
      <c r="G43">
        <f>PPCL_NG!P43</f>
        <v>74.967171050149048</v>
      </c>
      <c r="H43">
        <f>PPCL_Spot!P43</f>
        <v>0</v>
      </c>
      <c r="I43">
        <f>Bawana_NG!P43</f>
        <v>99.606109136361866</v>
      </c>
      <c r="J43">
        <f>Bawana_RLNG!P43</f>
        <v>0</v>
      </c>
      <c r="K43">
        <f>Bawana_Spot!P43</f>
        <v>120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666.01292751713549</v>
      </c>
      <c r="P43" s="36">
        <v>48.3359016532429</v>
      </c>
      <c r="Q43" s="36">
        <v>15</v>
      </c>
      <c r="R43" s="38">
        <v>45</v>
      </c>
      <c r="S43" s="38">
        <v>0</v>
      </c>
      <c r="T43" s="37">
        <f>SUMPRODUCT(LTA!J43:AN43,LTA!J$101:AN$101,LTA!J$103:AN$103)</f>
        <v>573.14</v>
      </c>
      <c r="U43" s="37">
        <f>SUMPRODUCT(LTA!J43:AN43,LTA!J$102:AN$102,LTA!J$103:AN$103)</f>
        <v>177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-870</v>
      </c>
      <c r="AA43" s="75">
        <f>STOA!H43</f>
        <v>838.32000000000016</v>
      </c>
      <c r="AB43" s="75">
        <f>-STOA!N43</f>
        <v>0</v>
      </c>
      <c r="AC43">
        <f t="shared" si="0"/>
        <v>32.744984800307073</v>
      </c>
      <c r="AD43">
        <f t="shared" si="1"/>
        <v>1619.1315438867259</v>
      </c>
      <c r="AE43">
        <f>'IDT-1'!B43</f>
        <v>0</v>
      </c>
      <c r="AF43" s="24"/>
      <c r="AG43">
        <f t="shared" si="2"/>
        <v>1619.1315438867259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-160</v>
      </c>
      <c r="AM43" s="34">
        <f>RTM_PXI!H43</f>
        <v>0</v>
      </c>
      <c r="AN43" s="34">
        <f>RTM_PXI!N43</f>
        <v>0</v>
      </c>
      <c r="AO43" s="149">
        <f>GDAM_IEX!H43</f>
        <v>0</v>
      </c>
      <c r="AP43" s="149">
        <f>GDAM_IEX!N43</f>
        <v>0</v>
      </c>
      <c r="AQ43" s="149">
        <f>GDAM_PXI!H43</f>
        <v>0</v>
      </c>
      <c r="AR43" s="149">
        <f>GDAM_PXI!N43</f>
        <v>0</v>
      </c>
      <c r="AU43">
        <v>41</v>
      </c>
    </row>
    <row r="44" spans="1:47">
      <c r="A44" t="s">
        <v>86</v>
      </c>
      <c r="D44">
        <f>TWEPL!P44</f>
        <v>10.13796</v>
      </c>
      <c r="E44">
        <f>GT_NG!P44</f>
        <v>14.356459330143538</v>
      </c>
      <c r="F44">
        <f>GT_Spot!P44</f>
        <v>0</v>
      </c>
      <c r="G44">
        <f>PPCL_NG!P44</f>
        <v>74.967171050149048</v>
      </c>
      <c r="H44">
        <f>PPCL_Spot!P44</f>
        <v>0</v>
      </c>
      <c r="I44">
        <f>Bawana_NG!P44</f>
        <v>99.606109136361866</v>
      </c>
      <c r="J44">
        <f>Bawana_RLNG!P44</f>
        <v>0</v>
      </c>
      <c r="K44">
        <f>Bawana_Spot!P44</f>
        <v>120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667.13856826379561</v>
      </c>
      <c r="P44" s="36">
        <v>48.3359016532429</v>
      </c>
      <c r="Q44" s="36">
        <v>15</v>
      </c>
      <c r="R44" s="38">
        <v>45</v>
      </c>
      <c r="S44" s="38">
        <v>0</v>
      </c>
      <c r="T44" s="37">
        <f>SUMPRODUCT(LTA!J44:AN44,LTA!J$101:AN$101,LTA!J$103:AN$103)</f>
        <v>596.06999999999994</v>
      </c>
      <c r="U44" s="37">
        <f>SUMPRODUCT(LTA!J44:AN44,LTA!J$102:AN$102,LTA!J$103:AN$103)</f>
        <v>177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-872</v>
      </c>
      <c r="AA44" s="75">
        <f>STOA!H44</f>
        <v>838.32000000000016</v>
      </c>
      <c r="AB44" s="75">
        <f>-STOA!N44</f>
        <v>0</v>
      </c>
      <c r="AC44">
        <f t="shared" si="0"/>
        <v>32.912283801266703</v>
      </c>
      <c r="AD44">
        <f t="shared" si="1"/>
        <v>1648.0198856324262</v>
      </c>
      <c r="AE44">
        <f>'IDT-1'!B44</f>
        <v>0</v>
      </c>
      <c r="AF44" s="24"/>
      <c r="AG44">
        <f t="shared" si="2"/>
        <v>1648.0198856324262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-153</v>
      </c>
      <c r="AM44" s="34">
        <f>RTM_PXI!H44</f>
        <v>0</v>
      </c>
      <c r="AN44" s="34">
        <f>RTM_PXI!N44</f>
        <v>0</v>
      </c>
      <c r="AO44" s="149">
        <f>GDAM_IEX!H44</f>
        <v>0</v>
      </c>
      <c r="AP44" s="149">
        <f>GDAM_IEX!N44</f>
        <v>0</v>
      </c>
      <c r="AQ44" s="149">
        <f>GDAM_PXI!H44</f>
        <v>0</v>
      </c>
      <c r="AR44" s="149">
        <f>GDAM_PXI!N44</f>
        <v>0</v>
      </c>
      <c r="AU44">
        <v>42</v>
      </c>
    </row>
    <row r="45" spans="1:47">
      <c r="A45" t="s">
        <v>87</v>
      </c>
      <c r="D45">
        <f>TWEPL!P45</f>
        <v>10.13796</v>
      </c>
      <c r="E45">
        <f>GT_NG!P45</f>
        <v>14.356459330143538</v>
      </c>
      <c r="F45">
        <f>GT_Spot!P45</f>
        <v>0</v>
      </c>
      <c r="G45">
        <f>PPCL_NG!P45</f>
        <v>74.967171050149048</v>
      </c>
      <c r="H45">
        <f>PPCL_Spot!P45</f>
        <v>0</v>
      </c>
      <c r="I45">
        <f>Bawana_NG!P45</f>
        <v>99.606109136361866</v>
      </c>
      <c r="J45">
        <f>Bawana_RLNG!P45</f>
        <v>0</v>
      </c>
      <c r="K45">
        <f>Bawana_Spot!P45</f>
        <v>120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668.84045056573189</v>
      </c>
      <c r="P45" s="36">
        <v>48.3359016532429</v>
      </c>
      <c r="Q45" s="36">
        <v>15</v>
      </c>
      <c r="R45" s="38">
        <v>45</v>
      </c>
      <c r="S45" s="38">
        <v>0</v>
      </c>
      <c r="T45" s="37">
        <f>SUMPRODUCT(LTA!J45:AN45,LTA!J$101:AN$101,LTA!J$103:AN$103)</f>
        <v>625.28</v>
      </c>
      <c r="U45" s="37">
        <f>SUMPRODUCT(LTA!J45:AN45,LTA!J$102:AN$102,LTA!J$103:AN$103)</f>
        <v>177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-853</v>
      </c>
      <c r="AA45" s="75">
        <f>STOA!H45</f>
        <v>838.32000000000016</v>
      </c>
      <c r="AB45" s="75">
        <f>-STOA!N45</f>
        <v>0</v>
      </c>
      <c r="AC45">
        <f t="shared" si="0"/>
        <v>33.273089640745695</v>
      </c>
      <c r="AD45">
        <f t="shared" si="1"/>
        <v>1668.5709620948837</v>
      </c>
      <c r="AE45">
        <f>'IDT-1'!B45</f>
        <v>0</v>
      </c>
      <c r="AF45" s="24"/>
      <c r="AG45">
        <f t="shared" si="2"/>
        <v>1668.5709620948837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-182</v>
      </c>
      <c r="AM45" s="34">
        <f>RTM_PXI!H45</f>
        <v>0</v>
      </c>
      <c r="AN45" s="34">
        <f>RTM_PXI!N45</f>
        <v>0</v>
      </c>
      <c r="AO45" s="149">
        <f>GDAM_IEX!H45</f>
        <v>0</v>
      </c>
      <c r="AP45" s="149">
        <f>GDAM_IEX!N45</f>
        <v>0</v>
      </c>
      <c r="AQ45" s="149">
        <f>GDAM_PXI!H45</f>
        <v>0</v>
      </c>
      <c r="AR45" s="149">
        <f>GDAM_PXI!N45</f>
        <v>0</v>
      </c>
      <c r="AU45">
        <v>43</v>
      </c>
    </row>
    <row r="46" spans="1:47">
      <c r="A46" t="s">
        <v>88</v>
      </c>
      <c r="D46">
        <f>TWEPL!P46</f>
        <v>10.13796</v>
      </c>
      <c r="E46">
        <f>GT_NG!P46</f>
        <v>14.356459330143538</v>
      </c>
      <c r="F46">
        <f>GT_Spot!P46</f>
        <v>0</v>
      </c>
      <c r="G46">
        <f>PPCL_NG!P46</f>
        <v>74.967171050149048</v>
      </c>
      <c r="H46">
        <f>PPCL_Spot!P46</f>
        <v>0</v>
      </c>
      <c r="I46">
        <f>Bawana_NG!P46</f>
        <v>99.606109136361866</v>
      </c>
      <c r="J46">
        <f>Bawana_RLNG!P46</f>
        <v>0</v>
      </c>
      <c r="K46">
        <f>Bawana_Spot!P46</f>
        <v>120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668.8268682942753</v>
      </c>
      <c r="P46" s="36">
        <v>48.3359016532429</v>
      </c>
      <c r="Q46" s="36">
        <v>15</v>
      </c>
      <c r="R46" s="38">
        <v>45</v>
      </c>
      <c r="S46" s="38">
        <v>0</v>
      </c>
      <c r="T46" s="37">
        <f>SUMPRODUCT(LTA!J46:AN46,LTA!J$101:AN$101,LTA!J$103:AN$103)</f>
        <v>638.34</v>
      </c>
      <c r="U46" s="37">
        <f>SUMPRODUCT(LTA!J46:AN46,LTA!J$102:AN$102,LTA!J$103:AN$103)</f>
        <v>180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-851</v>
      </c>
      <c r="AA46" s="75">
        <f>STOA!H46</f>
        <v>838.32000000000016</v>
      </c>
      <c r="AB46" s="75">
        <f>-STOA!N46</f>
        <v>0</v>
      </c>
      <c r="AC46">
        <f t="shared" si="0"/>
        <v>33.343273096579317</v>
      </c>
      <c r="AD46">
        <f t="shared" si="1"/>
        <v>1692.5471963675934</v>
      </c>
      <c r="AE46">
        <f>'IDT-1'!B46</f>
        <v>0</v>
      </c>
      <c r="AF46" s="24"/>
      <c r="AG46">
        <f t="shared" si="2"/>
        <v>1692.5471963675934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-176</v>
      </c>
      <c r="AM46" s="34">
        <f>RTM_PXI!H46</f>
        <v>0</v>
      </c>
      <c r="AN46" s="34">
        <f>RTM_PXI!N46</f>
        <v>0</v>
      </c>
      <c r="AO46" s="149">
        <f>GDAM_IEX!H46</f>
        <v>0</v>
      </c>
      <c r="AP46" s="149">
        <f>GDAM_IEX!N46</f>
        <v>0</v>
      </c>
      <c r="AQ46" s="149">
        <f>GDAM_PXI!H46</f>
        <v>0</v>
      </c>
      <c r="AR46" s="149">
        <f>GDAM_PXI!N46</f>
        <v>0</v>
      </c>
      <c r="AU46">
        <v>44</v>
      </c>
    </row>
    <row r="47" spans="1:47">
      <c r="A47" t="s">
        <v>89</v>
      </c>
      <c r="D47">
        <f>TWEPL!P47</f>
        <v>10.13796</v>
      </c>
      <c r="E47">
        <f>GT_NG!P47</f>
        <v>14.356459330143538</v>
      </c>
      <c r="F47">
        <f>GT_Spot!P47</f>
        <v>0</v>
      </c>
      <c r="G47">
        <f>PPCL_NG!P47</f>
        <v>74.967171050149048</v>
      </c>
      <c r="H47">
        <f>PPCL_Spot!P47</f>
        <v>0</v>
      </c>
      <c r="I47">
        <f>Bawana_NG!P47</f>
        <v>99.606109136361866</v>
      </c>
      <c r="J47">
        <f>Bawana_RLNG!P47</f>
        <v>0</v>
      </c>
      <c r="K47">
        <f>Bawana_Spot!P47</f>
        <v>120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670.50805907138488</v>
      </c>
      <c r="P47" s="36">
        <v>48.865856718948706</v>
      </c>
      <c r="Q47" s="36">
        <v>15</v>
      </c>
      <c r="R47" s="38">
        <v>47.5</v>
      </c>
      <c r="S47" s="38">
        <v>0</v>
      </c>
      <c r="T47" s="37">
        <f>SUMPRODUCT(LTA!J47:AN47,LTA!J$101:AN$101,LTA!J$103:AN$103)</f>
        <v>643.07999999999993</v>
      </c>
      <c r="U47" s="37">
        <f>SUMPRODUCT(LTA!J47:AN47,LTA!J$102:AN$102,LTA!J$103:AN$103)</f>
        <v>185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-825</v>
      </c>
      <c r="AA47" s="75">
        <f>STOA!H47</f>
        <v>838.32000000000016</v>
      </c>
      <c r="AB47" s="75">
        <f>-STOA!N47</f>
        <v>0</v>
      </c>
      <c r="AC47">
        <f t="shared" si="0"/>
        <v>33.523711945129264</v>
      </c>
      <c r="AD47">
        <f t="shared" si="1"/>
        <v>1700.817903361859</v>
      </c>
      <c r="AE47">
        <f>'IDT-1'!B47</f>
        <v>0</v>
      </c>
      <c r="AF47" s="24"/>
      <c r="AG47">
        <f t="shared" si="2"/>
        <v>1700.817903361859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-208</v>
      </c>
      <c r="AM47" s="34">
        <f>RTM_PXI!H47</f>
        <v>0</v>
      </c>
      <c r="AN47" s="34">
        <f>RTM_PXI!N47</f>
        <v>0</v>
      </c>
      <c r="AO47" s="149">
        <f>GDAM_IEX!H47</f>
        <v>0</v>
      </c>
      <c r="AP47" s="149">
        <f>GDAM_IEX!N47</f>
        <v>0</v>
      </c>
      <c r="AQ47" s="149">
        <f>GDAM_PXI!H47</f>
        <v>0</v>
      </c>
      <c r="AR47" s="149">
        <f>GDAM_PXI!N47</f>
        <v>0</v>
      </c>
      <c r="AU47">
        <v>45</v>
      </c>
    </row>
    <row r="48" spans="1:47">
      <c r="A48" t="s">
        <v>90</v>
      </c>
      <c r="D48">
        <f>TWEPL!P48</f>
        <v>10.13796</v>
      </c>
      <c r="E48">
        <f>GT_NG!P48</f>
        <v>14.356459330143538</v>
      </c>
      <c r="F48">
        <f>GT_Spot!P48</f>
        <v>0</v>
      </c>
      <c r="G48">
        <f>PPCL_NG!P48</f>
        <v>74.967171050149048</v>
      </c>
      <c r="H48">
        <f>PPCL_Spot!P48</f>
        <v>0</v>
      </c>
      <c r="I48">
        <f>Bawana_NG!P48</f>
        <v>99.606109136361866</v>
      </c>
      <c r="J48">
        <f>Bawana_RLNG!P48</f>
        <v>0</v>
      </c>
      <c r="K48">
        <f>Bawana_Spot!P48</f>
        <v>120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670.49681778176694</v>
      </c>
      <c r="P48" s="36">
        <v>48.865856718948706</v>
      </c>
      <c r="Q48" s="36">
        <v>15</v>
      </c>
      <c r="R48" s="38">
        <v>47.5</v>
      </c>
      <c r="S48" s="38">
        <v>0</v>
      </c>
      <c r="T48" s="37">
        <f>SUMPRODUCT(LTA!J48:AN48,LTA!J$101:AN$101,LTA!J$103:AN$103)</f>
        <v>644.76</v>
      </c>
      <c r="U48" s="37">
        <f>SUMPRODUCT(LTA!J48:AN48,LTA!J$102:AN$102,LTA!J$103:AN$103)</f>
        <v>185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-809</v>
      </c>
      <c r="AA48" s="75">
        <f>STOA!H48</f>
        <v>838.32000000000016</v>
      </c>
      <c r="AB48" s="75">
        <f>-STOA!N48</f>
        <v>0</v>
      </c>
      <c r="AC48">
        <f t="shared" si="0"/>
        <v>33.396346981425495</v>
      </c>
      <c r="AD48">
        <f t="shared" si="1"/>
        <v>1718.6140270359447</v>
      </c>
      <c r="AE48">
        <f>'IDT-1'!B48</f>
        <v>0</v>
      </c>
      <c r="AF48" s="24"/>
      <c r="AG48">
        <f t="shared" si="2"/>
        <v>1718.6140270359447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-208</v>
      </c>
      <c r="AM48" s="34">
        <f>RTM_PXI!H48</f>
        <v>0</v>
      </c>
      <c r="AN48" s="34">
        <f>RTM_PXI!N48</f>
        <v>0</v>
      </c>
      <c r="AO48" s="149">
        <f>GDAM_IEX!H48</f>
        <v>0</v>
      </c>
      <c r="AP48" s="149">
        <f>GDAM_IEX!N48</f>
        <v>0</v>
      </c>
      <c r="AQ48" s="149">
        <f>GDAM_PXI!H48</f>
        <v>0</v>
      </c>
      <c r="AR48" s="149">
        <f>GDAM_PXI!N48</f>
        <v>0</v>
      </c>
      <c r="AU48">
        <v>46</v>
      </c>
    </row>
    <row r="49" spans="1:47">
      <c r="A49" t="s">
        <v>91</v>
      </c>
      <c r="D49">
        <f>TWEPL!P49</f>
        <v>10.13796</v>
      </c>
      <c r="E49">
        <f>GT_NG!P49</f>
        <v>14.356459330143538</v>
      </c>
      <c r="F49">
        <f>GT_Spot!P49</f>
        <v>0</v>
      </c>
      <c r="G49">
        <f>PPCL_NG!P49</f>
        <v>74.967171050149048</v>
      </c>
      <c r="H49">
        <f>PPCL_Spot!P49</f>
        <v>0</v>
      </c>
      <c r="I49">
        <f>Bawana_NG!P49</f>
        <v>99.606109136361866</v>
      </c>
      <c r="J49">
        <f>Bawana_RLNG!P49</f>
        <v>0</v>
      </c>
      <c r="K49">
        <f>Bawana_Spot!P49</f>
        <v>120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653.25785565320382</v>
      </c>
      <c r="P49" s="36">
        <v>48.3359016532429</v>
      </c>
      <c r="Q49" s="36">
        <v>15</v>
      </c>
      <c r="R49" s="38">
        <v>47.499999999999993</v>
      </c>
      <c r="S49" s="38">
        <v>0</v>
      </c>
      <c r="T49" s="37">
        <f>SUMPRODUCT(LTA!J49:AN49,LTA!J$101:AN$101,LTA!J$103:AN$103)</f>
        <v>647.02</v>
      </c>
      <c r="U49" s="37">
        <f>SUMPRODUCT(LTA!J49:AN49,LTA!J$102:AN$102,LTA!J$103:AN$103)</f>
        <v>186.93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-766</v>
      </c>
      <c r="AA49" s="75">
        <f>STOA!H49</f>
        <v>838.32000000000016</v>
      </c>
      <c r="AB49" s="75">
        <f>-STOA!N49</f>
        <v>0</v>
      </c>
      <c r="AC49">
        <f t="shared" si="0"/>
        <v>32.948361791794703</v>
      </c>
      <c r="AD49">
        <f t="shared" si="1"/>
        <v>1742.4830950313067</v>
      </c>
      <c r="AE49">
        <f>'IDT-1'!B49</f>
        <v>0</v>
      </c>
      <c r="AF49" s="24"/>
      <c r="AG49">
        <f t="shared" si="2"/>
        <v>1742.4830950313067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-214</v>
      </c>
      <c r="AM49" s="34">
        <f>RTM_PXI!H49</f>
        <v>0</v>
      </c>
      <c r="AN49" s="34">
        <f>RTM_PXI!N49</f>
        <v>0</v>
      </c>
      <c r="AO49" s="149">
        <f>GDAM_IEX!H49</f>
        <v>0</v>
      </c>
      <c r="AP49" s="149">
        <f>GDAM_IEX!N49</f>
        <v>0</v>
      </c>
      <c r="AQ49" s="149">
        <f>GDAM_PXI!H49</f>
        <v>0</v>
      </c>
      <c r="AR49" s="149">
        <f>GDAM_PXI!N49</f>
        <v>0</v>
      </c>
      <c r="AU49">
        <v>47</v>
      </c>
    </row>
    <row r="50" spans="1:47">
      <c r="A50" t="s">
        <v>92</v>
      </c>
      <c r="D50">
        <f>TWEPL!P50</f>
        <v>10.13796</v>
      </c>
      <c r="E50">
        <f>GT_NG!P50</f>
        <v>14.356459330143538</v>
      </c>
      <c r="F50">
        <f>GT_Spot!P50</f>
        <v>0</v>
      </c>
      <c r="G50">
        <f>PPCL_NG!P50</f>
        <v>74.967171050149048</v>
      </c>
      <c r="H50">
        <f>PPCL_Spot!P50</f>
        <v>0</v>
      </c>
      <c r="I50">
        <f>Bawana_NG!P50</f>
        <v>99.606109136361866</v>
      </c>
      <c r="J50">
        <f>Bawana_RLNG!P50</f>
        <v>0</v>
      </c>
      <c r="K50">
        <f>Bawana_Spot!P50</f>
        <v>120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651.81879850750488</v>
      </c>
      <c r="P50" s="36">
        <v>48.3359016532429</v>
      </c>
      <c r="Q50" s="36">
        <v>15</v>
      </c>
      <c r="R50" s="38">
        <v>47.499999999999993</v>
      </c>
      <c r="S50" s="38">
        <v>0</v>
      </c>
      <c r="T50" s="37">
        <f>SUMPRODUCT(LTA!J50:AN50,LTA!J$101:AN$101,LTA!J$103:AN$103)</f>
        <v>647.08999999999992</v>
      </c>
      <c r="U50" s="37">
        <f>SUMPRODUCT(LTA!J50:AN50,LTA!J$102:AN$102,LTA!J$103:AN$103)</f>
        <v>186.93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-750</v>
      </c>
      <c r="AA50" s="75">
        <f>STOA!H50</f>
        <v>838.32000000000016</v>
      </c>
      <c r="AB50" s="75">
        <f>-STOA!N50</f>
        <v>0</v>
      </c>
      <c r="AC50">
        <f t="shared" si="0"/>
        <v>32.81202030360182</v>
      </c>
      <c r="AD50">
        <f t="shared" si="1"/>
        <v>1755.2503793738006</v>
      </c>
      <c r="AE50">
        <f>'IDT-1'!B50</f>
        <v>0</v>
      </c>
      <c r="AF50" s="24"/>
      <c r="AG50">
        <f t="shared" si="2"/>
        <v>1755.2503793738006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-216</v>
      </c>
      <c r="AM50" s="34">
        <f>RTM_PXI!H50</f>
        <v>0</v>
      </c>
      <c r="AN50" s="34">
        <f>RTM_PXI!N50</f>
        <v>0</v>
      </c>
      <c r="AO50" s="149">
        <f>GDAM_IEX!H50</f>
        <v>0</v>
      </c>
      <c r="AP50" s="149">
        <f>GDAM_IEX!N50</f>
        <v>0</v>
      </c>
      <c r="AQ50" s="149">
        <f>GDAM_PXI!H50</f>
        <v>0</v>
      </c>
      <c r="AR50" s="149">
        <f>GDAM_PXI!N50</f>
        <v>0</v>
      </c>
      <c r="AU50">
        <v>48</v>
      </c>
    </row>
    <row r="51" spans="1:47">
      <c r="A51" t="s">
        <v>93</v>
      </c>
      <c r="D51">
        <f>TWEPL!P51</f>
        <v>10.13796</v>
      </c>
      <c r="E51">
        <f>GT_NG!P51</f>
        <v>14.356459330143538</v>
      </c>
      <c r="F51">
        <f>GT_Spot!P51</f>
        <v>0</v>
      </c>
      <c r="G51">
        <f>PPCL_NG!P51</f>
        <v>74.967171050149048</v>
      </c>
      <c r="H51">
        <f>PPCL_Spot!P51</f>
        <v>0</v>
      </c>
      <c r="I51">
        <f>Bawana_NG!P51</f>
        <v>99.606109136361866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672.8827162795393</v>
      </c>
      <c r="P51" s="36">
        <v>48.3359016532429</v>
      </c>
      <c r="Q51" s="36">
        <v>15</v>
      </c>
      <c r="R51" s="38">
        <v>47.499999999999993</v>
      </c>
      <c r="S51" s="38">
        <v>0</v>
      </c>
      <c r="T51" s="37">
        <f>SUMPRODUCT(LTA!J51:AN51,LTA!J$101:AN$101,LTA!J$103:AN$103)</f>
        <v>647.11</v>
      </c>
      <c r="U51" s="37">
        <f>SUMPRODUCT(LTA!J51:AN51,LTA!J$102:AN$102,LTA!J$103:AN$103)</f>
        <v>186.93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-729</v>
      </c>
      <c r="AA51" s="75">
        <f>STOA!H51</f>
        <v>838.32000000000016</v>
      </c>
      <c r="AB51" s="75">
        <f>-STOA!N51</f>
        <v>0</v>
      </c>
      <c r="AC51">
        <f t="shared" si="0"/>
        <v>31.684093081852058</v>
      </c>
      <c r="AD51">
        <f t="shared" si="1"/>
        <v>1686.4622243675847</v>
      </c>
      <c r="AE51">
        <f>'IDT-1'!B51</f>
        <v>0</v>
      </c>
      <c r="AF51" s="24"/>
      <c r="AG51">
        <f t="shared" si="2"/>
        <v>1686.4622243675847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-208</v>
      </c>
      <c r="AM51" s="34">
        <f>RTM_PXI!H51</f>
        <v>0</v>
      </c>
      <c r="AN51" s="34">
        <f>RTM_PXI!N51</f>
        <v>0</v>
      </c>
      <c r="AO51" s="149">
        <f>GDAM_IEX!H51</f>
        <v>0</v>
      </c>
      <c r="AP51" s="149">
        <f>GDAM_IEX!N51</f>
        <v>0</v>
      </c>
      <c r="AQ51" s="149">
        <f>GDAM_PXI!H51</f>
        <v>0</v>
      </c>
      <c r="AR51" s="149">
        <f>GDAM_PXI!N51</f>
        <v>0</v>
      </c>
      <c r="AU51">
        <v>49</v>
      </c>
    </row>
    <row r="52" spans="1:47">
      <c r="A52" t="s">
        <v>94</v>
      </c>
      <c r="D52">
        <f>TWEPL!P52</f>
        <v>10.13796</v>
      </c>
      <c r="E52">
        <f>GT_NG!P52</f>
        <v>14.356459330143538</v>
      </c>
      <c r="F52">
        <f>GT_Spot!P52</f>
        <v>0</v>
      </c>
      <c r="G52">
        <f>PPCL_NG!P52</f>
        <v>74.967171050149048</v>
      </c>
      <c r="H52">
        <f>PPCL_Spot!P52</f>
        <v>0</v>
      </c>
      <c r="I52">
        <f>Bawana_NG!P52</f>
        <v>99.609999999999985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688.34031820423286</v>
      </c>
      <c r="P52" s="36">
        <v>48.3359016532429</v>
      </c>
      <c r="Q52" s="36">
        <v>15</v>
      </c>
      <c r="R52" s="38">
        <v>47.499999999999993</v>
      </c>
      <c r="S52" s="38">
        <v>0</v>
      </c>
      <c r="T52" s="37">
        <f>SUMPRODUCT(LTA!J52:AN52,LTA!J$101:AN$101,LTA!J$103:AN$103)</f>
        <v>647.07999999999993</v>
      </c>
      <c r="U52" s="37">
        <f>SUMPRODUCT(LTA!J52:AN52,LTA!J$102:AN$102,LTA!J$103:AN$103)</f>
        <v>186.93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-709</v>
      </c>
      <c r="AA52" s="75">
        <f>STOA!H52</f>
        <v>838.32000000000016</v>
      </c>
      <c r="AB52" s="75">
        <f>-STOA!N52</f>
        <v>0</v>
      </c>
      <c r="AC52">
        <f t="shared" si="0"/>
        <v>31.89091523856694</v>
      </c>
      <c r="AD52">
        <f t="shared" si="1"/>
        <v>1693.6868949992015</v>
      </c>
      <c r="AE52">
        <f>'IDT-1'!B52</f>
        <v>0</v>
      </c>
      <c r="AF52" s="24"/>
      <c r="AG52">
        <f t="shared" si="2"/>
        <v>1693.6868949992015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-236</v>
      </c>
      <c r="AM52" s="34">
        <f>RTM_PXI!H52</f>
        <v>0</v>
      </c>
      <c r="AN52" s="34">
        <f>RTM_PXI!N52</f>
        <v>0</v>
      </c>
      <c r="AO52" s="149">
        <f>GDAM_IEX!H52</f>
        <v>0</v>
      </c>
      <c r="AP52" s="149">
        <f>GDAM_IEX!N52</f>
        <v>0</v>
      </c>
      <c r="AQ52" s="149">
        <f>GDAM_PXI!H52</f>
        <v>0</v>
      </c>
      <c r="AR52" s="149">
        <f>GDAM_PXI!N52</f>
        <v>0</v>
      </c>
      <c r="AU52">
        <v>50</v>
      </c>
    </row>
    <row r="53" spans="1:47">
      <c r="A53" t="s">
        <v>95</v>
      </c>
      <c r="D53">
        <f>TWEPL!P53</f>
        <v>10.13796</v>
      </c>
      <c r="E53">
        <f>GT_NG!P53</f>
        <v>14.356459330143538</v>
      </c>
      <c r="F53">
        <f>GT_Spot!P53</f>
        <v>0</v>
      </c>
      <c r="G53">
        <f>PPCL_NG!P53</f>
        <v>74.967171050149048</v>
      </c>
      <c r="H53">
        <f>PPCL_Spot!P53</f>
        <v>0</v>
      </c>
      <c r="I53">
        <f>Bawana_NG!P53</f>
        <v>83.996401799100454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685.5915149024205</v>
      </c>
      <c r="P53" s="36">
        <v>48.3359016532429</v>
      </c>
      <c r="Q53" s="36">
        <v>15</v>
      </c>
      <c r="R53" s="38">
        <v>47.499999999999993</v>
      </c>
      <c r="S53" s="38">
        <v>0</v>
      </c>
      <c r="T53" s="37">
        <f>SUMPRODUCT(LTA!J53:AN53,LTA!J$101:AN$101,LTA!J$103:AN$103)</f>
        <v>647.12</v>
      </c>
      <c r="U53" s="37">
        <f>SUMPRODUCT(LTA!J53:AN53,LTA!J$102:AN$102,LTA!J$103:AN$103)</f>
        <v>186.93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-696</v>
      </c>
      <c r="AA53" s="75">
        <f>STOA!H53</f>
        <v>838.32000000000016</v>
      </c>
      <c r="AB53" s="75">
        <f>-STOA!N53</f>
        <v>0</v>
      </c>
      <c r="AC53">
        <f t="shared" si="0"/>
        <v>31.605384320032343</v>
      </c>
      <c r="AD53">
        <f t="shared" si="1"/>
        <v>1689.6500244150243</v>
      </c>
      <c r="AE53">
        <f>'IDT-1'!B53</f>
        <v>0</v>
      </c>
      <c r="AF53" s="24"/>
      <c r="AG53">
        <f t="shared" si="2"/>
        <v>1689.6500244150243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-235</v>
      </c>
      <c r="AM53" s="34">
        <f>RTM_PXI!H53</f>
        <v>0</v>
      </c>
      <c r="AN53" s="34">
        <f>RTM_PXI!N53</f>
        <v>0</v>
      </c>
      <c r="AO53" s="149">
        <f>GDAM_IEX!H53</f>
        <v>0</v>
      </c>
      <c r="AP53" s="149">
        <f>GDAM_IEX!N53</f>
        <v>0</v>
      </c>
      <c r="AQ53" s="149">
        <f>GDAM_PXI!H53</f>
        <v>0</v>
      </c>
      <c r="AR53" s="149">
        <f>GDAM_PXI!N53</f>
        <v>0</v>
      </c>
      <c r="AU53">
        <v>51</v>
      </c>
    </row>
    <row r="54" spans="1:47">
      <c r="A54" t="s">
        <v>96</v>
      </c>
      <c r="D54">
        <f>TWEPL!P54</f>
        <v>10.13796</v>
      </c>
      <c r="E54">
        <f>GT_NG!P54</f>
        <v>14.356459330143538</v>
      </c>
      <c r="F54">
        <f>GT_Spot!P54</f>
        <v>0</v>
      </c>
      <c r="G54">
        <f>PPCL_NG!P54</f>
        <v>74.967171050149048</v>
      </c>
      <c r="H54">
        <f>PPCL_Spot!P54</f>
        <v>0</v>
      </c>
      <c r="I54">
        <f>Bawana_NG!P54</f>
        <v>83.996401799100454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670.58018331633502</v>
      </c>
      <c r="P54" s="36">
        <v>48.3359016532429</v>
      </c>
      <c r="Q54" s="36">
        <v>15</v>
      </c>
      <c r="R54" s="38">
        <v>47.499999999999993</v>
      </c>
      <c r="S54" s="38">
        <v>0</v>
      </c>
      <c r="T54" s="37">
        <f>SUMPRODUCT(LTA!J54:AN54,LTA!J$101:AN$101,LTA!J$103:AN$103)</f>
        <v>647.04999999999995</v>
      </c>
      <c r="U54" s="37">
        <f>SUMPRODUCT(LTA!J54:AN54,LTA!J$102:AN$102,LTA!J$103:AN$103)</f>
        <v>186.93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-683</v>
      </c>
      <c r="AA54" s="75">
        <f>STOA!H54</f>
        <v>838.32000000000016</v>
      </c>
      <c r="AB54" s="75">
        <f>-STOA!N54</f>
        <v>0</v>
      </c>
      <c r="AC54">
        <f t="shared" si="0"/>
        <v>31.55257174977455</v>
      </c>
      <c r="AD54">
        <f t="shared" si="1"/>
        <v>1665.6215053991964</v>
      </c>
      <c r="AE54">
        <f>'IDT-1'!B54</f>
        <v>0</v>
      </c>
      <c r="AF54" s="24"/>
      <c r="AG54">
        <f t="shared" si="2"/>
        <v>1665.6215053991964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-257</v>
      </c>
      <c r="AM54" s="34">
        <f>RTM_PXI!H54</f>
        <v>0</v>
      </c>
      <c r="AN54" s="34">
        <f>RTM_PXI!N54</f>
        <v>0</v>
      </c>
      <c r="AO54" s="149">
        <f>GDAM_IEX!H54</f>
        <v>0</v>
      </c>
      <c r="AP54" s="149">
        <f>GDAM_IEX!N54</f>
        <v>0</v>
      </c>
      <c r="AQ54" s="149">
        <f>GDAM_PXI!H54</f>
        <v>0</v>
      </c>
      <c r="AR54" s="149">
        <f>GDAM_PXI!N54</f>
        <v>0</v>
      </c>
      <c r="AU54">
        <v>52</v>
      </c>
    </row>
    <row r="55" spans="1:47">
      <c r="A55" t="s">
        <v>97</v>
      </c>
      <c r="D55">
        <f>TWEPL!P55</f>
        <v>10.13796</v>
      </c>
      <c r="E55">
        <f>GT_NG!P55</f>
        <v>14.356459330143538</v>
      </c>
      <c r="F55">
        <f>GT_Spot!P55</f>
        <v>0</v>
      </c>
      <c r="G55">
        <f>PPCL_NG!P55</f>
        <v>74.967171050149048</v>
      </c>
      <c r="H55">
        <f>PPCL_Spot!P55</f>
        <v>0</v>
      </c>
      <c r="I55">
        <f>Bawana_NG!P55</f>
        <v>74.996658498552023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670.11368524016427</v>
      </c>
      <c r="P55" s="36">
        <v>48.3359016532429</v>
      </c>
      <c r="Q55" s="36">
        <v>15</v>
      </c>
      <c r="R55" s="38">
        <v>47.499999999999993</v>
      </c>
      <c r="S55" s="38">
        <v>0</v>
      </c>
      <c r="T55" s="37">
        <f>SUMPRODUCT(LTA!J55:AN55,LTA!J$101:AN$101,LTA!J$103:AN$103)</f>
        <v>647.01</v>
      </c>
      <c r="U55" s="37">
        <f>SUMPRODUCT(LTA!J55:AN55,LTA!J$102:AN$102,LTA!J$103:AN$103)</f>
        <v>184.91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-675</v>
      </c>
      <c r="AA55" s="75">
        <f>STOA!H55</f>
        <v>840.34000000000015</v>
      </c>
      <c r="AB55" s="75">
        <f>-STOA!N55</f>
        <v>0</v>
      </c>
      <c r="AC55">
        <f t="shared" si="0"/>
        <v>31.309110530259904</v>
      </c>
      <c r="AD55">
        <f t="shared" si="1"/>
        <v>1674.358725241992</v>
      </c>
      <c r="AE55">
        <f>'IDT-1'!B55</f>
        <v>0</v>
      </c>
      <c r="AF55" s="24"/>
      <c r="AG55">
        <f t="shared" si="2"/>
        <v>1674.358725241992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-247</v>
      </c>
      <c r="AM55" s="34">
        <f>RTM_PXI!H55</f>
        <v>0</v>
      </c>
      <c r="AN55" s="34">
        <f>RTM_PXI!N55</f>
        <v>0</v>
      </c>
      <c r="AO55" s="149">
        <f>GDAM_IEX!H55</f>
        <v>0</v>
      </c>
      <c r="AP55" s="149">
        <f>GDAM_IEX!N55</f>
        <v>0</v>
      </c>
      <c r="AQ55" s="149">
        <f>GDAM_PXI!H55</f>
        <v>0</v>
      </c>
      <c r="AR55" s="149">
        <f>GDAM_PXI!N55</f>
        <v>0</v>
      </c>
      <c r="AU55">
        <v>53</v>
      </c>
    </row>
    <row r="56" spans="1:47">
      <c r="A56" t="s">
        <v>98</v>
      </c>
      <c r="D56">
        <f>TWEPL!P56</f>
        <v>10.13796</v>
      </c>
      <c r="E56">
        <f>GT_NG!P56</f>
        <v>14.356459330143538</v>
      </c>
      <c r="F56">
        <f>GT_Spot!P56</f>
        <v>0</v>
      </c>
      <c r="G56">
        <f>PPCL_NG!P56</f>
        <v>74.967171050149048</v>
      </c>
      <c r="H56">
        <f>PPCL_Spot!P56</f>
        <v>0</v>
      </c>
      <c r="I56">
        <f>Bawana_NG!P56</f>
        <v>74.996658498552023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668.79144246378496</v>
      </c>
      <c r="P56" s="36">
        <v>48.3359016532429</v>
      </c>
      <c r="Q56" s="36">
        <v>15</v>
      </c>
      <c r="R56" s="38">
        <v>47.499999999999993</v>
      </c>
      <c r="S56" s="38">
        <v>0</v>
      </c>
      <c r="T56" s="37">
        <f>SUMPRODUCT(LTA!J56:AN56,LTA!J$101:AN$101,LTA!J$103:AN$103)</f>
        <v>646.97</v>
      </c>
      <c r="U56" s="37">
        <f>SUMPRODUCT(LTA!J56:AN56,LTA!J$102:AN$102,LTA!J$103:AN$103)</f>
        <v>183.94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-668</v>
      </c>
      <c r="AA56" s="75">
        <f>STOA!H56</f>
        <v>840.34000000000015</v>
      </c>
      <c r="AB56" s="75">
        <f>-STOA!N56</f>
        <v>0</v>
      </c>
      <c r="AC56">
        <f t="shared" si="0"/>
        <v>31.102146115861665</v>
      </c>
      <c r="AD56">
        <f t="shared" si="1"/>
        <v>1693.2334468800111</v>
      </c>
      <c r="AE56">
        <f>'IDT-1'!B56</f>
        <v>0</v>
      </c>
      <c r="AF56" s="24"/>
      <c r="AG56">
        <f t="shared" si="2"/>
        <v>1693.2334468800111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-233</v>
      </c>
      <c r="AM56" s="34">
        <f>RTM_PXI!H56</f>
        <v>0</v>
      </c>
      <c r="AN56" s="34">
        <f>RTM_PXI!N56</f>
        <v>0</v>
      </c>
      <c r="AO56" s="149">
        <f>GDAM_IEX!H56</f>
        <v>0</v>
      </c>
      <c r="AP56" s="149">
        <f>GDAM_IEX!N56</f>
        <v>0</v>
      </c>
      <c r="AQ56" s="149">
        <f>GDAM_PXI!H56</f>
        <v>0</v>
      </c>
      <c r="AR56" s="149">
        <f>GDAM_PXI!N56</f>
        <v>0</v>
      </c>
      <c r="AU56">
        <v>54</v>
      </c>
    </row>
    <row r="57" spans="1:47">
      <c r="A57" t="s">
        <v>99</v>
      </c>
      <c r="D57">
        <f>TWEPL!P57</f>
        <v>10.13796</v>
      </c>
      <c r="E57">
        <f>GT_NG!P57</f>
        <v>14.356459330143538</v>
      </c>
      <c r="F57">
        <f>GT_Spot!P57</f>
        <v>0</v>
      </c>
      <c r="G57">
        <f>PPCL_NG!P57</f>
        <v>74.967171050149048</v>
      </c>
      <c r="H57">
        <f>PPCL_Spot!P57</f>
        <v>0</v>
      </c>
      <c r="I57">
        <f>Bawana_NG!P57</f>
        <v>81.206271863379698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673.8255737378048</v>
      </c>
      <c r="P57" s="36">
        <v>48.76</v>
      </c>
      <c r="Q57" s="36">
        <v>15</v>
      </c>
      <c r="R57" s="38">
        <v>47.499999999999993</v>
      </c>
      <c r="S57" s="38">
        <v>0</v>
      </c>
      <c r="T57" s="37">
        <f>SUMPRODUCT(LTA!J57:AN57,LTA!J$101:AN$101,LTA!J$103:AN$103)</f>
        <v>646.76</v>
      </c>
      <c r="U57" s="37">
        <f>SUMPRODUCT(LTA!J57:AN57,LTA!J$102:AN$102,LTA!J$103:AN$103)</f>
        <v>183.94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-653</v>
      </c>
      <c r="AA57" s="75">
        <f>STOA!H57</f>
        <v>840.34000000000015</v>
      </c>
      <c r="AB57" s="75">
        <f>-STOA!N57</f>
        <v>0</v>
      </c>
      <c r="AC57">
        <f t="shared" si="0"/>
        <v>30.945509435991315</v>
      </c>
      <c r="AD57">
        <f t="shared" si="1"/>
        <v>1733.8479265454857</v>
      </c>
      <c r="AE57">
        <f>'IDT-1'!B57</f>
        <v>0</v>
      </c>
      <c r="AF57" s="24"/>
      <c r="AG57">
        <f t="shared" si="2"/>
        <v>1733.8479265454857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-219</v>
      </c>
      <c r="AM57" s="34">
        <f>RTM_PXI!H57</f>
        <v>0</v>
      </c>
      <c r="AN57" s="34">
        <f>RTM_PXI!N57</f>
        <v>0</v>
      </c>
      <c r="AO57" s="149">
        <f>GDAM_IEX!H57</f>
        <v>0</v>
      </c>
      <c r="AP57" s="149">
        <f>GDAM_IEX!N57</f>
        <v>0</v>
      </c>
      <c r="AQ57" s="149">
        <f>GDAM_PXI!H57</f>
        <v>0</v>
      </c>
      <c r="AR57" s="149">
        <f>GDAM_PXI!N57</f>
        <v>0</v>
      </c>
      <c r="AU57">
        <v>55</v>
      </c>
    </row>
    <row r="58" spans="1:47">
      <c r="A58" t="s">
        <v>100</v>
      </c>
      <c r="D58">
        <f>TWEPL!P58</f>
        <v>10.13796</v>
      </c>
      <c r="E58">
        <f>GT_NG!P58</f>
        <v>14.356459330143538</v>
      </c>
      <c r="F58">
        <f>GT_Spot!P58</f>
        <v>0</v>
      </c>
      <c r="G58">
        <f>PPCL_NG!P58</f>
        <v>74.967171050149048</v>
      </c>
      <c r="H58">
        <f>PPCL_Spot!P58</f>
        <v>0</v>
      </c>
      <c r="I58">
        <f>Bawana_NG!P58</f>
        <v>81.206271863379698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667.86541954627558</v>
      </c>
      <c r="P58" s="36">
        <v>48.76</v>
      </c>
      <c r="Q58" s="36">
        <v>15</v>
      </c>
      <c r="R58" s="38">
        <v>47.499999999999993</v>
      </c>
      <c r="S58" s="38">
        <v>0</v>
      </c>
      <c r="T58" s="37">
        <f>SUMPRODUCT(LTA!J58:AN58,LTA!J$101:AN$101,LTA!J$103:AN$103)</f>
        <v>645.21</v>
      </c>
      <c r="U58" s="37">
        <f>SUMPRODUCT(LTA!J58:AN58,LTA!J$102:AN$102,LTA!J$103:AN$103)</f>
        <v>183.94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-632</v>
      </c>
      <c r="AA58" s="75">
        <f>STOA!H58</f>
        <v>840.34000000000015</v>
      </c>
      <c r="AB58" s="75">
        <f>-STOA!N58</f>
        <v>0</v>
      </c>
      <c r="AC58">
        <f t="shared" si="0"/>
        <v>30.648588763528785</v>
      </c>
      <c r="AD58">
        <f t="shared" si="1"/>
        <v>1752.6346930264192</v>
      </c>
      <c r="AE58">
        <f>'IDT-1'!B58</f>
        <v>0</v>
      </c>
      <c r="AF58" s="24"/>
      <c r="AG58">
        <f t="shared" si="2"/>
        <v>1752.6346930264192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-214</v>
      </c>
      <c r="AM58" s="34">
        <f>RTM_PXI!H58</f>
        <v>0</v>
      </c>
      <c r="AN58" s="34">
        <f>RTM_PXI!N58</f>
        <v>0</v>
      </c>
      <c r="AO58" s="149">
        <f>GDAM_IEX!H58</f>
        <v>0</v>
      </c>
      <c r="AP58" s="149">
        <f>GDAM_IEX!N58</f>
        <v>0</v>
      </c>
      <c r="AQ58" s="149">
        <f>GDAM_PXI!H58</f>
        <v>0</v>
      </c>
      <c r="AR58" s="149">
        <f>GDAM_PXI!N58</f>
        <v>0</v>
      </c>
      <c r="AU58">
        <v>56</v>
      </c>
    </row>
    <row r="59" spans="1:47">
      <c r="A59" t="s">
        <v>101</v>
      </c>
      <c r="D59">
        <f>TWEPL!P59</f>
        <v>10.13796</v>
      </c>
      <c r="E59">
        <f>GT_NG!P59</f>
        <v>13.360411236605847</v>
      </c>
      <c r="F59">
        <f>GT_Spot!P59</f>
        <v>0</v>
      </c>
      <c r="G59">
        <f>PPCL_NG!P59</f>
        <v>74.967171050149048</v>
      </c>
      <c r="H59">
        <f>PPCL_Spot!P59</f>
        <v>0</v>
      </c>
      <c r="I59">
        <f>Bawana_NG!P59</f>
        <v>81.206271863379698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674.04479551074212</v>
      </c>
      <c r="P59" s="36">
        <v>48.33</v>
      </c>
      <c r="Q59" s="36">
        <v>15</v>
      </c>
      <c r="R59" s="38">
        <v>47.499999999999993</v>
      </c>
      <c r="S59" s="38">
        <v>0</v>
      </c>
      <c r="T59" s="37">
        <f>SUMPRODUCT(LTA!J59:AN59,LTA!J$101:AN$101,LTA!J$103:AN$103)</f>
        <v>642.1</v>
      </c>
      <c r="U59" s="37">
        <f>SUMPRODUCT(LTA!J59:AN59,LTA!J$102:AN$102,LTA!J$103:AN$103)</f>
        <v>183.94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-575</v>
      </c>
      <c r="AA59" s="75">
        <f>STOA!H59</f>
        <v>840.34000000000015</v>
      </c>
      <c r="AB59" s="75">
        <f>-STOA!N59</f>
        <v>0</v>
      </c>
      <c r="AC59">
        <f t="shared" si="0"/>
        <v>30.281290565338562</v>
      </c>
      <c r="AD59">
        <f t="shared" si="1"/>
        <v>1797.6453190955385</v>
      </c>
      <c r="AE59">
        <f>'IDT-1'!B59</f>
        <v>0</v>
      </c>
      <c r="AF59" s="24"/>
      <c r="AG59">
        <f t="shared" si="2"/>
        <v>1797.6453190955385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-228</v>
      </c>
      <c r="AM59" s="34">
        <f>RTM_PXI!H59</f>
        <v>0</v>
      </c>
      <c r="AN59" s="34">
        <f>RTM_PXI!N59</f>
        <v>0</v>
      </c>
      <c r="AO59" s="149">
        <f>GDAM_IEX!H59</f>
        <v>0</v>
      </c>
      <c r="AP59" s="149">
        <f>GDAM_IEX!N59</f>
        <v>0</v>
      </c>
      <c r="AQ59" s="149">
        <f>GDAM_PXI!H59</f>
        <v>0</v>
      </c>
      <c r="AR59" s="149">
        <f>GDAM_PXI!N59</f>
        <v>0</v>
      </c>
      <c r="AU59">
        <v>57</v>
      </c>
    </row>
    <row r="60" spans="1:47">
      <c r="A60" t="s">
        <v>102</v>
      </c>
      <c r="D60">
        <f>TWEPL!P60</f>
        <v>10.13796</v>
      </c>
      <c r="E60">
        <f>GT_NG!P60</f>
        <v>13.360411236605847</v>
      </c>
      <c r="F60">
        <f>GT_Spot!P60</f>
        <v>0</v>
      </c>
      <c r="G60">
        <f>PPCL_NG!P60</f>
        <v>74.967171050149048</v>
      </c>
      <c r="H60">
        <f>PPCL_Spot!P60</f>
        <v>0</v>
      </c>
      <c r="I60">
        <f>Bawana_NG!P60</f>
        <v>81.206271863379698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674.03355422112406</v>
      </c>
      <c r="P60" s="36">
        <v>48.33</v>
      </c>
      <c r="Q60" s="36">
        <v>15</v>
      </c>
      <c r="R60" s="38">
        <v>47.499999999999993</v>
      </c>
      <c r="S60" s="38">
        <v>0</v>
      </c>
      <c r="T60" s="37">
        <f>SUMPRODUCT(LTA!J60:AN60,LTA!J$101:AN$101,LTA!J$103:AN$103)</f>
        <v>636.46</v>
      </c>
      <c r="U60" s="37">
        <f>SUMPRODUCT(LTA!J60:AN60,LTA!J$102:AN$102,LTA!J$103:AN$103)</f>
        <v>183.94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-559</v>
      </c>
      <c r="AA60" s="75">
        <f>STOA!H60</f>
        <v>840.34000000000015</v>
      </c>
      <c r="AB60" s="75">
        <f>-STOA!N60</f>
        <v>0</v>
      </c>
      <c r="AC60">
        <f t="shared" si="0"/>
        <v>29.974093943846256</v>
      </c>
      <c r="AD60">
        <f t="shared" si="1"/>
        <v>1821.3012744274126</v>
      </c>
      <c r="AE60">
        <f>'IDT-1'!B60</f>
        <v>0</v>
      </c>
      <c r="AF60" s="24"/>
      <c r="AG60">
        <f t="shared" si="2"/>
        <v>1821.3012744274126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-215</v>
      </c>
      <c r="AM60" s="34">
        <f>RTM_PXI!H60</f>
        <v>0</v>
      </c>
      <c r="AN60" s="34">
        <f>RTM_PXI!N60</f>
        <v>0</v>
      </c>
      <c r="AO60" s="149">
        <f>GDAM_IEX!H60</f>
        <v>0</v>
      </c>
      <c r="AP60" s="149">
        <f>GDAM_IEX!N60</f>
        <v>0</v>
      </c>
      <c r="AQ60" s="149">
        <f>GDAM_PXI!H60</f>
        <v>0</v>
      </c>
      <c r="AR60" s="149">
        <f>GDAM_PXI!N60</f>
        <v>0</v>
      </c>
      <c r="AU60">
        <v>58</v>
      </c>
    </row>
    <row r="61" spans="1:47">
      <c r="A61" t="s">
        <v>103</v>
      </c>
      <c r="D61">
        <f>TWEPL!P61</f>
        <v>10.13796</v>
      </c>
      <c r="E61">
        <f>GT_NG!P61</f>
        <v>13.360411236605847</v>
      </c>
      <c r="F61">
        <f>GT_Spot!P61</f>
        <v>0</v>
      </c>
      <c r="G61">
        <f>PPCL_NG!P61</f>
        <v>74.967171050149048</v>
      </c>
      <c r="H61">
        <f>PPCL_Spot!P61</f>
        <v>0</v>
      </c>
      <c r="I61">
        <f>Bawana_NG!P61</f>
        <v>81.206271863379698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669.09430080489108</v>
      </c>
      <c r="P61" s="36">
        <v>48.33</v>
      </c>
      <c r="Q61" s="36">
        <v>15</v>
      </c>
      <c r="R61" s="38">
        <v>47.499999999999993</v>
      </c>
      <c r="S61" s="38">
        <v>0</v>
      </c>
      <c r="T61" s="37">
        <f>SUMPRODUCT(LTA!J61:AN61,LTA!J$101:AN$101,LTA!J$103:AN$103)</f>
        <v>624.74</v>
      </c>
      <c r="U61" s="37">
        <f>SUMPRODUCT(LTA!J61:AN61,LTA!J$102:AN$102,LTA!J$103:AN$103)</f>
        <v>183.94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-542</v>
      </c>
      <c r="AA61" s="75">
        <f>STOA!H61</f>
        <v>840.34000000000015</v>
      </c>
      <c r="AB61" s="75">
        <f>-STOA!N61</f>
        <v>0</v>
      </c>
      <c r="AC61">
        <f t="shared" si="0"/>
        <v>30.173739487149021</v>
      </c>
      <c r="AD61">
        <f t="shared" si="1"/>
        <v>1765.4423754678767</v>
      </c>
      <c r="AE61">
        <f>'IDT-1'!B61</f>
        <v>0</v>
      </c>
      <c r="AF61" s="24"/>
      <c r="AG61">
        <f t="shared" si="2"/>
        <v>1765.4423754678767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-271</v>
      </c>
      <c r="AM61" s="34">
        <f>RTM_PXI!H61</f>
        <v>0</v>
      </c>
      <c r="AN61" s="34">
        <f>RTM_PXI!N61</f>
        <v>0</v>
      </c>
      <c r="AO61" s="149">
        <f>GDAM_IEX!H61</f>
        <v>0</v>
      </c>
      <c r="AP61" s="149">
        <f>GDAM_IEX!N61</f>
        <v>0</v>
      </c>
      <c r="AQ61" s="149">
        <f>GDAM_PXI!H61</f>
        <v>0</v>
      </c>
      <c r="AR61" s="149">
        <f>GDAM_PXI!N61</f>
        <v>0</v>
      </c>
      <c r="AU61">
        <v>59</v>
      </c>
    </row>
    <row r="62" spans="1:47">
      <c r="A62" t="s">
        <v>104</v>
      </c>
      <c r="D62">
        <f>TWEPL!P62</f>
        <v>10.13796</v>
      </c>
      <c r="E62">
        <f>GT_NG!P62</f>
        <v>13.360411236605847</v>
      </c>
      <c r="F62">
        <f>GT_Spot!P62</f>
        <v>0</v>
      </c>
      <c r="G62">
        <f>PPCL_NG!P62</f>
        <v>74.967171050149048</v>
      </c>
      <c r="H62">
        <f>PPCL_Spot!P62</f>
        <v>0</v>
      </c>
      <c r="I62">
        <f>Bawana_NG!P62</f>
        <v>81.206271863379698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669.08305951527302</v>
      </c>
      <c r="P62" s="36">
        <v>48.33</v>
      </c>
      <c r="Q62" s="36">
        <v>15</v>
      </c>
      <c r="R62" s="38">
        <v>47.499999999999993</v>
      </c>
      <c r="S62" s="38">
        <v>0</v>
      </c>
      <c r="T62" s="37">
        <f>SUMPRODUCT(LTA!J62:AN62,LTA!J$101:AN$101,LTA!J$103:AN$103)</f>
        <v>603.70000000000005</v>
      </c>
      <c r="U62" s="37">
        <f>SUMPRODUCT(LTA!J62:AN62,LTA!J$102:AN$102,LTA!J$103:AN$103)</f>
        <v>183.94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-507</v>
      </c>
      <c r="AA62" s="75">
        <f>STOA!H62</f>
        <v>840.34000000000015</v>
      </c>
      <c r="AB62" s="75">
        <f>-STOA!N62</f>
        <v>0</v>
      </c>
      <c r="AC62">
        <f t="shared" si="0"/>
        <v>29.757657248223307</v>
      </c>
      <c r="AD62">
        <f t="shared" si="1"/>
        <v>1770.8072164171847</v>
      </c>
      <c r="AE62">
        <f>'IDT-1'!B62</f>
        <v>0</v>
      </c>
      <c r="AF62" s="24"/>
      <c r="AG62">
        <f t="shared" si="2"/>
        <v>1770.8072164171847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-280</v>
      </c>
      <c r="AM62" s="34">
        <f>RTM_PXI!H62</f>
        <v>0</v>
      </c>
      <c r="AN62" s="34">
        <f>RTM_PXI!N62</f>
        <v>0</v>
      </c>
      <c r="AO62" s="149">
        <f>GDAM_IEX!H62</f>
        <v>0</v>
      </c>
      <c r="AP62" s="149">
        <f>GDAM_IEX!N62</f>
        <v>0</v>
      </c>
      <c r="AQ62" s="149">
        <f>GDAM_PXI!H62</f>
        <v>0</v>
      </c>
      <c r="AR62" s="149">
        <f>GDAM_PXI!N62</f>
        <v>0</v>
      </c>
      <c r="AU62">
        <v>60</v>
      </c>
    </row>
    <row r="63" spans="1:47">
      <c r="A63" t="s">
        <v>105</v>
      </c>
      <c r="D63">
        <f>TWEPL!P63</f>
        <v>10.13796</v>
      </c>
      <c r="E63">
        <f>GT_NG!P63</f>
        <v>13.360411236605847</v>
      </c>
      <c r="F63">
        <f>GT_Spot!P63</f>
        <v>0</v>
      </c>
      <c r="G63">
        <f>PPCL_NG!P63</f>
        <v>74.967171050149048</v>
      </c>
      <c r="H63">
        <f>PPCL_Spot!P63</f>
        <v>0</v>
      </c>
      <c r="I63">
        <f>Bawana_NG!P63</f>
        <v>81.206271863379698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669.10591345221098</v>
      </c>
      <c r="P63" s="36">
        <v>48.33</v>
      </c>
      <c r="Q63" s="36">
        <v>15</v>
      </c>
      <c r="R63" s="38">
        <v>47.499999999999993</v>
      </c>
      <c r="S63" s="38">
        <v>0</v>
      </c>
      <c r="T63" s="37">
        <f>SUMPRODUCT(LTA!J63:AN63,LTA!J$101:AN$101,LTA!J$103:AN$103)</f>
        <v>577.17000000000007</v>
      </c>
      <c r="U63" s="37">
        <f>SUMPRODUCT(LTA!J63:AN63,LTA!J$102:AN$102,LTA!J$103:AN$103)</f>
        <v>180.92000000000002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-451</v>
      </c>
      <c r="AA63" s="75">
        <f>STOA!H63</f>
        <v>843.26000000000022</v>
      </c>
      <c r="AB63" s="75">
        <f>-STOA!N63</f>
        <v>0</v>
      </c>
      <c r="AC63">
        <f t="shared" si="0"/>
        <v>29.488001852779583</v>
      </c>
      <c r="AD63">
        <f t="shared" si="1"/>
        <v>1748.4697257495664</v>
      </c>
      <c r="AE63">
        <f>'IDT-1'!B63</f>
        <v>0</v>
      </c>
      <c r="AF63" s="24"/>
      <c r="AG63">
        <f t="shared" si="2"/>
        <v>1748.4697257495664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-332</v>
      </c>
      <c r="AM63" s="34">
        <f>RTM_PXI!H63</f>
        <v>0</v>
      </c>
      <c r="AN63" s="34">
        <f>RTM_PXI!N63</f>
        <v>0</v>
      </c>
      <c r="AO63" s="149">
        <f>GDAM_IEX!H63</f>
        <v>0</v>
      </c>
      <c r="AP63" s="149">
        <f>GDAM_IEX!N63</f>
        <v>0</v>
      </c>
      <c r="AQ63" s="149">
        <f>GDAM_PXI!H63</f>
        <v>0</v>
      </c>
      <c r="AR63" s="149">
        <f>GDAM_PXI!N63</f>
        <v>0</v>
      </c>
      <c r="AU63">
        <v>61</v>
      </c>
    </row>
    <row r="64" spans="1:47">
      <c r="A64" t="s">
        <v>106</v>
      </c>
      <c r="D64">
        <f>TWEPL!P64</f>
        <v>10.13796</v>
      </c>
      <c r="E64">
        <f>GT_NG!P64</f>
        <v>13.360411236605847</v>
      </c>
      <c r="F64">
        <f>GT_Spot!P64</f>
        <v>0</v>
      </c>
      <c r="G64">
        <f>PPCL_NG!P64</f>
        <v>74.967171050149048</v>
      </c>
      <c r="H64">
        <f>PPCL_Spot!P64</f>
        <v>0</v>
      </c>
      <c r="I64">
        <f>Bawana_NG!P64</f>
        <v>81.206271863379698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668.41449401266755</v>
      </c>
      <c r="P64" s="36">
        <v>48.33</v>
      </c>
      <c r="Q64" s="36">
        <v>15</v>
      </c>
      <c r="R64" s="38">
        <v>47.499999999999993</v>
      </c>
      <c r="S64" s="38">
        <v>0</v>
      </c>
      <c r="T64" s="37">
        <f>SUMPRODUCT(LTA!J64:AN64,LTA!J$101:AN$101,LTA!J$103:AN$103)</f>
        <v>550.31999999999994</v>
      </c>
      <c r="U64" s="37">
        <f>SUMPRODUCT(LTA!J64:AN64,LTA!J$102:AN$102,LTA!J$103:AN$103)</f>
        <v>180.92000000000002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-429</v>
      </c>
      <c r="AA64" s="75">
        <f>STOA!H64</f>
        <v>843.26000000000022</v>
      </c>
      <c r="AB64" s="75">
        <f>-STOA!N64</f>
        <v>0</v>
      </c>
      <c r="AC64">
        <f t="shared" si="0"/>
        <v>28.997049791090131</v>
      </c>
      <c r="AD64">
        <f t="shared" si="1"/>
        <v>1749.4192583717124</v>
      </c>
      <c r="AE64">
        <f>'IDT-1'!B64</f>
        <v>0</v>
      </c>
      <c r="AF64" s="24"/>
      <c r="AG64">
        <f t="shared" si="2"/>
        <v>1749.4192583717124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-326</v>
      </c>
      <c r="AM64" s="34">
        <f>RTM_PXI!H64</f>
        <v>0</v>
      </c>
      <c r="AN64" s="34">
        <f>RTM_PXI!N64</f>
        <v>0</v>
      </c>
      <c r="AO64" s="149">
        <f>GDAM_IEX!H64</f>
        <v>0</v>
      </c>
      <c r="AP64" s="149">
        <f>GDAM_IEX!N64</f>
        <v>0</v>
      </c>
      <c r="AQ64" s="149">
        <f>GDAM_PXI!H64</f>
        <v>0</v>
      </c>
      <c r="AR64" s="149">
        <f>GDAM_PXI!N64</f>
        <v>0</v>
      </c>
      <c r="AU64">
        <v>62</v>
      </c>
    </row>
    <row r="65" spans="1:47">
      <c r="A65" t="s">
        <v>107</v>
      </c>
      <c r="D65">
        <f>TWEPL!P65</f>
        <v>10.13796</v>
      </c>
      <c r="E65">
        <f>GT_NG!P65</f>
        <v>13.360411236605847</v>
      </c>
      <c r="F65">
        <f>GT_Spot!P65</f>
        <v>0</v>
      </c>
      <c r="G65">
        <f>PPCL_NG!P65</f>
        <v>74.967171050149048</v>
      </c>
      <c r="H65">
        <f>PPCL_Spot!P65</f>
        <v>0</v>
      </c>
      <c r="I65">
        <f>Bawana_NG!P65</f>
        <v>81.206271863379698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675.65591486121969</v>
      </c>
      <c r="P65" s="36">
        <v>48.33</v>
      </c>
      <c r="Q65" s="36">
        <v>15</v>
      </c>
      <c r="R65" s="38">
        <v>47.499999999999993</v>
      </c>
      <c r="S65" s="38">
        <v>0</v>
      </c>
      <c r="T65" s="37">
        <f>SUMPRODUCT(LTA!J65:AN65,LTA!J$101:AN$101,LTA!J$103:AN$103)</f>
        <v>519.96</v>
      </c>
      <c r="U65" s="37">
        <f>SUMPRODUCT(LTA!J65:AN65,LTA!J$102:AN$102,LTA!J$103:AN$103)</f>
        <v>180.92000000000002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-406</v>
      </c>
      <c r="AA65" s="75">
        <f>STOA!H65</f>
        <v>843.26000000000022</v>
      </c>
      <c r="AB65" s="75">
        <f>-STOA!N65</f>
        <v>0</v>
      </c>
      <c r="AC65">
        <f t="shared" si="0"/>
        <v>28.846875059690557</v>
      </c>
      <c r="AD65">
        <f t="shared" si="1"/>
        <v>1720.4508539516639</v>
      </c>
      <c r="AE65">
        <f>'IDT-1'!B65</f>
        <v>0</v>
      </c>
      <c r="AF65" s="24"/>
      <c r="AG65">
        <f t="shared" si="2"/>
        <v>1720.4508539516639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-355</v>
      </c>
      <c r="AM65" s="34">
        <f>RTM_PXI!H65</f>
        <v>0</v>
      </c>
      <c r="AN65" s="34">
        <f>RTM_PXI!N65</f>
        <v>0</v>
      </c>
      <c r="AO65" s="149">
        <f>GDAM_IEX!H65</f>
        <v>0</v>
      </c>
      <c r="AP65" s="149">
        <f>GDAM_IEX!N65</f>
        <v>0</v>
      </c>
      <c r="AQ65" s="149">
        <f>GDAM_PXI!H65</f>
        <v>0</v>
      </c>
      <c r="AR65" s="149">
        <f>GDAM_PXI!N65</f>
        <v>0</v>
      </c>
      <c r="AU65">
        <v>63</v>
      </c>
    </row>
    <row r="66" spans="1:47">
      <c r="A66" t="s">
        <v>108</v>
      </c>
      <c r="D66">
        <f>TWEPL!P66</f>
        <v>10.13796</v>
      </c>
      <c r="E66">
        <f>GT_NG!P66</f>
        <v>13.360411236605847</v>
      </c>
      <c r="F66">
        <f>GT_Spot!P66</f>
        <v>0</v>
      </c>
      <c r="G66">
        <f>PPCL_NG!P66</f>
        <v>74.967171050149048</v>
      </c>
      <c r="H66">
        <f>PPCL_Spot!P66</f>
        <v>0</v>
      </c>
      <c r="I66">
        <f>Bawana_NG!P66</f>
        <v>81.206271863379698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675.07876743551776</v>
      </c>
      <c r="P66" s="36">
        <v>48.33</v>
      </c>
      <c r="Q66" s="36">
        <v>15</v>
      </c>
      <c r="R66" s="38">
        <v>47.499999999999993</v>
      </c>
      <c r="S66" s="38">
        <v>0</v>
      </c>
      <c r="T66" s="37">
        <f>SUMPRODUCT(LTA!J66:AN66,LTA!J$101:AN$101,LTA!J$103:AN$103)</f>
        <v>483.24</v>
      </c>
      <c r="U66" s="37">
        <f>SUMPRODUCT(LTA!J66:AN66,LTA!J$102:AN$102,LTA!J$103:AN$103)</f>
        <v>180.92000000000002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-387</v>
      </c>
      <c r="AA66" s="75">
        <f>STOA!H66</f>
        <v>843.26000000000022</v>
      </c>
      <c r="AB66" s="75">
        <f>-STOA!N66</f>
        <v>0</v>
      </c>
      <c r="AC66">
        <f t="shared" si="0"/>
        <v>28.287828846767304</v>
      </c>
      <c r="AD66">
        <f t="shared" si="1"/>
        <v>1709.7127527388852</v>
      </c>
      <c r="AE66">
        <f>'IDT-1'!B66</f>
        <v>0</v>
      </c>
      <c r="AF66" s="24"/>
      <c r="AG66">
        <f t="shared" si="2"/>
        <v>1709.7127527388852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-348</v>
      </c>
      <c r="AM66" s="34">
        <f>RTM_PXI!H66</f>
        <v>0</v>
      </c>
      <c r="AN66" s="34">
        <f>RTM_PXI!N66</f>
        <v>0</v>
      </c>
      <c r="AO66" s="149">
        <f>GDAM_IEX!H66</f>
        <v>0</v>
      </c>
      <c r="AP66" s="149">
        <f>GDAM_IEX!N66</f>
        <v>0</v>
      </c>
      <c r="AQ66" s="149">
        <f>GDAM_PXI!H66</f>
        <v>0</v>
      </c>
      <c r="AR66" s="149">
        <f>GDAM_PXI!N66</f>
        <v>0</v>
      </c>
      <c r="AU66">
        <v>64</v>
      </c>
    </row>
    <row r="67" spans="1:47">
      <c r="A67" t="s">
        <v>109</v>
      </c>
      <c r="D67">
        <f>TWEPL!P67</f>
        <v>10.13796</v>
      </c>
      <c r="E67">
        <f>GT_NG!P67</f>
        <v>14.356459330143538</v>
      </c>
      <c r="F67">
        <f>GT_Spot!P67</f>
        <v>0</v>
      </c>
      <c r="G67">
        <f>PPCL_NG!P67</f>
        <v>74.967171050149048</v>
      </c>
      <c r="H67">
        <f>PPCL_Spot!P67</f>
        <v>0</v>
      </c>
      <c r="I67">
        <f>Bawana_NG!P67</f>
        <v>81.206271863379698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673.07640025686112</v>
      </c>
      <c r="P67" s="36">
        <v>48.33</v>
      </c>
      <c r="Q67" s="36">
        <v>15</v>
      </c>
      <c r="R67" s="38">
        <v>47.499999999999993</v>
      </c>
      <c r="S67" s="38">
        <v>0</v>
      </c>
      <c r="T67" s="37">
        <f>SUMPRODUCT(LTA!J67:AN67,LTA!J$101:AN$101,LTA!J$103:AN$103)</f>
        <v>448.38</v>
      </c>
      <c r="U67" s="37">
        <f>SUMPRODUCT(LTA!J67:AN67,LTA!J$102:AN$102,LTA!J$103:AN$103)</f>
        <v>182.85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-383</v>
      </c>
      <c r="AA67" s="75">
        <f>STOA!H67</f>
        <v>843.21000000000026</v>
      </c>
      <c r="AB67" s="75">
        <f>-STOA!N67</f>
        <v>0</v>
      </c>
      <c r="AC67">
        <f t="shared" si="0"/>
        <v>27.820064815896547</v>
      </c>
      <c r="AD67">
        <f t="shared" si="1"/>
        <v>1695.1941976846372</v>
      </c>
      <c r="AE67">
        <f>'IDT-1'!B67</f>
        <v>0</v>
      </c>
      <c r="AF67" s="24"/>
      <c r="AG67">
        <f t="shared" si="2"/>
        <v>1695.1941976846372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-333</v>
      </c>
      <c r="AM67" s="34">
        <f>RTM_PXI!H67</f>
        <v>0</v>
      </c>
      <c r="AN67" s="34">
        <f>RTM_PXI!N67</f>
        <v>0</v>
      </c>
      <c r="AO67" s="149">
        <f>GDAM_IEX!H67</f>
        <v>0</v>
      </c>
      <c r="AP67" s="149">
        <f>GDAM_IEX!N67</f>
        <v>0</v>
      </c>
      <c r="AQ67" s="149">
        <f>GDAM_PXI!H67</f>
        <v>0</v>
      </c>
      <c r="AR67" s="149">
        <f>GDAM_PXI!N67</f>
        <v>0</v>
      </c>
      <c r="AU67">
        <v>65</v>
      </c>
    </row>
    <row r="68" spans="1:47">
      <c r="A68" t="s">
        <v>110</v>
      </c>
      <c r="D68">
        <f>TWEPL!P68</f>
        <v>10.13796</v>
      </c>
      <c r="E68">
        <f>GT_NG!P68</f>
        <v>14.356459330143538</v>
      </c>
      <c r="F68">
        <f>GT_Spot!P68</f>
        <v>0</v>
      </c>
      <c r="G68">
        <f>PPCL_NG!P68</f>
        <v>74.967171050149048</v>
      </c>
      <c r="H68">
        <f>PPCL_Spot!P68</f>
        <v>0</v>
      </c>
      <c r="I68">
        <f>Bawana_NG!P68</f>
        <v>81.206271863379698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673.0501398185562</v>
      </c>
      <c r="P68" s="36">
        <v>48.33</v>
      </c>
      <c r="Q68" s="36">
        <v>15</v>
      </c>
      <c r="R68" s="38">
        <v>47.499999999999993</v>
      </c>
      <c r="S68" s="38">
        <v>0</v>
      </c>
      <c r="T68" s="37">
        <f>SUMPRODUCT(LTA!J68:AN68,LTA!J$101:AN$101,LTA!J$103:AN$103)</f>
        <v>415.17</v>
      </c>
      <c r="U68" s="37">
        <f>SUMPRODUCT(LTA!J68:AN68,LTA!J$102:AN$102,LTA!J$103:AN$103)</f>
        <v>182.85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-377</v>
      </c>
      <c r="AA68" s="75">
        <f>STOA!H68</f>
        <v>843.21000000000026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27.278998153417991</v>
      </c>
      <c r="AD68">
        <f t="shared" ref="AD68:AD98" si="4">SUM(B68:AB68,AI68:AR68)-AC68</f>
        <v>1690.4990039088109</v>
      </c>
      <c r="AE68">
        <f>'IDT-1'!B68</f>
        <v>0</v>
      </c>
      <c r="AF68" s="24"/>
      <c r="AG68">
        <f t="shared" ref="AG68:AG98" si="5">SUM(AD68:AF68)+AT68</f>
        <v>1690.4990039088109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-311</v>
      </c>
      <c r="AM68" s="34">
        <f>RTM_PXI!H68</f>
        <v>0</v>
      </c>
      <c r="AN68" s="34">
        <f>RTM_PXI!N68</f>
        <v>0</v>
      </c>
      <c r="AO68" s="149">
        <f>GDAM_IEX!H68</f>
        <v>0</v>
      </c>
      <c r="AP68" s="149">
        <f>GDAM_IEX!N68</f>
        <v>0</v>
      </c>
      <c r="AQ68" s="149">
        <f>GDAM_PXI!H68</f>
        <v>0</v>
      </c>
      <c r="AR68" s="149">
        <f>GDAM_PXI!N68</f>
        <v>0</v>
      </c>
      <c r="AU68">
        <v>66</v>
      </c>
    </row>
    <row r="69" spans="1:47">
      <c r="A69" t="s">
        <v>111</v>
      </c>
      <c r="D69">
        <f>TWEPL!P69</f>
        <v>10.13796</v>
      </c>
      <c r="E69">
        <f>GT_NG!P69</f>
        <v>14.356459330143538</v>
      </c>
      <c r="F69">
        <f>GT_Spot!P69</f>
        <v>0</v>
      </c>
      <c r="G69">
        <f>PPCL_NG!P69</f>
        <v>74.967171050149048</v>
      </c>
      <c r="H69">
        <f>PPCL_Spot!P69</f>
        <v>0</v>
      </c>
      <c r="I69">
        <f>Bawana_NG!P69</f>
        <v>81.206271863379698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687.51207795715618</v>
      </c>
      <c r="P69" s="36">
        <v>48.33</v>
      </c>
      <c r="Q69" s="36">
        <v>15</v>
      </c>
      <c r="R69" s="38">
        <v>47.499999999999993</v>
      </c>
      <c r="S69" s="38">
        <v>0</v>
      </c>
      <c r="T69" s="37">
        <f>SUMPRODUCT(LTA!J69:AN69,LTA!J$101:AN$101,LTA!J$103:AN$103)</f>
        <v>377.72</v>
      </c>
      <c r="U69" s="37">
        <f>SUMPRODUCT(LTA!J69:AN69,LTA!J$102:AN$102,LTA!J$103:AN$103)</f>
        <v>182.85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-350</v>
      </c>
      <c r="AA69" s="75">
        <f>STOA!H69</f>
        <v>843.21000000000026</v>
      </c>
      <c r="AB69" s="75">
        <f>-STOA!N69</f>
        <v>0</v>
      </c>
      <c r="AC69">
        <f t="shared" si="3"/>
        <v>26.961287551249136</v>
      </c>
      <c r="AD69">
        <f t="shared" si="4"/>
        <v>1680.8286526495795</v>
      </c>
      <c r="AE69">
        <f>'IDT-1'!B69</f>
        <v>0</v>
      </c>
      <c r="AF69" s="24"/>
      <c r="AG69">
        <f t="shared" si="5"/>
        <v>1680.8286526495795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-325</v>
      </c>
      <c r="AM69" s="34">
        <f>RTM_PXI!H69</f>
        <v>0</v>
      </c>
      <c r="AN69" s="34">
        <f>RTM_PXI!N69</f>
        <v>0</v>
      </c>
      <c r="AO69" s="149">
        <f>GDAM_IEX!H69</f>
        <v>0</v>
      </c>
      <c r="AP69" s="149">
        <f>GDAM_IEX!N69</f>
        <v>0</v>
      </c>
      <c r="AQ69" s="149">
        <f>GDAM_PXI!H69</f>
        <v>0</v>
      </c>
      <c r="AR69" s="149">
        <f>GDAM_PXI!N69</f>
        <v>0</v>
      </c>
      <c r="AU69">
        <v>67</v>
      </c>
    </row>
    <row r="70" spans="1:47">
      <c r="A70" t="s">
        <v>112</v>
      </c>
      <c r="D70">
        <f>TWEPL!P70</f>
        <v>10.13796</v>
      </c>
      <c r="E70">
        <f>GT_NG!P70</f>
        <v>14.356459330143538</v>
      </c>
      <c r="F70">
        <f>GT_Spot!P70</f>
        <v>0</v>
      </c>
      <c r="G70">
        <f>PPCL_NG!P70</f>
        <v>74.967171050149048</v>
      </c>
      <c r="H70">
        <f>PPCL_Spot!P70</f>
        <v>0</v>
      </c>
      <c r="I70">
        <f>Bawana_NG!P70</f>
        <v>81.206271863379698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703.53557575336413</v>
      </c>
      <c r="P70" s="36">
        <v>48.33</v>
      </c>
      <c r="Q70" s="36">
        <v>15</v>
      </c>
      <c r="R70" s="38">
        <v>47.5</v>
      </c>
      <c r="S70" s="38">
        <v>0</v>
      </c>
      <c r="T70" s="37">
        <f>SUMPRODUCT(LTA!J70:AN70,LTA!J$101:AN$101,LTA!J$103:AN$103)</f>
        <v>339.58000000000004</v>
      </c>
      <c r="U70" s="37">
        <f>SUMPRODUCT(LTA!J70:AN70,LTA!J$102:AN$102,LTA!J$103:AN$103)</f>
        <v>183.01999999999998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-323</v>
      </c>
      <c r="AA70" s="75">
        <f>STOA!H70</f>
        <v>843.21000000000026</v>
      </c>
      <c r="AB70" s="75">
        <f>-STOA!N70</f>
        <v>0</v>
      </c>
      <c r="AC70">
        <f t="shared" si="3"/>
        <v>26.59059578141186</v>
      </c>
      <c r="AD70">
        <f t="shared" si="4"/>
        <v>1679.2528422156249</v>
      </c>
      <c r="AE70">
        <f>'IDT-1'!B70</f>
        <v>0</v>
      </c>
      <c r="AF70" s="24"/>
      <c r="AG70">
        <f t="shared" si="5"/>
        <v>1679.2528422156249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-332</v>
      </c>
      <c r="AM70" s="34">
        <f>RTM_PXI!H70</f>
        <v>0</v>
      </c>
      <c r="AN70" s="34">
        <f>RTM_PXI!N70</f>
        <v>0</v>
      </c>
      <c r="AO70" s="149">
        <f>GDAM_IEX!H70</f>
        <v>0</v>
      </c>
      <c r="AP70" s="149">
        <f>GDAM_IEX!N70</f>
        <v>0</v>
      </c>
      <c r="AQ70" s="149">
        <f>GDAM_PXI!H70</f>
        <v>0</v>
      </c>
      <c r="AR70" s="149">
        <f>GDAM_PXI!N70</f>
        <v>0</v>
      </c>
      <c r="AU70">
        <v>68</v>
      </c>
    </row>
    <row r="71" spans="1:47">
      <c r="A71" t="s">
        <v>113</v>
      </c>
      <c r="D71">
        <f>TWEPL!P71</f>
        <v>10.13796</v>
      </c>
      <c r="E71">
        <f>GT_NG!P71</f>
        <v>14.356459330143538</v>
      </c>
      <c r="F71">
        <f>GT_Spot!P71</f>
        <v>0</v>
      </c>
      <c r="G71">
        <f>PPCL_NG!P71</f>
        <v>74.967171050149048</v>
      </c>
      <c r="H71">
        <f>PPCL_Spot!P71</f>
        <v>0</v>
      </c>
      <c r="I71">
        <f>Bawana_NG!P71</f>
        <v>81.206271863379698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702.82082200164973</v>
      </c>
      <c r="P71" s="36">
        <v>48.33</v>
      </c>
      <c r="Q71" s="36">
        <v>15</v>
      </c>
      <c r="R71" s="38">
        <v>34.020000000000003</v>
      </c>
      <c r="S71" s="38">
        <v>0</v>
      </c>
      <c r="T71" s="37">
        <f>SUMPRODUCT(LTA!J71:AN71,LTA!J$101:AN$101,LTA!J$103:AN$103)</f>
        <v>300.67</v>
      </c>
      <c r="U71" s="37">
        <f>SUMPRODUCT(LTA!J71:AN71,LTA!J$102:AN$102,LTA!J$103:AN$103)</f>
        <v>183.01999999999998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-307</v>
      </c>
      <c r="AA71" s="75">
        <f>STOA!H71</f>
        <v>843.21000000000026</v>
      </c>
      <c r="AB71" s="75">
        <f>-STOA!N71</f>
        <v>0</v>
      </c>
      <c r="AC71">
        <f t="shared" si="3"/>
        <v>25.892442632819698</v>
      </c>
      <c r="AD71">
        <f t="shared" si="4"/>
        <v>1652.8462416125026</v>
      </c>
      <c r="AE71">
        <f>'IDT-1'!B71</f>
        <v>0</v>
      </c>
      <c r="AF71" s="24"/>
      <c r="AG71">
        <f t="shared" si="5"/>
        <v>1652.8462416125026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-322</v>
      </c>
      <c r="AM71" s="34">
        <f>RTM_PXI!H71</f>
        <v>0</v>
      </c>
      <c r="AN71" s="34">
        <f>RTM_PXI!N71</f>
        <v>0</v>
      </c>
      <c r="AO71" s="149">
        <f>GDAM_IEX!H71</f>
        <v>0</v>
      </c>
      <c r="AP71" s="149">
        <f>GDAM_IEX!N71</f>
        <v>0</v>
      </c>
      <c r="AQ71" s="149">
        <f>GDAM_PXI!H71</f>
        <v>0</v>
      </c>
      <c r="AR71" s="149">
        <f>GDAM_PXI!N71</f>
        <v>0</v>
      </c>
      <c r="AU71">
        <v>69</v>
      </c>
    </row>
    <row r="72" spans="1:47">
      <c r="A72" t="s">
        <v>114</v>
      </c>
      <c r="D72">
        <f>TWEPL!P72</f>
        <v>10.13796</v>
      </c>
      <c r="E72">
        <f>GT_NG!P72</f>
        <v>14.356459330143538</v>
      </c>
      <c r="F72">
        <f>GT_Spot!P72</f>
        <v>0</v>
      </c>
      <c r="G72">
        <f>PPCL_NG!P72</f>
        <v>74.967171050149048</v>
      </c>
      <c r="H72">
        <f>PPCL_Spot!P72</f>
        <v>0</v>
      </c>
      <c r="I72">
        <f>Bawana_NG!P72</f>
        <v>81.206271863379698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705.78582099872165</v>
      </c>
      <c r="P72" s="36">
        <v>48.33</v>
      </c>
      <c r="Q72" s="36">
        <v>15</v>
      </c>
      <c r="R72" s="38">
        <v>17.725202922077923</v>
      </c>
      <c r="S72" s="38">
        <v>0</v>
      </c>
      <c r="T72" s="37">
        <f>SUMPRODUCT(LTA!J72:AN72,LTA!J$101:AN$101,LTA!J$103:AN$103)</f>
        <v>261.39</v>
      </c>
      <c r="U72" s="37">
        <f>SUMPRODUCT(LTA!J72:AN72,LTA!J$102:AN$102,LTA!J$103:AN$103)</f>
        <v>183.01999999999998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-288</v>
      </c>
      <c r="AA72" s="75">
        <f>STOA!H72</f>
        <v>843.21000000000026</v>
      </c>
      <c r="AB72" s="75">
        <f>-STOA!N72</f>
        <v>0</v>
      </c>
      <c r="AC72">
        <f t="shared" si="3"/>
        <v>25.012204416165034</v>
      </c>
      <c r="AD72">
        <f t="shared" si="4"/>
        <v>1648.116681748307</v>
      </c>
      <c r="AE72">
        <f>'IDT-1'!B72</f>
        <v>0</v>
      </c>
      <c r="AF72" s="24"/>
      <c r="AG72">
        <f t="shared" si="5"/>
        <v>1648.116681748307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-294</v>
      </c>
      <c r="AM72" s="34">
        <f>RTM_PXI!H72</f>
        <v>0</v>
      </c>
      <c r="AN72" s="34">
        <f>RTM_PXI!N72</f>
        <v>0</v>
      </c>
      <c r="AO72" s="149">
        <f>GDAM_IEX!H72</f>
        <v>0</v>
      </c>
      <c r="AP72" s="149">
        <f>GDAM_IEX!N72</f>
        <v>0</v>
      </c>
      <c r="AQ72" s="149">
        <f>GDAM_PXI!H72</f>
        <v>0</v>
      </c>
      <c r="AR72" s="149">
        <f>GDAM_PXI!N72</f>
        <v>0</v>
      </c>
      <c r="AU72">
        <v>70</v>
      </c>
    </row>
    <row r="73" spans="1:47">
      <c r="A73" t="s">
        <v>115</v>
      </c>
      <c r="D73">
        <f>TWEPL!P73</f>
        <v>10.13796</v>
      </c>
      <c r="E73">
        <f>GT_NG!P73</f>
        <v>14.356459330143538</v>
      </c>
      <c r="F73">
        <f>GT_Spot!P73</f>
        <v>0</v>
      </c>
      <c r="G73">
        <f>PPCL_NG!P73</f>
        <v>74.967171050149048</v>
      </c>
      <c r="H73">
        <f>PPCL_Spot!P73</f>
        <v>0</v>
      </c>
      <c r="I73">
        <f>Bawana_NG!P73</f>
        <v>81.206271863379698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703.00210862544168</v>
      </c>
      <c r="P73" s="36">
        <v>48.33</v>
      </c>
      <c r="Q73" s="36">
        <v>15</v>
      </c>
      <c r="R73" s="38">
        <v>7.55</v>
      </c>
      <c r="S73" s="38">
        <v>0</v>
      </c>
      <c r="T73" s="37">
        <f>SUMPRODUCT(LTA!J73:AN73,LTA!J$101:AN$101,LTA!J$103:AN$103)</f>
        <v>226.20000000000002</v>
      </c>
      <c r="U73" s="37">
        <f>SUMPRODUCT(LTA!J73:AN73,LTA!J$102:AN$102,LTA!J$103:AN$103)</f>
        <v>183.01999999999998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-269</v>
      </c>
      <c r="AA73" s="75">
        <f>STOA!H73</f>
        <v>843.21000000000026</v>
      </c>
      <c r="AB73" s="75">
        <f>-STOA!N73</f>
        <v>0</v>
      </c>
      <c r="AC73">
        <f t="shared" si="3"/>
        <v>24.304393880855631</v>
      </c>
      <c r="AD73">
        <f t="shared" si="4"/>
        <v>1632.6755769882584</v>
      </c>
      <c r="AE73">
        <f>'IDT-1'!B73</f>
        <v>0</v>
      </c>
      <c r="AF73" s="24"/>
      <c r="AG73">
        <f t="shared" si="5"/>
        <v>1632.6755769882584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-281</v>
      </c>
      <c r="AM73" s="34">
        <f>RTM_PXI!H73</f>
        <v>0</v>
      </c>
      <c r="AN73" s="34">
        <f>RTM_PXI!N73</f>
        <v>0</v>
      </c>
      <c r="AO73" s="149">
        <f>GDAM_IEX!H73</f>
        <v>0</v>
      </c>
      <c r="AP73" s="149">
        <f>GDAM_IEX!N73</f>
        <v>0</v>
      </c>
      <c r="AQ73" s="149">
        <f>GDAM_PXI!H73</f>
        <v>0</v>
      </c>
      <c r="AR73" s="149">
        <f>GDAM_PXI!N73</f>
        <v>0</v>
      </c>
      <c r="AU73">
        <v>71</v>
      </c>
    </row>
    <row r="74" spans="1:47">
      <c r="A74" t="s">
        <v>116</v>
      </c>
      <c r="D74">
        <f>TWEPL!P74</f>
        <v>10.13796</v>
      </c>
      <c r="E74">
        <f>GT_NG!P74</f>
        <v>14.356459330143538</v>
      </c>
      <c r="F74">
        <f>GT_Spot!P74</f>
        <v>0</v>
      </c>
      <c r="G74">
        <f>PPCL_NG!P74</f>
        <v>74.967171050149048</v>
      </c>
      <c r="H74">
        <f>PPCL_Spot!P74</f>
        <v>0</v>
      </c>
      <c r="I74">
        <f>Bawana_NG!P74</f>
        <v>81.206271863379698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717.70241453865515</v>
      </c>
      <c r="P74" s="36">
        <v>48.33</v>
      </c>
      <c r="Q74" s="36">
        <v>15</v>
      </c>
      <c r="R74" s="38">
        <v>2.8452020202020205</v>
      </c>
      <c r="S74" s="38">
        <v>0</v>
      </c>
      <c r="T74" s="37">
        <f>SUMPRODUCT(LTA!J74:AN74,LTA!J$101:AN$101,LTA!J$103:AN$103)</f>
        <v>192.39</v>
      </c>
      <c r="U74" s="37">
        <f>SUMPRODUCT(LTA!J74:AN74,LTA!J$102:AN$102,LTA!J$103:AN$103)</f>
        <v>183.01999999999998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-244</v>
      </c>
      <c r="AA74" s="75">
        <f>STOA!H74</f>
        <v>843.21000000000026</v>
      </c>
      <c r="AB74" s="75">
        <f>-STOA!N74</f>
        <v>0</v>
      </c>
      <c r="AC74">
        <f t="shared" si="3"/>
        <v>24.023801330492123</v>
      </c>
      <c r="AD74">
        <f t="shared" si="4"/>
        <v>1617.1416774720374</v>
      </c>
      <c r="AE74">
        <f>'IDT-1'!B74</f>
        <v>0</v>
      </c>
      <c r="AF74" s="24"/>
      <c r="AG74">
        <f t="shared" si="5"/>
        <v>1617.1416774720374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-298</v>
      </c>
      <c r="AM74" s="34">
        <f>RTM_PXI!H74</f>
        <v>0</v>
      </c>
      <c r="AN74" s="34">
        <f>RTM_PXI!N74</f>
        <v>0</v>
      </c>
      <c r="AO74" s="149">
        <f>GDAM_IEX!H74</f>
        <v>0</v>
      </c>
      <c r="AP74" s="149">
        <f>GDAM_IEX!N74</f>
        <v>0</v>
      </c>
      <c r="AQ74" s="149">
        <f>GDAM_PXI!H74</f>
        <v>0</v>
      </c>
      <c r="AR74" s="149">
        <f>GDAM_PXI!N74</f>
        <v>0</v>
      </c>
      <c r="AU74">
        <v>72</v>
      </c>
    </row>
    <row r="75" spans="1:47">
      <c r="A75" t="s">
        <v>117</v>
      </c>
      <c r="D75">
        <f>TWEPL!P75</f>
        <v>10.13796</v>
      </c>
      <c r="E75">
        <f>GT_NG!P75</f>
        <v>14.47846889952153</v>
      </c>
      <c r="F75">
        <f>GT_Spot!P75</f>
        <v>0</v>
      </c>
      <c r="G75">
        <f>PPCL_NG!P75</f>
        <v>74.967171050149048</v>
      </c>
      <c r="H75">
        <f>PPCL_Spot!P75</f>
        <v>0</v>
      </c>
      <c r="I75">
        <f>Bawana_NG!P75</f>
        <v>81.206271863379698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709.26810916001443</v>
      </c>
      <c r="P75" s="36">
        <v>48.336888116389858</v>
      </c>
      <c r="Q75" s="36">
        <v>15</v>
      </c>
      <c r="R75" s="38">
        <v>0</v>
      </c>
      <c r="S75" s="38">
        <v>0</v>
      </c>
      <c r="T75" s="37">
        <f>SUMPRODUCT(LTA!J75:AN75,LTA!J$101:AN$101,LTA!J$103:AN$103)</f>
        <v>161.76</v>
      </c>
      <c r="U75" s="37">
        <f>SUMPRODUCT(LTA!J75:AN75,LTA!J$102:AN$102,LTA!J$103:AN$103)</f>
        <v>181.97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-127</v>
      </c>
      <c r="AA75" s="75">
        <f>STOA!H75</f>
        <v>821.06000000000017</v>
      </c>
      <c r="AB75" s="75">
        <f>-STOA!N75</f>
        <v>0</v>
      </c>
      <c r="AC75">
        <f t="shared" si="3"/>
        <v>22.723965508197054</v>
      </c>
      <c r="AD75">
        <f t="shared" si="4"/>
        <v>1635.4609035812578</v>
      </c>
      <c r="AE75">
        <f>'IDT-1'!B75</f>
        <v>0</v>
      </c>
      <c r="AF75" s="24"/>
      <c r="AG75">
        <f t="shared" si="5"/>
        <v>1635.4609035812578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-333</v>
      </c>
      <c r="AM75" s="34">
        <f>RTM_PXI!H75</f>
        <v>0</v>
      </c>
      <c r="AN75" s="34">
        <f>RTM_PXI!N75</f>
        <v>0</v>
      </c>
      <c r="AO75" s="149">
        <f>GDAM_IEX!H75</f>
        <v>0</v>
      </c>
      <c r="AP75" s="149">
        <f>GDAM_IEX!N75</f>
        <v>0</v>
      </c>
      <c r="AQ75" s="149">
        <f>GDAM_PXI!H75</f>
        <v>0</v>
      </c>
      <c r="AR75" s="149">
        <f>GDAM_PXI!N75</f>
        <v>0</v>
      </c>
      <c r="AU75">
        <v>73</v>
      </c>
    </row>
    <row r="76" spans="1:47">
      <c r="A76" t="s">
        <v>118</v>
      </c>
      <c r="D76">
        <f>TWEPL!P76</f>
        <v>10.13796</v>
      </c>
      <c r="E76">
        <f>GT_NG!P76</f>
        <v>14.47846889952153</v>
      </c>
      <c r="F76">
        <f>GT_Spot!P76</f>
        <v>0</v>
      </c>
      <c r="G76">
        <f>PPCL_NG!P76</f>
        <v>74.967171050149048</v>
      </c>
      <c r="H76">
        <f>PPCL_Spot!P76</f>
        <v>0</v>
      </c>
      <c r="I76">
        <f>Bawana_NG!P76</f>
        <v>81.206271863379698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709.93287261741875</v>
      </c>
      <c r="P76" s="36">
        <v>48.336888116389858</v>
      </c>
      <c r="Q76" s="36">
        <v>14.503531417437895</v>
      </c>
      <c r="R76" s="38">
        <v>0</v>
      </c>
      <c r="S76" s="38">
        <v>0</v>
      </c>
      <c r="T76" s="37">
        <f>SUMPRODUCT(LTA!J76:AN76,LTA!J$101:AN$101,LTA!J$103:AN$103)</f>
        <v>144.67000000000002</v>
      </c>
      <c r="U76" s="37">
        <f>SUMPRODUCT(LTA!J76:AN76,LTA!J$102:AN$102,LTA!J$103:AN$103)</f>
        <v>182.16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-132</v>
      </c>
      <c r="AA76" s="75">
        <f>STOA!H76</f>
        <v>821.06000000000017</v>
      </c>
      <c r="AB76" s="75">
        <f>-STOA!N76</f>
        <v>0</v>
      </c>
      <c r="AC76">
        <f t="shared" si="3"/>
        <v>22.390285825129563</v>
      </c>
      <c r="AD76">
        <f t="shared" si="4"/>
        <v>1640.0628781391677</v>
      </c>
      <c r="AE76">
        <f>'IDT-1'!B76</f>
        <v>0</v>
      </c>
      <c r="AF76" s="24"/>
      <c r="AG76">
        <f t="shared" si="5"/>
        <v>1640.0628781391677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-307</v>
      </c>
      <c r="AM76" s="34">
        <f>RTM_PXI!H76</f>
        <v>0</v>
      </c>
      <c r="AN76" s="34">
        <f>RTM_PXI!N76</f>
        <v>0</v>
      </c>
      <c r="AO76" s="149">
        <f>GDAM_IEX!H76</f>
        <v>0</v>
      </c>
      <c r="AP76" s="149">
        <f>GDAM_IEX!N76</f>
        <v>0</v>
      </c>
      <c r="AQ76" s="149">
        <f>GDAM_PXI!H76</f>
        <v>0</v>
      </c>
      <c r="AR76" s="149">
        <f>GDAM_PXI!N76</f>
        <v>0</v>
      </c>
      <c r="AU76">
        <v>74</v>
      </c>
    </row>
    <row r="77" spans="1:47">
      <c r="A77" t="s">
        <v>119</v>
      </c>
      <c r="D77">
        <f>TWEPL!P77</f>
        <v>10.13796</v>
      </c>
      <c r="E77">
        <f>GT_NG!P77</f>
        <v>14.47846889952153</v>
      </c>
      <c r="F77">
        <f>GT_Spot!P77</f>
        <v>0</v>
      </c>
      <c r="G77">
        <f>PPCL_NG!P77</f>
        <v>74.967171050149048</v>
      </c>
      <c r="H77">
        <f>PPCL_Spot!P77</f>
        <v>0</v>
      </c>
      <c r="I77">
        <f>Bawana_NG!P77</f>
        <v>81.206271863379698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704.66457698990814</v>
      </c>
      <c r="P77" s="36">
        <v>48.336888116389858</v>
      </c>
      <c r="Q77" s="36">
        <v>14.503531417437895</v>
      </c>
      <c r="R77" s="38">
        <v>0</v>
      </c>
      <c r="S77" s="38">
        <v>0</v>
      </c>
      <c r="T77" s="37">
        <f>SUMPRODUCT(LTA!J77:AN77,LTA!J$101:AN$101,LTA!J$103:AN$103)</f>
        <v>130.56</v>
      </c>
      <c r="U77" s="37">
        <f>SUMPRODUCT(LTA!J77:AN77,LTA!J$102:AN$102,LTA!J$103:AN$103)</f>
        <v>184.66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-127</v>
      </c>
      <c r="AA77" s="75">
        <f>STOA!H77</f>
        <v>821.06000000000017</v>
      </c>
      <c r="AB77" s="75">
        <f>-STOA!N77</f>
        <v>0</v>
      </c>
      <c r="AC77">
        <f t="shared" si="3"/>
        <v>22.161853675907711</v>
      </c>
      <c r="AD77">
        <f t="shared" si="4"/>
        <v>1632.4130146608788</v>
      </c>
      <c r="AE77">
        <f>'IDT-1'!B77</f>
        <v>0</v>
      </c>
      <c r="AF77" s="24"/>
      <c r="AG77">
        <f t="shared" si="5"/>
        <v>1632.4130146608788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-303</v>
      </c>
      <c r="AM77" s="34">
        <f>RTM_PXI!H77</f>
        <v>0</v>
      </c>
      <c r="AN77" s="34">
        <f>RTM_PXI!N77</f>
        <v>0</v>
      </c>
      <c r="AO77" s="149">
        <f>GDAM_IEX!H77</f>
        <v>0</v>
      </c>
      <c r="AP77" s="149">
        <f>GDAM_IEX!N77</f>
        <v>0</v>
      </c>
      <c r="AQ77" s="149">
        <f>GDAM_PXI!H77</f>
        <v>0</v>
      </c>
      <c r="AR77" s="149">
        <f>GDAM_PXI!N77</f>
        <v>0</v>
      </c>
      <c r="AU77">
        <v>75</v>
      </c>
    </row>
    <row r="78" spans="1:47">
      <c r="A78" t="s">
        <v>120</v>
      </c>
      <c r="D78">
        <f>TWEPL!P78</f>
        <v>10.13796</v>
      </c>
      <c r="E78">
        <f>GT_NG!P78</f>
        <v>14.47846889952153</v>
      </c>
      <c r="F78">
        <f>GT_Spot!P78</f>
        <v>0</v>
      </c>
      <c r="G78">
        <f>PPCL_NG!P78</f>
        <v>74.967171050149048</v>
      </c>
      <c r="H78">
        <f>PPCL_Spot!P78</f>
        <v>0</v>
      </c>
      <c r="I78">
        <f>Bawana_NG!P78</f>
        <v>81.206271863379698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715.94874459404855</v>
      </c>
      <c r="P78" s="36">
        <v>48.332520469361143</v>
      </c>
      <c r="Q78" s="36">
        <v>14.497414407988588</v>
      </c>
      <c r="R78" s="38">
        <v>0</v>
      </c>
      <c r="S78" s="38">
        <v>0</v>
      </c>
      <c r="T78" s="37">
        <f>SUMPRODUCT(LTA!J78:AN78,LTA!J$101:AN$101,LTA!J$103:AN$103)</f>
        <v>121.79</v>
      </c>
      <c r="U78" s="37">
        <f>SUMPRODUCT(LTA!J78:AN78,LTA!J$102:AN$102,LTA!J$103:AN$103)</f>
        <v>184.66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-60</v>
      </c>
      <c r="AA78" s="75">
        <f>STOA!H78</f>
        <v>821.06000000000017</v>
      </c>
      <c r="AB78" s="75">
        <f>-STOA!N78</f>
        <v>0</v>
      </c>
      <c r="AC78">
        <f t="shared" si="3"/>
        <v>22.0684704280586</v>
      </c>
      <c r="AD78">
        <f t="shared" si="4"/>
        <v>1648.0100808563902</v>
      </c>
      <c r="AE78">
        <f>'IDT-1'!B78</f>
        <v>0</v>
      </c>
      <c r="AF78" s="24"/>
      <c r="AG78">
        <f t="shared" si="5"/>
        <v>1648.0100808563902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-357</v>
      </c>
      <c r="AM78" s="34">
        <f>RTM_PXI!H78</f>
        <v>0</v>
      </c>
      <c r="AN78" s="34">
        <f>RTM_PXI!N78</f>
        <v>0</v>
      </c>
      <c r="AO78" s="149">
        <f>GDAM_IEX!H78</f>
        <v>0</v>
      </c>
      <c r="AP78" s="149">
        <f>GDAM_IEX!N78</f>
        <v>0</v>
      </c>
      <c r="AQ78" s="149">
        <f>GDAM_PXI!H78</f>
        <v>0</v>
      </c>
      <c r="AR78" s="149">
        <f>GDAM_PXI!N78</f>
        <v>0</v>
      </c>
      <c r="AU78">
        <v>76</v>
      </c>
    </row>
    <row r="79" spans="1:47">
      <c r="A79" t="s">
        <v>121</v>
      </c>
      <c r="D79">
        <f>TWEPL!P79</f>
        <v>10.13796</v>
      </c>
      <c r="E79">
        <f>GT_NG!P79</f>
        <v>14.47846889952153</v>
      </c>
      <c r="F79">
        <f>GT_Spot!P79</f>
        <v>0</v>
      </c>
      <c r="G79">
        <f>PPCL_NG!P79</f>
        <v>74.967171050149048</v>
      </c>
      <c r="H79">
        <f>PPCL_Spot!P79</f>
        <v>0</v>
      </c>
      <c r="I79">
        <f>Bawana_NG!P79</f>
        <v>81.206271863379698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759.48156521853286</v>
      </c>
      <c r="P79" s="36">
        <v>48.332520469361143</v>
      </c>
      <c r="Q79" s="36">
        <v>14.497414407988588</v>
      </c>
      <c r="R79" s="38">
        <v>0</v>
      </c>
      <c r="S79" s="38">
        <v>0</v>
      </c>
      <c r="T79" s="37">
        <f>SUMPRODUCT(LTA!J79:AN79,LTA!J$101:AN$101,LTA!J$103:AN$103)</f>
        <v>119.46000000000001</v>
      </c>
      <c r="U79" s="37">
        <f>SUMPRODUCT(LTA!J79:AN79,LTA!J$102:AN$102,LTA!J$103:AN$103)</f>
        <v>184.66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869.40000000000009</v>
      </c>
      <c r="AB79" s="75">
        <f>-STOA!N79</f>
        <v>0</v>
      </c>
      <c r="AC79">
        <f t="shared" si="3"/>
        <v>23.131669202742113</v>
      </c>
      <c r="AD79">
        <f t="shared" si="4"/>
        <v>1705.4897027061907</v>
      </c>
      <c r="AE79">
        <f>'IDT-1'!B79</f>
        <v>0</v>
      </c>
      <c r="AF79" s="24"/>
      <c r="AG79">
        <f t="shared" si="5"/>
        <v>1705.4897027061907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-448</v>
      </c>
      <c r="AM79" s="34">
        <f>RTM_PXI!H79</f>
        <v>0</v>
      </c>
      <c r="AN79" s="34">
        <f>RTM_PXI!N79</f>
        <v>0</v>
      </c>
      <c r="AO79" s="149">
        <f>GDAM_IEX!H79</f>
        <v>0</v>
      </c>
      <c r="AP79" s="149">
        <f>GDAM_IEX!N79</f>
        <v>0</v>
      </c>
      <c r="AQ79" s="149">
        <f>GDAM_PXI!H79</f>
        <v>0</v>
      </c>
      <c r="AR79" s="149">
        <f>GDAM_PXI!N79</f>
        <v>0</v>
      </c>
      <c r="AU79">
        <v>77</v>
      </c>
    </row>
    <row r="80" spans="1:47">
      <c r="A80" t="s">
        <v>122</v>
      </c>
      <c r="D80">
        <f>TWEPL!P80</f>
        <v>10.13796</v>
      </c>
      <c r="E80">
        <f>GT_NG!P80</f>
        <v>14.47846889952153</v>
      </c>
      <c r="F80">
        <f>GT_Spot!P80</f>
        <v>0</v>
      </c>
      <c r="G80">
        <f>PPCL_NG!P80</f>
        <v>74.967171050149048</v>
      </c>
      <c r="H80">
        <f>PPCL_Spot!P80</f>
        <v>0</v>
      </c>
      <c r="I80">
        <f>Bawana_NG!P80</f>
        <v>81.206271863379698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765.83262366836982</v>
      </c>
      <c r="P80" s="36">
        <v>48.332520469361143</v>
      </c>
      <c r="Q80" s="36">
        <v>14.497414407988588</v>
      </c>
      <c r="R80" s="38">
        <v>0</v>
      </c>
      <c r="S80" s="38">
        <v>0</v>
      </c>
      <c r="T80" s="37">
        <f>SUMPRODUCT(LTA!J80:AN80,LTA!J$101:AN$101,LTA!J$103:AN$103)</f>
        <v>120.32</v>
      </c>
      <c r="U80" s="37">
        <f>SUMPRODUCT(LTA!J80:AN80,LTA!J$102:AN$102,LTA!J$103:AN$103)</f>
        <v>184.66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869.40000000000009</v>
      </c>
      <c r="AB80" s="75">
        <f>-STOA!N80</f>
        <v>0</v>
      </c>
      <c r="AC80">
        <f t="shared" si="3"/>
        <v>23.09746711435653</v>
      </c>
      <c r="AD80">
        <f t="shared" si="4"/>
        <v>1723.7349632444132</v>
      </c>
      <c r="AE80">
        <f>'IDT-1'!B80</f>
        <v>0</v>
      </c>
      <c r="AF80" s="24"/>
      <c r="AG80">
        <f t="shared" si="5"/>
        <v>1723.7349632444132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-437</v>
      </c>
      <c r="AM80" s="34">
        <f>RTM_PXI!H80</f>
        <v>0</v>
      </c>
      <c r="AN80" s="34">
        <f>RTM_PXI!N80</f>
        <v>0</v>
      </c>
      <c r="AO80" s="149">
        <f>GDAM_IEX!H80</f>
        <v>0</v>
      </c>
      <c r="AP80" s="149">
        <f>GDAM_IEX!N80</f>
        <v>0</v>
      </c>
      <c r="AQ80" s="149">
        <f>GDAM_PXI!H80</f>
        <v>0</v>
      </c>
      <c r="AR80" s="149">
        <f>GDAM_PXI!N80</f>
        <v>0</v>
      </c>
      <c r="AU80">
        <v>78</v>
      </c>
    </row>
    <row r="81" spans="1:47">
      <c r="A81" t="s">
        <v>123</v>
      </c>
      <c r="D81">
        <f>TWEPL!P81</f>
        <v>10.13796</v>
      </c>
      <c r="E81">
        <f>GT_NG!P81</f>
        <v>14.47846889952153</v>
      </c>
      <c r="F81">
        <f>GT_Spot!P81</f>
        <v>0</v>
      </c>
      <c r="G81">
        <f>PPCL_NG!P81</f>
        <v>74.967171050149048</v>
      </c>
      <c r="H81">
        <f>PPCL_Spot!P81</f>
        <v>0</v>
      </c>
      <c r="I81">
        <f>Bawana_NG!P81</f>
        <v>79.353387963090483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750.82555825308123</v>
      </c>
      <c r="P81" s="36">
        <v>48.332520469361143</v>
      </c>
      <c r="Q81" s="36">
        <v>14.497414407988588</v>
      </c>
      <c r="R81" s="38">
        <v>0</v>
      </c>
      <c r="S81" s="38">
        <v>0</v>
      </c>
      <c r="T81" s="37">
        <f>SUMPRODUCT(LTA!J81:AN81,LTA!J$101:AN$101,LTA!J$103:AN$103)</f>
        <v>119.12</v>
      </c>
      <c r="U81" s="37">
        <f>SUMPRODUCT(LTA!J81:AN81,LTA!J$102:AN$102,LTA!J$103:AN$103)</f>
        <v>184.66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869.40000000000009</v>
      </c>
      <c r="AB81" s="75">
        <f>-STOA!N81</f>
        <v>0</v>
      </c>
      <c r="AC81">
        <f t="shared" si="3"/>
        <v>22.317070633825772</v>
      </c>
      <c r="AD81">
        <f t="shared" si="4"/>
        <v>1776.4554104093661</v>
      </c>
      <c r="AE81">
        <f>'IDT-1'!B81</f>
        <v>0</v>
      </c>
      <c r="AF81" s="24"/>
      <c r="AG81">
        <f t="shared" si="5"/>
        <v>1776.4554104093661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-367</v>
      </c>
      <c r="AM81" s="34">
        <f>RTM_PXI!H81</f>
        <v>0</v>
      </c>
      <c r="AN81" s="34">
        <f>RTM_PXI!N81</f>
        <v>0</v>
      </c>
      <c r="AO81" s="149">
        <f>GDAM_IEX!H81</f>
        <v>0</v>
      </c>
      <c r="AP81" s="149">
        <f>GDAM_IEX!N81</f>
        <v>0</v>
      </c>
      <c r="AQ81" s="149">
        <f>GDAM_PXI!H81</f>
        <v>0</v>
      </c>
      <c r="AR81" s="149">
        <f>GDAM_PXI!N81</f>
        <v>0</v>
      </c>
      <c r="AU81">
        <v>79</v>
      </c>
    </row>
    <row r="82" spans="1:47">
      <c r="A82" t="s">
        <v>124</v>
      </c>
      <c r="D82">
        <f>TWEPL!P82</f>
        <v>10.13796</v>
      </c>
      <c r="E82">
        <f>GT_NG!P82</f>
        <v>14.47846889952153</v>
      </c>
      <c r="F82">
        <f>GT_Spot!P82</f>
        <v>0</v>
      </c>
      <c r="G82">
        <f>PPCL_NG!P82</f>
        <v>74.967171050149048</v>
      </c>
      <c r="H82">
        <f>PPCL_Spot!P82</f>
        <v>0</v>
      </c>
      <c r="I82">
        <f>Bawana_NG!P82</f>
        <v>78.299999999999983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749.88805241739294</v>
      </c>
      <c r="P82" s="36">
        <v>48.332520469361143</v>
      </c>
      <c r="Q82" s="36">
        <v>14.497414407988588</v>
      </c>
      <c r="R82" s="38">
        <v>0</v>
      </c>
      <c r="S82" s="38">
        <v>0</v>
      </c>
      <c r="T82" s="37">
        <f>SUMPRODUCT(LTA!J82:AN82,LTA!J$101:AN$101,LTA!J$103:AN$103)</f>
        <v>120.88</v>
      </c>
      <c r="U82" s="37">
        <f>SUMPRODUCT(LTA!J82:AN82,LTA!J$102:AN$102,LTA!J$103:AN$103)</f>
        <v>186.23000000000002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869.40000000000009</v>
      </c>
      <c r="AB82" s="75">
        <f>-STOA!N82</f>
        <v>0</v>
      </c>
      <c r="AC82">
        <f t="shared" si="3"/>
        <v>22.231195365652376</v>
      </c>
      <c r="AD82">
        <f t="shared" si="4"/>
        <v>1788.880391878761</v>
      </c>
      <c r="AE82">
        <f>'IDT-1'!B82</f>
        <v>0</v>
      </c>
      <c r="AF82" s="24"/>
      <c r="AG82">
        <f t="shared" si="5"/>
        <v>1788.880391878761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-356</v>
      </c>
      <c r="AM82" s="34">
        <f>RTM_PXI!H82</f>
        <v>0</v>
      </c>
      <c r="AN82" s="34">
        <f>RTM_PXI!N82</f>
        <v>0</v>
      </c>
      <c r="AO82" s="149">
        <f>GDAM_IEX!H82</f>
        <v>0</v>
      </c>
      <c r="AP82" s="149">
        <f>GDAM_IEX!N82</f>
        <v>0</v>
      </c>
      <c r="AQ82" s="149">
        <f>GDAM_PXI!H82</f>
        <v>0</v>
      </c>
      <c r="AR82" s="149">
        <f>GDAM_PXI!N82</f>
        <v>0</v>
      </c>
      <c r="AU82">
        <v>80</v>
      </c>
    </row>
    <row r="83" spans="1:47">
      <c r="A83" t="s">
        <v>125</v>
      </c>
      <c r="D83">
        <f>TWEPL!P83</f>
        <v>10.13796</v>
      </c>
      <c r="E83">
        <f>GT_NG!P83</f>
        <v>14.47846889952153</v>
      </c>
      <c r="F83">
        <f>GT_Spot!P83</f>
        <v>0</v>
      </c>
      <c r="G83">
        <f>PPCL_NG!P83</f>
        <v>74.967171050149048</v>
      </c>
      <c r="H83">
        <f>PPCL_Spot!P83</f>
        <v>0</v>
      </c>
      <c r="I83">
        <f>Bawana_NG!P83</f>
        <v>78.299999999999983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739.99702681330143</v>
      </c>
      <c r="P83" s="36">
        <v>48.332520469361143</v>
      </c>
      <c r="Q83" s="36">
        <v>14.497414407988588</v>
      </c>
      <c r="R83" s="38">
        <v>0</v>
      </c>
      <c r="S83" s="38">
        <v>0</v>
      </c>
      <c r="T83" s="37">
        <f>SUMPRODUCT(LTA!J83:AN83,LTA!J$101:AN$101,LTA!J$103:AN$103)</f>
        <v>120.42</v>
      </c>
      <c r="U83" s="37">
        <f>SUMPRODUCT(LTA!J83:AN83,LTA!J$102:AN$102,LTA!J$103:AN$103)</f>
        <v>186.23000000000002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859.68000000000018</v>
      </c>
      <c r="AB83" s="75">
        <f>-STOA!N83</f>
        <v>0</v>
      </c>
      <c r="AC83">
        <f t="shared" si="3"/>
        <v>21.344320138560743</v>
      </c>
      <c r="AD83">
        <f t="shared" si="4"/>
        <v>1849.6962415017611</v>
      </c>
      <c r="AE83">
        <f>'IDT-1'!B83</f>
        <v>0</v>
      </c>
      <c r="AF83" s="24"/>
      <c r="AG83">
        <f t="shared" si="5"/>
        <v>1849.6962415017611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-276</v>
      </c>
      <c r="AM83" s="34">
        <f>RTM_PXI!H83</f>
        <v>0</v>
      </c>
      <c r="AN83" s="34">
        <f>RTM_PXI!N83</f>
        <v>0</v>
      </c>
      <c r="AO83" s="149">
        <f>GDAM_IEX!H83</f>
        <v>0</v>
      </c>
      <c r="AP83" s="149">
        <f>GDAM_IEX!N83</f>
        <v>0</v>
      </c>
      <c r="AQ83" s="149">
        <f>GDAM_PXI!H83</f>
        <v>0</v>
      </c>
      <c r="AR83" s="149">
        <f>GDAM_PXI!N83</f>
        <v>0</v>
      </c>
      <c r="AU83">
        <v>81</v>
      </c>
    </row>
    <row r="84" spans="1:47">
      <c r="A84" t="s">
        <v>126</v>
      </c>
      <c r="D84">
        <f>TWEPL!P84</f>
        <v>10.13796</v>
      </c>
      <c r="E84">
        <f>GT_NG!P84</f>
        <v>14.47846889952153</v>
      </c>
      <c r="F84">
        <f>GT_Spot!P84</f>
        <v>0</v>
      </c>
      <c r="G84">
        <f>PPCL_NG!P84</f>
        <v>74.967171050149048</v>
      </c>
      <c r="H84">
        <f>PPCL_Spot!P84</f>
        <v>0</v>
      </c>
      <c r="I84">
        <f>Bawana_NG!P84</f>
        <v>78.299999999999983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740.64896921425895</v>
      </c>
      <c r="P84" s="36">
        <v>48.332520469361143</v>
      </c>
      <c r="Q84" s="36">
        <v>14.497414407988588</v>
      </c>
      <c r="R84" s="38">
        <v>0</v>
      </c>
      <c r="S84" s="38">
        <v>0</v>
      </c>
      <c r="T84" s="37">
        <f>SUMPRODUCT(LTA!J84:AN84,LTA!J$101:AN$101,LTA!J$103:AN$103)</f>
        <v>120.12</v>
      </c>
      <c r="U84" s="37">
        <f>SUMPRODUCT(LTA!J84:AN84,LTA!J$102:AN$102,LTA!J$103:AN$103)</f>
        <v>186.23000000000002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859.68000000000018</v>
      </c>
      <c r="AB84" s="75">
        <f>-STOA!N84</f>
        <v>0</v>
      </c>
      <c r="AC84">
        <f t="shared" si="3"/>
        <v>21.267514083989411</v>
      </c>
      <c r="AD84">
        <f t="shared" si="4"/>
        <v>1859.1249899572902</v>
      </c>
      <c r="AE84">
        <f>'IDT-1'!B84</f>
        <v>0</v>
      </c>
      <c r="AF84" s="24"/>
      <c r="AG84">
        <f t="shared" si="5"/>
        <v>1859.1249899572902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-267</v>
      </c>
      <c r="AM84" s="34">
        <f>RTM_PXI!H84</f>
        <v>0</v>
      </c>
      <c r="AN84" s="34">
        <f>RTM_PXI!N84</f>
        <v>0</v>
      </c>
      <c r="AO84" s="149">
        <f>GDAM_IEX!H84</f>
        <v>0</v>
      </c>
      <c r="AP84" s="149">
        <f>GDAM_IEX!N84</f>
        <v>0</v>
      </c>
      <c r="AQ84" s="149">
        <f>GDAM_PXI!H84</f>
        <v>0</v>
      </c>
      <c r="AR84" s="149">
        <f>GDAM_PXI!N84</f>
        <v>0</v>
      </c>
      <c r="AU84">
        <v>82</v>
      </c>
    </row>
    <row r="85" spans="1:47">
      <c r="A85" t="s">
        <v>127</v>
      </c>
      <c r="D85">
        <f>TWEPL!P85</f>
        <v>10.13796</v>
      </c>
      <c r="E85">
        <f>GT_NG!P85</f>
        <v>14.47846889952153</v>
      </c>
      <c r="F85">
        <f>GT_Spot!P85</f>
        <v>0</v>
      </c>
      <c r="G85">
        <f>PPCL_NG!P85</f>
        <v>74.967171050149048</v>
      </c>
      <c r="H85">
        <f>PPCL_Spot!P85</f>
        <v>0</v>
      </c>
      <c r="I85">
        <f>Bawana_NG!P85</f>
        <v>78.299999999999983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738.84057820973067</v>
      </c>
      <c r="P85" s="36">
        <v>48.332520469361143</v>
      </c>
      <c r="Q85" s="36">
        <v>14.497414407988588</v>
      </c>
      <c r="R85" s="38">
        <v>0</v>
      </c>
      <c r="S85" s="38">
        <v>0</v>
      </c>
      <c r="T85" s="37">
        <f>SUMPRODUCT(LTA!J85:AN85,LTA!J$101:AN$101,LTA!J$103:AN$103)</f>
        <v>120.11</v>
      </c>
      <c r="U85" s="37">
        <f>SUMPRODUCT(LTA!J85:AN85,LTA!J$102:AN$102,LTA!J$103:AN$103)</f>
        <v>186.23000000000002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859.68000000000018</v>
      </c>
      <c r="AB85" s="75">
        <f>-STOA!N85</f>
        <v>0</v>
      </c>
      <c r="AC85">
        <f t="shared" si="3"/>
        <v>21.535612323859809</v>
      </c>
      <c r="AD85">
        <f t="shared" si="4"/>
        <v>1825.0385007128912</v>
      </c>
      <c r="AE85">
        <f>'IDT-1'!B85</f>
        <v>0</v>
      </c>
      <c r="AF85" s="24"/>
      <c r="AG85">
        <f t="shared" si="5"/>
        <v>1825.0385007128912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-299</v>
      </c>
      <c r="AM85" s="34">
        <f>RTM_PXI!H85</f>
        <v>0</v>
      </c>
      <c r="AN85" s="34">
        <f>RTM_PXI!N85</f>
        <v>0</v>
      </c>
      <c r="AO85" s="149">
        <f>GDAM_IEX!H85</f>
        <v>0</v>
      </c>
      <c r="AP85" s="149">
        <f>GDAM_IEX!N85</f>
        <v>0</v>
      </c>
      <c r="AQ85" s="149">
        <f>GDAM_PXI!H85</f>
        <v>0</v>
      </c>
      <c r="AR85" s="149">
        <f>GDAM_PXI!N85</f>
        <v>0</v>
      </c>
      <c r="AU85">
        <v>83</v>
      </c>
    </row>
    <row r="86" spans="1:47">
      <c r="A86" t="s">
        <v>128</v>
      </c>
      <c r="D86">
        <f>TWEPL!P86</f>
        <v>10.13796</v>
      </c>
      <c r="E86">
        <f>GT_NG!P86</f>
        <v>14.47846889952153</v>
      </c>
      <c r="F86">
        <f>GT_Spot!P86</f>
        <v>0</v>
      </c>
      <c r="G86">
        <f>PPCL_NG!P86</f>
        <v>74.967171050149048</v>
      </c>
      <c r="H86">
        <f>PPCL_Spot!P86</f>
        <v>0</v>
      </c>
      <c r="I86">
        <f>Bawana_NG!P86</f>
        <v>78.299999999999983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717.43544911599849</v>
      </c>
      <c r="P86" s="36">
        <v>48.332520469361143</v>
      </c>
      <c r="Q86" s="36">
        <v>14.497414407988588</v>
      </c>
      <c r="R86" s="38">
        <v>0</v>
      </c>
      <c r="S86" s="38">
        <v>0</v>
      </c>
      <c r="T86" s="37">
        <f>SUMPRODUCT(LTA!J86:AN86,LTA!J$101:AN$101,LTA!J$103:AN$103)</f>
        <v>120.11</v>
      </c>
      <c r="U86" s="37">
        <f>SUMPRODUCT(LTA!J86:AN86,LTA!J$102:AN$102,LTA!J$103:AN$103)</f>
        <v>186.23000000000002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859.68000000000018</v>
      </c>
      <c r="AB86" s="75">
        <f>-STOA!N86</f>
        <v>0</v>
      </c>
      <c r="AC86">
        <f t="shared" si="3"/>
        <v>20.956609576858376</v>
      </c>
      <c r="AD86">
        <f t="shared" si="4"/>
        <v>1848.2123743661607</v>
      </c>
      <c r="AE86">
        <f>'IDT-1'!B86</f>
        <v>0</v>
      </c>
      <c r="AF86" s="24"/>
      <c r="AG86">
        <f t="shared" si="5"/>
        <v>1848.2123743661607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-255</v>
      </c>
      <c r="AM86" s="34">
        <f>RTM_PXI!H86</f>
        <v>0</v>
      </c>
      <c r="AN86" s="34">
        <f>RTM_PXI!N86</f>
        <v>0</v>
      </c>
      <c r="AO86" s="149">
        <f>GDAM_IEX!H86</f>
        <v>0</v>
      </c>
      <c r="AP86" s="149">
        <f>GDAM_IEX!N86</f>
        <v>0</v>
      </c>
      <c r="AQ86" s="149">
        <f>GDAM_PXI!H86</f>
        <v>0</v>
      </c>
      <c r="AR86" s="149">
        <f>GDAM_PXI!N86</f>
        <v>0</v>
      </c>
      <c r="AU86">
        <v>84</v>
      </c>
    </row>
    <row r="87" spans="1:47">
      <c r="A87" t="s">
        <v>129</v>
      </c>
      <c r="D87">
        <f>TWEPL!P87</f>
        <v>10.13796</v>
      </c>
      <c r="E87">
        <f>GT_NG!P87</f>
        <v>14.47846889952153</v>
      </c>
      <c r="F87">
        <f>GT_Spot!P87</f>
        <v>0</v>
      </c>
      <c r="G87">
        <f>PPCL_NG!P87</f>
        <v>74.967171050149048</v>
      </c>
      <c r="H87">
        <f>PPCL_Spot!P87</f>
        <v>0</v>
      </c>
      <c r="I87">
        <f>Bawana_NG!P87</f>
        <v>78.299999999999983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715.50652886944056</v>
      </c>
      <c r="P87" s="36">
        <v>48.332520469361143</v>
      </c>
      <c r="Q87" s="36">
        <v>14.497414407988588</v>
      </c>
      <c r="R87" s="38">
        <v>0</v>
      </c>
      <c r="S87" s="38">
        <v>0</v>
      </c>
      <c r="T87" s="37">
        <f>SUMPRODUCT(LTA!J87:AN87,LTA!J$101:AN$101,LTA!J$103:AN$103)</f>
        <v>120.11</v>
      </c>
      <c r="U87" s="37">
        <f>SUMPRODUCT(LTA!J87:AN87,LTA!J$102:AN$102,LTA!J$103:AN$103)</f>
        <v>186.23000000000002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859.68000000000018</v>
      </c>
      <c r="AB87" s="75">
        <f>-STOA!N87</f>
        <v>0</v>
      </c>
      <c r="AC87">
        <f t="shared" si="3"/>
        <v>21.072806991521599</v>
      </c>
      <c r="AD87">
        <f t="shared" si="4"/>
        <v>1831.1672567049395</v>
      </c>
      <c r="AE87">
        <f>'IDT-1'!B87</f>
        <v>0</v>
      </c>
      <c r="AF87" s="24"/>
      <c r="AG87">
        <f t="shared" si="5"/>
        <v>1831.1672567049395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-270</v>
      </c>
      <c r="AM87" s="34">
        <f>RTM_PXI!H87</f>
        <v>0</v>
      </c>
      <c r="AN87" s="34">
        <f>RTM_PXI!N87</f>
        <v>0</v>
      </c>
      <c r="AO87" s="149">
        <f>GDAM_IEX!H87</f>
        <v>0</v>
      </c>
      <c r="AP87" s="149">
        <f>GDAM_IEX!N87</f>
        <v>0</v>
      </c>
      <c r="AQ87" s="149">
        <f>GDAM_PXI!H87</f>
        <v>0</v>
      </c>
      <c r="AR87" s="149">
        <f>GDAM_PXI!N87</f>
        <v>0</v>
      </c>
      <c r="AU87">
        <v>85</v>
      </c>
    </row>
    <row r="88" spans="1:47">
      <c r="A88" t="s">
        <v>130</v>
      </c>
      <c r="D88">
        <f>TWEPL!P88</f>
        <v>10.13796</v>
      </c>
      <c r="E88">
        <f>GT_NG!P88</f>
        <v>14.47846889952153</v>
      </c>
      <c r="F88">
        <f>GT_Spot!P88</f>
        <v>0</v>
      </c>
      <c r="G88">
        <f>PPCL_NG!P88</f>
        <v>74.967171050149048</v>
      </c>
      <c r="H88">
        <f>PPCL_Spot!P88</f>
        <v>0</v>
      </c>
      <c r="I88">
        <f>Bawana_NG!P88</f>
        <v>78.299999999999983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715.50652886944056</v>
      </c>
      <c r="P88" s="36">
        <v>48.332520469361143</v>
      </c>
      <c r="Q88" s="36">
        <v>14.497414407988588</v>
      </c>
      <c r="R88" s="38">
        <v>0</v>
      </c>
      <c r="S88" s="38">
        <v>0</v>
      </c>
      <c r="T88" s="37">
        <f>SUMPRODUCT(LTA!J88:AN88,LTA!J$101:AN$101,LTA!J$103:AN$103)</f>
        <v>120.11</v>
      </c>
      <c r="U88" s="37">
        <f>SUMPRODUCT(LTA!J88:AN88,LTA!J$102:AN$102,LTA!J$103:AN$103)</f>
        <v>185.23000000000002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859.68000000000018</v>
      </c>
      <c r="AB88" s="75">
        <f>-STOA!N88</f>
        <v>0</v>
      </c>
      <c r="AC88">
        <f t="shared" si="3"/>
        <v>20.8686881860333</v>
      </c>
      <c r="AD88">
        <f t="shared" si="4"/>
        <v>1852.3713755104279</v>
      </c>
      <c r="AE88">
        <f>'IDT-1'!B88</f>
        <v>0</v>
      </c>
      <c r="AF88" s="24"/>
      <c r="AG88">
        <f t="shared" si="5"/>
        <v>1852.3713755104279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-248</v>
      </c>
      <c r="AM88" s="34">
        <f>RTM_PXI!H88</f>
        <v>0</v>
      </c>
      <c r="AN88" s="34">
        <f>RTM_PXI!N88</f>
        <v>0</v>
      </c>
      <c r="AO88" s="149">
        <f>GDAM_IEX!H88</f>
        <v>0</v>
      </c>
      <c r="AP88" s="149">
        <f>GDAM_IEX!N88</f>
        <v>0</v>
      </c>
      <c r="AQ88" s="149">
        <f>GDAM_PXI!H88</f>
        <v>0</v>
      </c>
      <c r="AR88" s="149">
        <f>GDAM_PXI!N88</f>
        <v>0</v>
      </c>
      <c r="AU88">
        <v>86</v>
      </c>
    </row>
    <row r="89" spans="1:47">
      <c r="A89" t="s">
        <v>131</v>
      </c>
      <c r="D89">
        <f>TWEPL!P89</f>
        <v>10.13796</v>
      </c>
      <c r="E89">
        <f>GT_NG!P89</f>
        <v>14.47846889952153</v>
      </c>
      <c r="F89">
        <f>GT_Spot!P89</f>
        <v>0</v>
      </c>
      <c r="G89">
        <f>PPCL_NG!P89</f>
        <v>74.967171050149048</v>
      </c>
      <c r="H89">
        <f>PPCL_Spot!P89</f>
        <v>0</v>
      </c>
      <c r="I89">
        <f>Bawana_NG!P89</f>
        <v>78.299999999999983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713.71467856516222</v>
      </c>
      <c r="P89" s="36">
        <v>48.332520469361143</v>
      </c>
      <c r="Q89" s="36">
        <v>14.497414407988588</v>
      </c>
      <c r="R89" s="38">
        <v>0</v>
      </c>
      <c r="S89" s="38">
        <v>0</v>
      </c>
      <c r="T89" s="37">
        <f>SUMPRODUCT(LTA!J89:AN89,LTA!J$101:AN$101,LTA!J$103:AN$103)</f>
        <v>120.11</v>
      </c>
      <c r="U89" s="37">
        <f>SUMPRODUCT(LTA!J89:AN89,LTA!J$102:AN$102,LTA!J$103:AN$103)</f>
        <v>185.23000000000002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859.68000000000018</v>
      </c>
      <c r="AB89" s="75">
        <f>-STOA!N89</f>
        <v>0</v>
      </c>
      <c r="AC89">
        <f t="shared" si="3"/>
        <v>20.977213688666382</v>
      </c>
      <c r="AD89">
        <f t="shared" si="4"/>
        <v>1836.4709997035166</v>
      </c>
      <c r="AE89">
        <f>'IDT-1'!B89</f>
        <v>0</v>
      </c>
      <c r="AF89" s="24"/>
      <c r="AG89">
        <f t="shared" si="5"/>
        <v>1836.4709997035166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-262</v>
      </c>
      <c r="AM89" s="34">
        <f>RTM_PXI!H89</f>
        <v>0</v>
      </c>
      <c r="AN89" s="34">
        <f>RTM_PXI!N89</f>
        <v>0</v>
      </c>
      <c r="AO89" s="149">
        <f>GDAM_IEX!H89</f>
        <v>0</v>
      </c>
      <c r="AP89" s="149">
        <f>GDAM_IEX!N89</f>
        <v>0</v>
      </c>
      <c r="AQ89" s="149">
        <f>GDAM_PXI!H89</f>
        <v>0</v>
      </c>
      <c r="AR89" s="149">
        <f>GDAM_PXI!N89</f>
        <v>0</v>
      </c>
      <c r="AU89">
        <v>87</v>
      </c>
    </row>
    <row r="90" spans="1:47">
      <c r="A90" t="s">
        <v>132</v>
      </c>
      <c r="D90">
        <f>TWEPL!P90</f>
        <v>10.13796</v>
      </c>
      <c r="E90">
        <f>GT_NG!P90</f>
        <v>15.184893267651889</v>
      </c>
      <c r="F90">
        <f>GT_Spot!P90</f>
        <v>0</v>
      </c>
      <c r="G90">
        <f>PPCL_NG!P90</f>
        <v>74.967171050149048</v>
      </c>
      <c r="H90">
        <f>PPCL_Spot!P90</f>
        <v>0</v>
      </c>
      <c r="I90">
        <f>Bawana_NG!P90</f>
        <v>78.299999999999983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735.83435205719604</v>
      </c>
      <c r="P90" s="36">
        <v>48.332520469361143</v>
      </c>
      <c r="Q90" s="36">
        <v>14.497414407988588</v>
      </c>
      <c r="R90" s="38">
        <v>0</v>
      </c>
      <c r="S90" s="38">
        <v>0</v>
      </c>
      <c r="T90" s="37">
        <f>SUMPRODUCT(LTA!J90:AN90,LTA!J$101:AN$101,LTA!J$103:AN$103)</f>
        <v>120.11</v>
      </c>
      <c r="U90" s="37">
        <f>SUMPRODUCT(LTA!J90:AN90,LTA!J$102:AN$102,LTA!J$103:AN$103)</f>
        <v>185.23000000000002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859.68000000000018</v>
      </c>
      <c r="AB90" s="75">
        <f>-STOA!N90</f>
        <v>0</v>
      </c>
      <c r="AC90">
        <f t="shared" si="3"/>
        <v>21.302377135146561</v>
      </c>
      <c r="AD90">
        <f t="shared" si="4"/>
        <v>1844.9719341172001</v>
      </c>
      <c r="AE90">
        <f>'IDT-1'!B90</f>
        <v>0</v>
      </c>
      <c r="AF90" s="24"/>
      <c r="AG90">
        <f t="shared" si="5"/>
        <v>1844.9719341172001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-276</v>
      </c>
      <c r="AM90" s="34">
        <f>RTM_PXI!H90</f>
        <v>0</v>
      </c>
      <c r="AN90" s="34">
        <f>RTM_PXI!N90</f>
        <v>0</v>
      </c>
      <c r="AO90" s="149">
        <f>GDAM_IEX!H90</f>
        <v>0</v>
      </c>
      <c r="AP90" s="149">
        <f>GDAM_IEX!N90</f>
        <v>0</v>
      </c>
      <c r="AQ90" s="149">
        <f>GDAM_PXI!H90</f>
        <v>0</v>
      </c>
      <c r="AR90" s="149">
        <f>GDAM_PXI!N90</f>
        <v>0</v>
      </c>
      <c r="AU90">
        <v>88</v>
      </c>
    </row>
    <row r="91" spans="1:47">
      <c r="A91" t="s">
        <v>133</v>
      </c>
      <c r="D91">
        <f>TWEPL!P91</f>
        <v>10.13796</v>
      </c>
      <c r="E91">
        <f>GT_NG!P91</f>
        <v>15.184893267651889</v>
      </c>
      <c r="F91">
        <f>GT_Spot!P91</f>
        <v>0</v>
      </c>
      <c r="G91">
        <f>PPCL_NG!P91</f>
        <v>74.967171050149048</v>
      </c>
      <c r="H91">
        <f>PPCL_Spot!P91</f>
        <v>0</v>
      </c>
      <c r="I91">
        <f>Bawana_NG!P91</f>
        <v>78.299999999999983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735.5477041324524</v>
      </c>
      <c r="P91" s="36">
        <v>48.332520469361143</v>
      </c>
      <c r="Q91" s="36">
        <v>14.497414407988588</v>
      </c>
      <c r="R91" s="38">
        <v>0</v>
      </c>
      <c r="S91" s="38">
        <v>0</v>
      </c>
      <c r="T91" s="37">
        <f>SUMPRODUCT(LTA!J91:AN91,LTA!J$101:AN$101,LTA!J$103:AN$103)</f>
        <v>120.11</v>
      </c>
      <c r="U91" s="37">
        <f>SUMPRODUCT(LTA!J91:AN91,LTA!J$102:AN$102,LTA!J$103:AN$103)</f>
        <v>188.25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964.25000000000023</v>
      </c>
      <c r="AB91" s="75">
        <f>-STOA!N91</f>
        <v>0</v>
      </c>
      <c r="AC91">
        <f t="shared" si="3"/>
        <v>22.912506197573467</v>
      </c>
      <c r="AD91">
        <f t="shared" si="4"/>
        <v>1875.6651571300297</v>
      </c>
      <c r="AE91">
        <f>'IDT-1'!B91</f>
        <v>0</v>
      </c>
      <c r="AF91" s="24"/>
      <c r="AG91">
        <f t="shared" si="5"/>
        <v>1875.6651571300297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-351</v>
      </c>
      <c r="AM91" s="34">
        <f>RTM_PXI!H91</f>
        <v>0</v>
      </c>
      <c r="AN91" s="34">
        <f>RTM_PXI!N91</f>
        <v>0</v>
      </c>
      <c r="AO91" s="149">
        <f>GDAM_IEX!H91</f>
        <v>0</v>
      </c>
      <c r="AP91" s="149">
        <f>GDAM_IEX!N91</f>
        <v>0</v>
      </c>
      <c r="AQ91" s="149">
        <f>GDAM_PXI!H91</f>
        <v>0</v>
      </c>
      <c r="AR91" s="149">
        <f>GDAM_PXI!N91</f>
        <v>0</v>
      </c>
      <c r="AU91">
        <v>89</v>
      </c>
    </row>
    <row r="92" spans="1:47">
      <c r="A92" t="s">
        <v>134</v>
      </c>
      <c r="D92">
        <f>TWEPL!P92</f>
        <v>10.13796</v>
      </c>
      <c r="E92">
        <f>GT_NG!P92</f>
        <v>15.184893267651889</v>
      </c>
      <c r="F92">
        <f>GT_Spot!P92</f>
        <v>0</v>
      </c>
      <c r="G92">
        <f>PPCL_NG!P92</f>
        <v>74.967171050149048</v>
      </c>
      <c r="H92">
        <f>PPCL_Spot!P92</f>
        <v>0</v>
      </c>
      <c r="I92">
        <f>Bawana_NG!P92</f>
        <v>78.299999999999983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735.5477041324524</v>
      </c>
      <c r="P92" s="36">
        <v>48.332520469361143</v>
      </c>
      <c r="Q92" s="36">
        <v>14.497414407988588</v>
      </c>
      <c r="R92" s="38">
        <v>0</v>
      </c>
      <c r="S92" s="38">
        <v>0</v>
      </c>
      <c r="T92" s="37">
        <f>SUMPRODUCT(LTA!J92:AN92,LTA!J$101:AN$101,LTA!J$103:AN$103)</f>
        <v>120.11</v>
      </c>
      <c r="U92" s="37">
        <f>SUMPRODUCT(LTA!J92:AN92,LTA!J$102:AN$102,LTA!J$103:AN$103)</f>
        <v>186.32000000000002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964.25000000000023</v>
      </c>
      <c r="AB92" s="75">
        <f>-STOA!N92</f>
        <v>0</v>
      </c>
      <c r="AC92">
        <f t="shared" si="3"/>
        <v>22.780106539784931</v>
      </c>
      <c r="AD92">
        <f t="shared" si="4"/>
        <v>1886.8675567878183</v>
      </c>
      <c r="AE92">
        <f>'IDT-1'!B92</f>
        <v>0</v>
      </c>
      <c r="AF92" s="24"/>
      <c r="AG92">
        <f t="shared" si="5"/>
        <v>1886.8675567878183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-338</v>
      </c>
      <c r="AM92" s="34">
        <f>RTM_PXI!H92</f>
        <v>0</v>
      </c>
      <c r="AN92" s="34">
        <f>RTM_PXI!N92</f>
        <v>0</v>
      </c>
      <c r="AO92" s="149">
        <f>GDAM_IEX!H92</f>
        <v>0</v>
      </c>
      <c r="AP92" s="149">
        <f>GDAM_IEX!N92</f>
        <v>0</v>
      </c>
      <c r="AQ92" s="149">
        <f>GDAM_PXI!H92</f>
        <v>0</v>
      </c>
      <c r="AR92" s="149">
        <f>GDAM_PXI!N92</f>
        <v>0</v>
      </c>
      <c r="AU92">
        <v>90</v>
      </c>
    </row>
    <row r="93" spans="1:47">
      <c r="A93" t="s">
        <v>135</v>
      </c>
      <c r="D93">
        <f>TWEPL!P93</f>
        <v>10.13796</v>
      </c>
      <c r="E93">
        <f>GT_NG!P93</f>
        <v>15.184893267651889</v>
      </c>
      <c r="F93">
        <f>GT_Spot!P93</f>
        <v>0</v>
      </c>
      <c r="G93">
        <f>PPCL_NG!P93</f>
        <v>74.967171050149048</v>
      </c>
      <c r="H93">
        <f>PPCL_Spot!P93</f>
        <v>0</v>
      </c>
      <c r="I93">
        <f>Bawana_NG!P93</f>
        <v>78.299999999999983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732.77924010371885</v>
      </c>
      <c r="P93" s="36">
        <v>48.332520469361143</v>
      </c>
      <c r="Q93" s="36">
        <v>14.497414407988588</v>
      </c>
      <c r="R93" s="38">
        <v>0</v>
      </c>
      <c r="S93" s="38">
        <v>0</v>
      </c>
      <c r="T93" s="37">
        <f>SUMPRODUCT(LTA!J93:AN93,LTA!J$101:AN$101,LTA!J$103:AN$103)</f>
        <v>116.4</v>
      </c>
      <c r="U93" s="37">
        <f>SUMPRODUCT(LTA!J93:AN93,LTA!J$102:AN$102,LTA!J$103:AN$103)</f>
        <v>186.32000000000002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964.25000000000023</v>
      </c>
      <c r="AB93" s="75">
        <f>-STOA!N93</f>
        <v>0</v>
      </c>
      <c r="AC93">
        <f t="shared" si="3"/>
        <v>22.199286532522549</v>
      </c>
      <c r="AD93">
        <f t="shared" si="4"/>
        <v>1939.9699127663473</v>
      </c>
      <c r="AE93">
        <f>'IDT-1'!B93</f>
        <v>0</v>
      </c>
      <c r="AF93" s="24"/>
      <c r="AG93">
        <f t="shared" si="5"/>
        <v>1939.9699127663473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-279</v>
      </c>
      <c r="AM93" s="34">
        <f>RTM_PXI!H93</f>
        <v>0</v>
      </c>
      <c r="AN93" s="34">
        <f>RTM_PXI!N93</f>
        <v>0</v>
      </c>
      <c r="AO93" s="149">
        <f>GDAM_IEX!H93</f>
        <v>0</v>
      </c>
      <c r="AP93" s="149">
        <f>GDAM_IEX!N93</f>
        <v>0</v>
      </c>
      <c r="AQ93" s="149">
        <f>GDAM_PXI!H93</f>
        <v>0</v>
      </c>
      <c r="AR93" s="149">
        <f>GDAM_PXI!N93</f>
        <v>0</v>
      </c>
      <c r="AU93">
        <v>91</v>
      </c>
    </row>
    <row r="94" spans="1:47">
      <c r="A94" t="s">
        <v>136</v>
      </c>
      <c r="D94">
        <f>TWEPL!P94</f>
        <v>10.13796</v>
      </c>
      <c r="E94">
        <f>GT_NG!P94</f>
        <v>15.184893267651889</v>
      </c>
      <c r="F94">
        <f>GT_Spot!P94</f>
        <v>0</v>
      </c>
      <c r="G94">
        <f>PPCL_NG!P94</f>
        <v>74.967171050149048</v>
      </c>
      <c r="H94">
        <f>PPCL_Spot!P94</f>
        <v>0</v>
      </c>
      <c r="I94">
        <f>Bawana_NG!P94</f>
        <v>78.299999999999983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732.77924010371885</v>
      </c>
      <c r="P94" s="36">
        <v>48.332520469361143</v>
      </c>
      <c r="Q94" s="36">
        <v>14.497414407988588</v>
      </c>
      <c r="R94" s="38">
        <v>0</v>
      </c>
      <c r="S94" s="38">
        <v>0</v>
      </c>
      <c r="T94" s="37">
        <f>SUMPRODUCT(LTA!J94:AN94,LTA!J$101:AN$101,LTA!J$103:AN$103)</f>
        <v>116.59</v>
      </c>
      <c r="U94" s="37">
        <f>SUMPRODUCT(LTA!J94:AN94,LTA!J$102:AN$102,LTA!J$103:AN$103)</f>
        <v>186.32000000000002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964.25000000000023</v>
      </c>
      <c r="AB94" s="75">
        <f>-STOA!N94</f>
        <v>0</v>
      </c>
      <c r="AC94">
        <f t="shared" si="3"/>
        <v>22.165446022433763</v>
      </c>
      <c r="AD94">
        <f t="shared" si="4"/>
        <v>1944.1937532764357</v>
      </c>
      <c r="AE94">
        <f>'IDT-1'!B94</f>
        <v>0</v>
      </c>
      <c r="AF94" s="24"/>
      <c r="AG94">
        <f t="shared" si="5"/>
        <v>1944.1937532764357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-275</v>
      </c>
      <c r="AM94" s="34">
        <f>RTM_PXI!H94</f>
        <v>0</v>
      </c>
      <c r="AN94" s="34">
        <f>RTM_PXI!N94</f>
        <v>0</v>
      </c>
      <c r="AO94" s="149">
        <f>GDAM_IEX!H94</f>
        <v>0</v>
      </c>
      <c r="AP94" s="149">
        <f>GDAM_IEX!N94</f>
        <v>0</v>
      </c>
      <c r="AQ94" s="149">
        <f>GDAM_PXI!H94</f>
        <v>0</v>
      </c>
      <c r="AR94" s="149">
        <f>GDAM_PXI!N94</f>
        <v>0</v>
      </c>
      <c r="AU94">
        <v>92</v>
      </c>
    </row>
    <row r="95" spans="1:47">
      <c r="A95" t="s">
        <v>137</v>
      </c>
      <c r="D95">
        <f>TWEPL!P95</f>
        <v>10.13796</v>
      </c>
      <c r="E95">
        <f>GT_NG!P95</f>
        <v>15.184893267651889</v>
      </c>
      <c r="F95">
        <f>GT_Spot!P95</f>
        <v>0</v>
      </c>
      <c r="G95">
        <f>PPCL_NG!P95</f>
        <v>74.967171050149048</v>
      </c>
      <c r="H95">
        <f>PPCL_Spot!P95</f>
        <v>0</v>
      </c>
      <c r="I95">
        <f>Bawana_NG!P95</f>
        <v>78.299999999999983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717.1705676216402</v>
      </c>
      <c r="P95" s="36">
        <v>48.332520469361143</v>
      </c>
      <c r="Q95" s="36">
        <v>14.497414407988588</v>
      </c>
      <c r="R95" s="38">
        <v>0</v>
      </c>
      <c r="S95" s="38">
        <v>0</v>
      </c>
      <c r="T95" s="37">
        <f>SUMPRODUCT(LTA!J95:AN95,LTA!J$101:AN$101,LTA!J$103:AN$103)</f>
        <v>116.28</v>
      </c>
      <c r="U95" s="37">
        <f>SUMPRODUCT(LTA!J95:AN95,LTA!J$102:AN$102,LTA!J$103:AN$103)</f>
        <v>173.84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954.16</v>
      </c>
      <c r="AB95" s="75">
        <f>-STOA!N95</f>
        <v>0</v>
      </c>
      <c r="AC95">
        <f t="shared" si="3"/>
        <v>22.022064510079773</v>
      </c>
      <c r="AD95">
        <f t="shared" si="4"/>
        <v>1883.8484623067111</v>
      </c>
      <c r="AE95">
        <f>'IDT-1'!B95</f>
        <v>0</v>
      </c>
      <c r="AF95" s="24"/>
      <c r="AG95">
        <f t="shared" si="5"/>
        <v>1883.8484623067111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-297</v>
      </c>
      <c r="AM95" s="34">
        <f>RTM_PXI!H95</f>
        <v>0</v>
      </c>
      <c r="AN95" s="34">
        <f>RTM_PXI!N95</f>
        <v>0</v>
      </c>
      <c r="AO95" s="149">
        <f>GDAM_IEX!H95</f>
        <v>0</v>
      </c>
      <c r="AP95" s="149">
        <f>GDAM_IEX!N95</f>
        <v>0</v>
      </c>
      <c r="AQ95" s="149">
        <f>GDAM_PXI!H95</f>
        <v>0</v>
      </c>
      <c r="AR95" s="149">
        <f>GDAM_PXI!N95</f>
        <v>0</v>
      </c>
      <c r="AU95">
        <v>93</v>
      </c>
    </row>
    <row r="96" spans="1:47">
      <c r="A96" t="s">
        <v>138</v>
      </c>
      <c r="D96">
        <f>TWEPL!P96</f>
        <v>10.13796</v>
      </c>
      <c r="E96">
        <f>GT_NG!P96</f>
        <v>15.184893267651889</v>
      </c>
      <c r="F96">
        <f>GT_Spot!P96</f>
        <v>0</v>
      </c>
      <c r="G96">
        <f>PPCL_NG!P96</f>
        <v>74.967171050149048</v>
      </c>
      <c r="H96">
        <f>PPCL_Spot!P96</f>
        <v>0</v>
      </c>
      <c r="I96">
        <f>Bawana_NG!P96</f>
        <v>78.299999999999983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715.98221866977872</v>
      </c>
      <c r="P96" s="36">
        <v>48.332520469361143</v>
      </c>
      <c r="Q96" s="36">
        <v>14.497414407988588</v>
      </c>
      <c r="R96" s="38">
        <v>0</v>
      </c>
      <c r="S96" s="38">
        <v>0</v>
      </c>
      <c r="T96" s="37">
        <f>SUMPRODUCT(LTA!J96:AN96,LTA!J$101:AN$101,LTA!J$103:AN$103)</f>
        <v>116.31</v>
      </c>
      <c r="U96" s="37">
        <f>SUMPRODUCT(LTA!J96:AN96,LTA!J$102:AN$102,LTA!J$103:AN$103)</f>
        <v>174.09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954.16</v>
      </c>
      <c r="AB96" s="75">
        <f>-STOA!N96</f>
        <v>0</v>
      </c>
      <c r="AC96">
        <f t="shared" si="3"/>
        <v>21.987436656736804</v>
      </c>
      <c r="AD96">
        <f t="shared" si="4"/>
        <v>1885.9747412081924</v>
      </c>
      <c r="AE96">
        <f>'IDT-1'!B96</f>
        <v>0</v>
      </c>
      <c r="AF96" s="24"/>
      <c r="AG96">
        <f t="shared" si="5"/>
        <v>1885.9747412081924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-294</v>
      </c>
      <c r="AM96" s="34">
        <f>RTM_PXI!H96</f>
        <v>0</v>
      </c>
      <c r="AN96" s="34">
        <f>RTM_PXI!N96</f>
        <v>0</v>
      </c>
      <c r="AO96" s="149">
        <f>GDAM_IEX!H96</f>
        <v>0</v>
      </c>
      <c r="AP96" s="149">
        <f>GDAM_IEX!N96</f>
        <v>0</v>
      </c>
      <c r="AQ96" s="149">
        <f>GDAM_PXI!H96</f>
        <v>0</v>
      </c>
      <c r="AR96" s="149">
        <f>GDAM_PXI!N96</f>
        <v>0</v>
      </c>
      <c r="AU96">
        <v>94</v>
      </c>
    </row>
    <row r="97" spans="1:47">
      <c r="A97" t="s">
        <v>139</v>
      </c>
      <c r="D97">
        <f>TWEPL!P97</f>
        <v>10.13796</v>
      </c>
      <c r="E97">
        <f>GT_NG!P97</f>
        <v>15.184893267651889</v>
      </c>
      <c r="F97">
        <f>GT_Spot!P97</f>
        <v>0</v>
      </c>
      <c r="G97">
        <f>PPCL_NG!P97</f>
        <v>74.967171050149048</v>
      </c>
      <c r="H97">
        <f>PPCL_Spot!P97</f>
        <v>0</v>
      </c>
      <c r="I97">
        <f>Bawana_NG!P97</f>
        <v>78.299999999999983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710.88615896700071</v>
      </c>
      <c r="P97" s="36">
        <v>48.332520469361143</v>
      </c>
      <c r="Q97" s="36">
        <v>14.497414407988588</v>
      </c>
      <c r="R97" s="38">
        <v>0</v>
      </c>
      <c r="S97" s="38">
        <v>0</v>
      </c>
      <c r="T97" s="37">
        <f>SUMPRODUCT(LTA!J97:AN97,LTA!J$101:AN$101,LTA!J$103:AN$103)</f>
        <v>116.15</v>
      </c>
      <c r="U97" s="37">
        <f>SUMPRODUCT(LTA!J97:AN97,LTA!J$102:AN$102,LTA!J$103:AN$103)</f>
        <v>174.29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954.16</v>
      </c>
      <c r="AB97" s="75">
        <f>-STOA!N97</f>
        <v>0</v>
      </c>
      <c r="AC97">
        <f t="shared" si="3"/>
        <v>22.156018391885045</v>
      </c>
      <c r="AD97">
        <f t="shared" si="4"/>
        <v>1856.7500997702664</v>
      </c>
      <c r="AE97">
        <f>'IDT-1'!B97</f>
        <v>0</v>
      </c>
      <c r="AF97" s="24"/>
      <c r="AG97">
        <f t="shared" si="5"/>
        <v>1856.7500997702664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-318</v>
      </c>
      <c r="AM97" s="34">
        <f>RTM_PXI!H97</f>
        <v>0</v>
      </c>
      <c r="AN97" s="34">
        <f>RTM_PXI!N97</f>
        <v>0</v>
      </c>
      <c r="AO97" s="149">
        <f>GDAM_IEX!H97</f>
        <v>0</v>
      </c>
      <c r="AP97" s="149">
        <f>GDAM_IEX!N97</f>
        <v>0</v>
      </c>
      <c r="AQ97" s="149">
        <f>GDAM_PXI!H97</f>
        <v>0</v>
      </c>
      <c r="AR97" s="149">
        <f>GDAM_PXI!N97</f>
        <v>0</v>
      </c>
      <c r="AU97">
        <v>95</v>
      </c>
    </row>
    <row r="98" spans="1:47">
      <c r="A98" t="s">
        <v>140</v>
      </c>
      <c r="D98">
        <f>TWEPL!P98</f>
        <v>10.13796</v>
      </c>
      <c r="E98">
        <f>GT_NG!P98</f>
        <v>15.184893267651889</v>
      </c>
      <c r="F98">
        <f>GT_Spot!P98</f>
        <v>0</v>
      </c>
      <c r="G98">
        <f>PPCL_NG!P98</f>
        <v>74.967171050149048</v>
      </c>
      <c r="H98">
        <f>PPCL_Spot!P98</f>
        <v>0</v>
      </c>
      <c r="I98">
        <f>Bawana_NG!P98</f>
        <v>78.299999999999983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711.9152302489972</v>
      </c>
      <c r="P98" s="36">
        <v>48.332520469361143</v>
      </c>
      <c r="Q98" s="36">
        <v>14.497414407988588</v>
      </c>
      <c r="R98" s="38">
        <v>0</v>
      </c>
      <c r="S98" s="38">
        <v>0</v>
      </c>
      <c r="T98" s="37">
        <f>SUMPRODUCT(LTA!J98:AN98,LTA!J$101:AN$101,LTA!J$103:AN$103)</f>
        <v>115.95</v>
      </c>
      <c r="U98" s="37">
        <f>SUMPRODUCT(LTA!J98:AN98,LTA!J$102:AN$102,LTA!J$103:AN$103)</f>
        <v>174.49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954.16</v>
      </c>
      <c r="AB98" s="75">
        <f>-STOA!N98</f>
        <v>0</v>
      </c>
      <c r="AC98">
        <f t="shared" si="3"/>
        <v>22.271611749432957</v>
      </c>
      <c r="AD98">
        <f t="shared" si="4"/>
        <v>1845.6635776947151</v>
      </c>
      <c r="AE98">
        <f>'IDT-1'!B98</f>
        <v>0</v>
      </c>
      <c r="AF98" s="24"/>
      <c r="AG98">
        <f t="shared" si="5"/>
        <v>1845.6635776947151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-330</v>
      </c>
      <c r="AM98" s="34">
        <f>RTM_PXI!H98</f>
        <v>0</v>
      </c>
      <c r="AN98" s="34">
        <f>RTM_PXI!N98</f>
        <v>0</v>
      </c>
      <c r="AO98" s="149">
        <f>GDAM_IEX!H98</f>
        <v>0</v>
      </c>
      <c r="AP98" s="149">
        <f>GDAM_IEX!N98</f>
        <v>0</v>
      </c>
      <c r="AQ98" s="149">
        <f>GDAM_PXI!H98</f>
        <v>0</v>
      </c>
      <c r="AR98" s="149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0.24209073000000031</v>
      </c>
      <c r="E99">
        <f t="shared" si="6"/>
        <v>0.34898482966988675</v>
      </c>
      <c r="F99">
        <f t="shared" si="6"/>
        <v>0</v>
      </c>
      <c r="G99">
        <f t="shared" si="6"/>
        <v>1.7992121052035743</v>
      </c>
      <c r="H99">
        <f t="shared" si="6"/>
        <v>0</v>
      </c>
      <c r="I99">
        <f t="shared" si="6"/>
        <v>2.1644248452403088</v>
      </c>
      <c r="J99">
        <f t="shared" si="6"/>
        <v>0</v>
      </c>
      <c r="K99">
        <f t="shared" si="6"/>
        <v>1.44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16.839204639583631</v>
      </c>
      <c r="P99" s="36">
        <f t="shared" si="6"/>
        <v>1.1895176571070398</v>
      </c>
      <c r="Q99" s="36">
        <f t="shared" si="6"/>
        <v>0.35611110618549613</v>
      </c>
      <c r="R99" s="38">
        <f t="shared" si="6"/>
        <v>0.47223903195846151</v>
      </c>
      <c r="S99" s="38">
        <f t="shared" si="6"/>
        <v>0</v>
      </c>
      <c r="T99" s="37">
        <f t="shared" si="6"/>
        <v>6.9656375000000015</v>
      </c>
      <c r="U99" s="37">
        <f t="shared" si="6"/>
        <v>4.3001025000000013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-8.3397500000000004</v>
      </c>
      <c r="AA99" s="75">
        <f t="shared" si="6"/>
        <v>20.511839999999975</v>
      </c>
      <c r="AB99" s="75">
        <f t="shared" si="6"/>
        <v>0</v>
      </c>
      <c r="AC99">
        <f t="shared" si="6"/>
        <v>0.62951940425162334</v>
      </c>
      <c r="AD99">
        <f t="shared" si="6"/>
        <v>41.224095540696787</v>
      </c>
      <c r="AE99">
        <f t="shared" si="6"/>
        <v>0</v>
      </c>
      <c r="AG99">
        <f t="shared" si="6"/>
        <v>41.224095540696787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-6.4359999999999999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4">
        <f>SUMIF(AT3:AT98,"&gt;0",AT3:AT98)/4000</f>
        <v>0</v>
      </c>
      <c r="AU101" s="33" t="s">
        <v>424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4">
        <f>SUMIF(AT3:AT98,"&lt;0",AT3:AT98)/4000</f>
        <v>0</v>
      </c>
      <c r="AU102" s="33" t="s">
        <v>425</v>
      </c>
    </row>
    <row r="106" spans="1:47">
      <c r="K106">
        <f>96*5</f>
        <v>480</v>
      </c>
    </row>
  </sheetData>
  <mergeCells count="36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192">
        <f>Allocation_SG!A1</f>
        <v>45179</v>
      </c>
      <c r="B1" s="224"/>
      <c r="C1" s="224"/>
      <c r="D1" s="229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25" t="s">
        <v>143</v>
      </c>
      <c r="Q1" s="225" t="s">
        <v>144</v>
      </c>
      <c r="R1" s="228" t="s">
        <v>323</v>
      </c>
      <c r="S1" s="228" t="s">
        <v>482</v>
      </c>
      <c r="T1" s="40" t="s">
        <v>287</v>
      </c>
      <c r="U1" s="226" t="s">
        <v>288</v>
      </c>
      <c r="V1" s="65" t="s">
        <v>301</v>
      </c>
      <c r="W1" s="65" t="s">
        <v>287</v>
      </c>
      <c r="X1" s="216" t="s">
        <v>319</v>
      </c>
      <c r="Y1" s="223" t="s">
        <v>222</v>
      </c>
      <c r="Z1" s="223" t="s">
        <v>223</v>
      </c>
      <c r="AA1" s="227" t="s">
        <v>198</v>
      </c>
      <c r="AB1" s="227" t="s">
        <v>199</v>
      </c>
      <c r="AC1" s="25" t="s">
        <v>189</v>
      </c>
      <c r="AD1" s="216" t="s">
        <v>142</v>
      </c>
      <c r="AG1" s="216" t="s">
        <v>276</v>
      </c>
      <c r="AI1" s="223" t="s">
        <v>367</v>
      </c>
      <c r="AJ1" s="223" t="s">
        <v>394</v>
      </c>
      <c r="AK1" s="223" t="s">
        <v>369</v>
      </c>
      <c r="AL1" s="223" t="s">
        <v>370</v>
      </c>
      <c r="AM1" s="223" t="s">
        <v>371</v>
      </c>
      <c r="AN1" s="223" t="s">
        <v>372</v>
      </c>
      <c r="AO1" s="222" t="s">
        <v>395</v>
      </c>
      <c r="AP1" s="222" t="s">
        <v>396</v>
      </c>
      <c r="AQ1" s="222" t="s">
        <v>397</v>
      </c>
      <c r="AR1" s="222" t="s">
        <v>398</v>
      </c>
    </row>
    <row r="2" spans="1:44">
      <c r="A2" s="25" t="s">
        <v>44</v>
      </c>
      <c r="B2" s="224"/>
      <c r="C2" s="224"/>
      <c r="D2" s="229"/>
      <c r="E2" s="216"/>
      <c r="F2" s="216"/>
      <c r="G2" s="216"/>
      <c r="H2" s="216"/>
      <c r="I2" s="216"/>
      <c r="J2" s="216"/>
      <c r="K2" s="216"/>
      <c r="L2" s="224"/>
      <c r="M2" s="224"/>
      <c r="N2" s="224"/>
      <c r="O2" s="224"/>
      <c r="P2" s="225"/>
      <c r="Q2" s="225"/>
      <c r="R2" s="228"/>
      <c r="S2" s="228"/>
      <c r="T2" s="40" t="s">
        <v>300</v>
      </c>
      <c r="U2" s="226"/>
      <c r="V2" s="65" t="s">
        <v>289</v>
      </c>
      <c r="W2" s="65" t="s">
        <v>289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274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D3">
        <f>TWEPL!Q3</f>
        <v>5.4592199999999993</v>
      </c>
      <c r="E3">
        <f>GT_NG!Q3</f>
        <v>8.0157613284548273</v>
      </c>
      <c r="F3">
        <f>GT_Spot!Q3</f>
        <v>0</v>
      </c>
      <c r="G3">
        <f>PPCL_NG!Q3</f>
        <v>42.588392890834314</v>
      </c>
      <c r="H3">
        <f>PPCL_Spot!Q3</f>
        <v>0</v>
      </c>
      <c r="I3">
        <f>Bawana_NG!Q3</f>
        <v>57.597750087887192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820.86424029323928</v>
      </c>
      <c r="P3" s="36">
        <v>68.33</v>
      </c>
      <c r="Q3" s="36">
        <v>18.826642296718973</v>
      </c>
      <c r="R3" s="38">
        <v>0</v>
      </c>
      <c r="S3" s="38">
        <v>0</v>
      </c>
      <c r="T3" s="37">
        <f>SUMPRODUCT(LTA!J3:AN3,LTA!J$101:AN$101,LTA!J$104:AN$104)</f>
        <v>78.33</v>
      </c>
      <c r="U3" s="37">
        <f>SUMPRODUCT(LTA!J3:AN3,LTA!J$102:AN$102,LTA!J$104:AN$104)</f>
        <v>137.93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-210</v>
      </c>
      <c r="AA3" s="75">
        <f>STOA!I3</f>
        <v>344.1</v>
      </c>
      <c r="AB3" s="75">
        <f>-STOA!O3</f>
        <v>0</v>
      </c>
      <c r="AC3">
        <f>SUMIF(B3:AB3,"&gt;0")*$AC$2-SUMIF(B3:AB3,"&lt;0")*($AC$2/(1-$AC$2))+SUMIF(AI3:AR3,"&gt;0")*$AC$2-SUMIF(AI3:AR3,"&lt;0")*($AC$2/(1-$AC$2))</f>
        <v>19.195577408878805</v>
      </c>
      <c r="AD3">
        <f>SUM(B3:AB3,AI3:AR3)-AC3</f>
        <v>968.84642948825604</v>
      </c>
      <c r="AE3">
        <f>'IDT-1'!C3</f>
        <v>0</v>
      </c>
      <c r="AF3" s="24"/>
      <c r="AG3">
        <f>SUM(AD3:AF3)</f>
        <v>968.84642948825604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-384</v>
      </c>
      <c r="AM3" s="34">
        <f>RTM_PXI!I3</f>
        <v>0</v>
      </c>
      <c r="AN3" s="34">
        <f>RTM_PXI!O3</f>
        <v>0</v>
      </c>
      <c r="AO3" s="149">
        <f>GDAM_IEX!I3</f>
        <v>0</v>
      </c>
      <c r="AP3" s="149">
        <f>GDAM_IEX!O3</f>
        <v>0</v>
      </c>
      <c r="AQ3" s="149">
        <f>GDAM_PXI!I3</f>
        <v>0</v>
      </c>
      <c r="AR3" s="149">
        <f>GDAM_PXI!O3</f>
        <v>0</v>
      </c>
    </row>
    <row r="4" spans="1:44">
      <c r="A4" t="s">
        <v>46</v>
      </c>
      <c r="D4">
        <f>TWEPL!Q4</f>
        <v>5.4592199999999993</v>
      </c>
      <c r="E4">
        <f>GT_NG!Q4</f>
        <v>8.0157613284548273</v>
      </c>
      <c r="F4">
        <f>GT_Spot!Q4</f>
        <v>0</v>
      </c>
      <c r="G4">
        <f>PPCL_NG!Q4</f>
        <v>42.588392890834314</v>
      </c>
      <c r="H4">
        <f>PPCL_Spot!Q4</f>
        <v>0</v>
      </c>
      <c r="I4">
        <f>Bawana_NG!Q4</f>
        <v>57.597750087887192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839.1778388529782</v>
      </c>
      <c r="P4" s="36">
        <v>68.33</v>
      </c>
      <c r="Q4" s="36">
        <v>18.826642296718973</v>
      </c>
      <c r="R4" s="38">
        <v>0</v>
      </c>
      <c r="S4" s="38">
        <v>0</v>
      </c>
      <c r="T4" s="37">
        <f>SUMPRODUCT(LTA!J4:AN4,LTA!J$101:AN$101,LTA!J$104:AN$104)</f>
        <v>78.33</v>
      </c>
      <c r="U4" s="37">
        <f>SUMPRODUCT(LTA!J4:AN4,LTA!J$102:AN$102,LTA!J$104:AN$104)</f>
        <v>137.93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-230</v>
      </c>
      <c r="AA4" s="75">
        <f>STOA!I4</f>
        <v>344.1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19.534299626648412</v>
      </c>
      <c r="AD4">
        <f t="shared" ref="AD4:AD67" si="1">SUM(B4:AB4,AI4:AR4)-AC4</f>
        <v>966.82130583022513</v>
      </c>
      <c r="AE4">
        <f>'IDT-1'!C4</f>
        <v>0</v>
      </c>
      <c r="AF4" s="24"/>
      <c r="AG4">
        <f t="shared" ref="AG4:AG67" si="2">SUM(AD4:AF4)</f>
        <v>966.82130583022513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-384</v>
      </c>
      <c r="AM4" s="34">
        <f>RTM_PXI!I4</f>
        <v>0</v>
      </c>
      <c r="AN4" s="34">
        <f>RTM_PXI!O4</f>
        <v>0</v>
      </c>
      <c r="AO4" s="149">
        <f>GDAM_IEX!I4</f>
        <v>0</v>
      </c>
      <c r="AP4" s="149">
        <f>GDAM_IEX!O4</f>
        <v>0</v>
      </c>
      <c r="AQ4" s="149">
        <f>GDAM_PXI!I4</f>
        <v>0</v>
      </c>
      <c r="AR4" s="149">
        <f>GDAM_PXI!O4</f>
        <v>0</v>
      </c>
    </row>
    <row r="5" spans="1:44">
      <c r="A5" t="s">
        <v>47</v>
      </c>
      <c r="D5">
        <f>TWEPL!Q5</f>
        <v>5.4592199999999993</v>
      </c>
      <c r="E5">
        <f>GT_NG!Q5</f>
        <v>8.3136288998357983</v>
      </c>
      <c r="F5">
        <f>GT_Spot!Q5</f>
        <v>0</v>
      </c>
      <c r="G5">
        <f>PPCL_NG!Q5</f>
        <v>42.588392890834314</v>
      </c>
      <c r="H5">
        <f>PPCL_Spot!Q5</f>
        <v>0</v>
      </c>
      <c r="I5">
        <f>Bawana_NG!Q5</f>
        <v>57.597750087887192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739.23135759144839</v>
      </c>
      <c r="P5" s="36">
        <v>68.33</v>
      </c>
      <c r="Q5" s="36">
        <v>18.826642296718973</v>
      </c>
      <c r="R5" s="38">
        <v>0</v>
      </c>
      <c r="S5" s="38">
        <v>0</v>
      </c>
      <c r="T5" s="37">
        <f>SUMPRODUCT(LTA!J5:AN5,LTA!J$101:AN$101,LTA!J$104:AN$104)</f>
        <v>83.33</v>
      </c>
      <c r="U5" s="37">
        <f>SUMPRODUCT(LTA!J5:AN5,LTA!J$102:AN$102,LTA!J$104:AN$104)</f>
        <v>137.93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-245</v>
      </c>
      <c r="AA5" s="75">
        <f>STOA!I5</f>
        <v>344.1</v>
      </c>
      <c r="AB5" s="75">
        <f>-STOA!O5</f>
        <v>0</v>
      </c>
      <c r="AC5">
        <f t="shared" si="0"/>
        <v>17.458453973067762</v>
      </c>
      <c r="AD5">
        <f t="shared" si="1"/>
        <v>1014.2485377936572</v>
      </c>
      <c r="AE5">
        <f>'IDT-1'!C5</f>
        <v>0</v>
      </c>
      <c r="AF5" s="24"/>
      <c r="AG5">
        <f t="shared" si="2"/>
        <v>1014.2485377936572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-229</v>
      </c>
      <c r="AM5" s="34">
        <f>RTM_PXI!I5</f>
        <v>0</v>
      </c>
      <c r="AN5" s="34">
        <f>RTM_PXI!O5</f>
        <v>0</v>
      </c>
      <c r="AO5" s="149">
        <f>GDAM_IEX!I5</f>
        <v>0</v>
      </c>
      <c r="AP5" s="149">
        <f>GDAM_IEX!O5</f>
        <v>0</v>
      </c>
      <c r="AQ5" s="149">
        <f>GDAM_PXI!I5</f>
        <v>0</v>
      </c>
      <c r="AR5" s="149">
        <f>GDAM_PXI!O5</f>
        <v>0</v>
      </c>
    </row>
    <row r="6" spans="1:44">
      <c r="A6" t="s">
        <v>48</v>
      </c>
      <c r="D6">
        <f>TWEPL!Q6</f>
        <v>5.4592199999999993</v>
      </c>
      <c r="E6">
        <f>GT_NG!Q6</f>
        <v>8.3136288998357983</v>
      </c>
      <c r="F6">
        <f>GT_Spot!Q6</f>
        <v>0</v>
      </c>
      <c r="G6">
        <f>PPCL_NG!Q6</f>
        <v>42.588392890834314</v>
      </c>
      <c r="H6">
        <f>PPCL_Spot!Q6</f>
        <v>0</v>
      </c>
      <c r="I6">
        <f>Bawana_NG!Q6</f>
        <v>57.597750087887192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727.18240546545121</v>
      </c>
      <c r="P6" s="36">
        <v>68.33</v>
      </c>
      <c r="Q6" s="36">
        <v>18.826642296718973</v>
      </c>
      <c r="R6" s="38">
        <v>0</v>
      </c>
      <c r="S6" s="38">
        <v>0</v>
      </c>
      <c r="T6" s="37">
        <f>SUMPRODUCT(LTA!J6:AN6,LTA!J$101:AN$101,LTA!J$104:AN$104)</f>
        <v>83.33</v>
      </c>
      <c r="U6" s="37">
        <f>SUMPRODUCT(LTA!J6:AN6,LTA!J$102:AN$102,LTA!J$104:AN$104)</f>
        <v>137.93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-270</v>
      </c>
      <c r="AA6" s="75">
        <f>STOA!I6</f>
        <v>344.1</v>
      </c>
      <c r="AB6" s="75">
        <f>-STOA!O6</f>
        <v>0</v>
      </c>
      <c r="AC6">
        <f t="shared" si="0"/>
        <v>17.43232634205874</v>
      </c>
      <c r="AD6">
        <f t="shared" si="1"/>
        <v>993.22571329866878</v>
      </c>
      <c r="AE6">
        <f>'IDT-1'!C6</f>
        <v>0</v>
      </c>
      <c r="AF6" s="24"/>
      <c r="AG6">
        <f t="shared" si="2"/>
        <v>993.22571329866878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-213</v>
      </c>
      <c r="AM6" s="34">
        <f>RTM_PXI!I6</f>
        <v>0</v>
      </c>
      <c r="AN6" s="34">
        <f>RTM_PXI!O6</f>
        <v>0</v>
      </c>
      <c r="AO6" s="149">
        <f>GDAM_IEX!I6</f>
        <v>0</v>
      </c>
      <c r="AP6" s="149">
        <f>GDAM_IEX!O6</f>
        <v>0</v>
      </c>
      <c r="AQ6" s="149">
        <f>GDAM_PXI!I6</f>
        <v>0</v>
      </c>
      <c r="AR6" s="149">
        <f>GDAM_PXI!O6</f>
        <v>0</v>
      </c>
    </row>
    <row r="7" spans="1:44">
      <c r="A7" t="s">
        <v>49</v>
      </c>
      <c r="D7">
        <f>TWEPL!Q7</f>
        <v>5.4592199999999993</v>
      </c>
      <c r="E7">
        <f>GT_NG!Q7</f>
        <v>8.3136288998357983</v>
      </c>
      <c r="F7">
        <f>GT_Spot!Q7</f>
        <v>0</v>
      </c>
      <c r="G7">
        <f>PPCL_NG!Q7</f>
        <v>42.588392890834314</v>
      </c>
      <c r="H7">
        <f>PPCL_Spot!Q7</f>
        <v>0</v>
      </c>
      <c r="I7">
        <f>Bawana_NG!Q7</f>
        <v>57.597750087887192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708.21038168717337</v>
      </c>
      <c r="P7" s="36">
        <v>68.989999999999995</v>
      </c>
      <c r="Q7" s="36">
        <v>18.826642296718973</v>
      </c>
      <c r="R7" s="38">
        <v>0</v>
      </c>
      <c r="S7" s="38">
        <v>0</v>
      </c>
      <c r="T7" s="37">
        <f>SUMPRODUCT(LTA!J7:AN7,LTA!J$101:AN$101,LTA!J$104:AN$104)</f>
        <v>83.33</v>
      </c>
      <c r="U7" s="37">
        <f>SUMPRODUCT(LTA!J7:AN7,LTA!J$102:AN$102,LTA!J$104:AN$104)</f>
        <v>137.93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-285</v>
      </c>
      <c r="AA7" s="75">
        <f>STOA!I7</f>
        <v>344.1</v>
      </c>
      <c r="AB7" s="75">
        <f>-STOA!O7</f>
        <v>0</v>
      </c>
      <c r="AC7">
        <f t="shared" si="0"/>
        <v>17.2711805328099</v>
      </c>
      <c r="AD7">
        <f t="shared" si="1"/>
        <v>975.07483532963988</v>
      </c>
      <c r="AE7">
        <f>'IDT-1'!C7</f>
        <v>0</v>
      </c>
      <c r="AF7" s="24"/>
      <c r="AG7">
        <f t="shared" si="2"/>
        <v>975.07483532963988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-198</v>
      </c>
      <c r="AM7" s="34">
        <f>RTM_PXI!I7</f>
        <v>0</v>
      </c>
      <c r="AN7" s="34">
        <f>RTM_PXI!O7</f>
        <v>0</v>
      </c>
      <c r="AO7" s="149">
        <f>GDAM_IEX!I7</f>
        <v>0</v>
      </c>
      <c r="AP7" s="149">
        <f>GDAM_IEX!O7</f>
        <v>0</v>
      </c>
      <c r="AQ7" s="149">
        <f>GDAM_PXI!I7</f>
        <v>0</v>
      </c>
      <c r="AR7" s="149">
        <f>GDAM_PXI!O7</f>
        <v>0</v>
      </c>
    </row>
    <row r="8" spans="1:44">
      <c r="A8" t="s">
        <v>50</v>
      </c>
      <c r="D8">
        <f>TWEPL!Q8</f>
        <v>5.4592199999999993</v>
      </c>
      <c r="E8">
        <f>GT_NG!Q8</f>
        <v>8.3136288998357983</v>
      </c>
      <c r="F8">
        <f>GT_Spot!Q8</f>
        <v>0</v>
      </c>
      <c r="G8">
        <f>PPCL_NG!Q8</f>
        <v>42.588392890834314</v>
      </c>
      <c r="H8">
        <f>PPCL_Spot!Q8</f>
        <v>0</v>
      </c>
      <c r="I8">
        <f>Bawana_NG!Q8</f>
        <v>57.597750087887192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689.69635042941923</v>
      </c>
      <c r="P8" s="36">
        <v>68.989999999999995</v>
      </c>
      <c r="Q8" s="36">
        <v>18.826642296718973</v>
      </c>
      <c r="R8" s="38">
        <v>0</v>
      </c>
      <c r="S8" s="38">
        <v>0</v>
      </c>
      <c r="T8" s="37">
        <f>SUMPRODUCT(LTA!J8:AN8,LTA!J$101:AN$101,LTA!J$104:AN$104)</f>
        <v>83.33</v>
      </c>
      <c r="U8" s="37">
        <f>SUMPRODUCT(LTA!J8:AN8,LTA!J$102:AN$102,LTA!J$104:AN$104)</f>
        <v>137.93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-305</v>
      </c>
      <c r="AA8" s="75">
        <f>STOA!I8</f>
        <v>344.1</v>
      </c>
      <c r="AB8" s="75">
        <f>-STOA!O8</f>
        <v>0</v>
      </c>
      <c r="AC8">
        <f t="shared" si="0"/>
        <v>17.179282077919225</v>
      </c>
      <c r="AD8">
        <f t="shared" si="1"/>
        <v>948.65270252677647</v>
      </c>
      <c r="AE8">
        <f>'IDT-1'!C8</f>
        <v>0</v>
      </c>
      <c r="AF8" s="24"/>
      <c r="AG8">
        <f t="shared" si="2"/>
        <v>948.65270252677647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-186</v>
      </c>
      <c r="AM8" s="34">
        <f>RTM_PXI!I8</f>
        <v>0</v>
      </c>
      <c r="AN8" s="34">
        <f>RTM_PXI!O8</f>
        <v>0</v>
      </c>
      <c r="AO8" s="149">
        <f>GDAM_IEX!I8</f>
        <v>0</v>
      </c>
      <c r="AP8" s="149">
        <f>GDAM_IEX!O8</f>
        <v>0</v>
      </c>
      <c r="AQ8" s="149">
        <f>GDAM_PXI!I8</f>
        <v>0</v>
      </c>
      <c r="AR8" s="149">
        <f>GDAM_PXI!O8</f>
        <v>0</v>
      </c>
    </row>
    <row r="9" spans="1:44">
      <c r="A9" t="s">
        <v>51</v>
      </c>
      <c r="D9">
        <f>TWEPL!Q9</f>
        <v>5.4592199999999993</v>
      </c>
      <c r="E9">
        <f>GT_NG!Q9</f>
        <v>8.3136288998357983</v>
      </c>
      <c r="F9">
        <f>GT_Spot!Q9</f>
        <v>0</v>
      </c>
      <c r="G9">
        <f>PPCL_NG!Q9</f>
        <v>42.588392890834314</v>
      </c>
      <c r="H9">
        <f>PPCL_Spot!Q9</f>
        <v>0</v>
      </c>
      <c r="I9">
        <f>Bawana_NG!Q9</f>
        <v>57.597750087887192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686.01865440334916</v>
      </c>
      <c r="P9" s="36">
        <v>70.680000000000007</v>
      </c>
      <c r="Q9" s="36">
        <v>10.4</v>
      </c>
      <c r="R9" s="38">
        <v>0</v>
      </c>
      <c r="S9" s="38">
        <v>0</v>
      </c>
      <c r="T9" s="37">
        <f>SUMPRODUCT(LTA!J9:AN9,LTA!J$101:AN$101,LTA!J$104:AN$104)</f>
        <v>83.33</v>
      </c>
      <c r="U9" s="37">
        <f>SUMPRODUCT(LTA!J9:AN9,LTA!J$102:AN$102,LTA!J$104:AN$104)</f>
        <v>137.93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-292.01</v>
      </c>
      <c r="AA9" s="75">
        <f>STOA!I9</f>
        <v>344.1</v>
      </c>
      <c r="AB9" s="75">
        <f>-STOA!O9</f>
        <v>0</v>
      </c>
      <c r="AC9">
        <f t="shared" si="0"/>
        <v>17.061090299387313</v>
      </c>
      <c r="AD9">
        <f t="shared" si="1"/>
        <v>941.34655598251936</v>
      </c>
      <c r="AE9">
        <f>'IDT-1'!C9</f>
        <v>0</v>
      </c>
      <c r="AF9" s="24"/>
      <c r="AG9">
        <f t="shared" si="2"/>
        <v>941.34655598251936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-196</v>
      </c>
      <c r="AM9" s="34">
        <f>RTM_PXI!I9</f>
        <v>0</v>
      </c>
      <c r="AN9" s="34">
        <f>RTM_PXI!O9</f>
        <v>0</v>
      </c>
      <c r="AO9" s="149">
        <f>GDAM_IEX!I9</f>
        <v>0</v>
      </c>
      <c r="AP9" s="149">
        <f>GDAM_IEX!O9</f>
        <v>0</v>
      </c>
      <c r="AQ9" s="149">
        <f>GDAM_PXI!I9</f>
        <v>0</v>
      </c>
      <c r="AR9" s="149">
        <f>GDAM_PXI!O9</f>
        <v>0</v>
      </c>
    </row>
    <row r="10" spans="1:44">
      <c r="A10" t="s">
        <v>52</v>
      </c>
      <c r="D10">
        <f>TWEPL!Q10</f>
        <v>5.4592199999999993</v>
      </c>
      <c r="E10">
        <f>GT_NG!Q10</f>
        <v>8.3136288998357983</v>
      </c>
      <c r="F10">
        <f>GT_Spot!Q10</f>
        <v>0</v>
      </c>
      <c r="G10">
        <f>PPCL_NG!Q10</f>
        <v>42.588392890834314</v>
      </c>
      <c r="H10">
        <f>PPCL_Spot!Q10</f>
        <v>0</v>
      </c>
      <c r="I10">
        <f>Bawana_NG!Q10</f>
        <v>57.597750087887192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685.99779958403053</v>
      </c>
      <c r="P10" s="36">
        <v>70.680000000000007</v>
      </c>
      <c r="Q10" s="36">
        <v>10.4</v>
      </c>
      <c r="R10" s="38">
        <v>0</v>
      </c>
      <c r="S10" s="38">
        <v>0</v>
      </c>
      <c r="T10" s="37">
        <f>SUMPRODUCT(LTA!J10:AN10,LTA!J$101:AN$101,LTA!J$104:AN$104)</f>
        <v>83.33</v>
      </c>
      <c r="U10" s="37">
        <f>SUMPRODUCT(LTA!J10:AN10,LTA!J$102:AN$102,LTA!J$104:AN$104)</f>
        <v>137.93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-301.99</v>
      </c>
      <c r="AA10" s="75">
        <f>STOA!I10</f>
        <v>344.1</v>
      </c>
      <c r="AB10" s="75">
        <f>-STOA!O10</f>
        <v>0</v>
      </c>
      <c r="AC10">
        <f t="shared" si="0"/>
        <v>17.185022999737601</v>
      </c>
      <c r="AD10">
        <f t="shared" si="1"/>
        <v>927.22176846285038</v>
      </c>
      <c r="AE10">
        <f>'IDT-1'!C10</f>
        <v>0</v>
      </c>
      <c r="AF10" s="24"/>
      <c r="AG10">
        <f t="shared" si="2"/>
        <v>927.22176846285038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-200</v>
      </c>
      <c r="AM10" s="34">
        <f>RTM_PXI!I10</f>
        <v>0</v>
      </c>
      <c r="AN10" s="34">
        <f>RTM_PXI!O10</f>
        <v>0</v>
      </c>
      <c r="AO10" s="149">
        <f>GDAM_IEX!I10</f>
        <v>0</v>
      </c>
      <c r="AP10" s="149">
        <f>GDAM_IEX!O10</f>
        <v>0</v>
      </c>
      <c r="AQ10" s="149">
        <f>GDAM_PXI!I10</f>
        <v>0</v>
      </c>
      <c r="AR10" s="149">
        <f>GDAM_PXI!O10</f>
        <v>0</v>
      </c>
    </row>
    <row r="11" spans="1:44">
      <c r="A11" t="s">
        <v>53</v>
      </c>
      <c r="D11">
        <f>TWEPL!Q11</f>
        <v>5.4592199999999993</v>
      </c>
      <c r="E11">
        <f>GT_NG!Q11</f>
        <v>8.3136288998357983</v>
      </c>
      <c r="F11">
        <f>GT_Spot!Q11</f>
        <v>0</v>
      </c>
      <c r="G11">
        <f>PPCL_NG!Q11</f>
        <v>42.588392890834314</v>
      </c>
      <c r="H11">
        <f>PPCL_Spot!Q11</f>
        <v>0</v>
      </c>
      <c r="I11">
        <f>Bawana_NG!Q11</f>
        <v>57.597750087887192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683.90751862196043</v>
      </c>
      <c r="P11" s="36">
        <v>68.325601261748432</v>
      </c>
      <c r="Q11" s="36">
        <v>10.4</v>
      </c>
      <c r="R11" s="38">
        <v>0</v>
      </c>
      <c r="S11" s="38">
        <v>0</v>
      </c>
      <c r="T11" s="37">
        <f>SUMPRODUCT(LTA!J11:AN11,LTA!J$101:AN$101,LTA!J$104:AN$104)</f>
        <v>83.33</v>
      </c>
      <c r="U11" s="37">
        <f>SUMPRODUCT(LTA!J11:AN11,LTA!J$102:AN$102,LTA!J$104:AN$104)</f>
        <v>137.93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-320</v>
      </c>
      <c r="AA11" s="75">
        <f>STOA!I11</f>
        <v>344.1</v>
      </c>
      <c r="AB11" s="75">
        <f>-STOA!O11</f>
        <v>0</v>
      </c>
      <c r="AC11">
        <f t="shared" si="0"/>
        <v>17.234779874871947</v>
      </c>
      <c r="AD11">
        <f t="shared" si="1"/>
        <v>912.71733188739427</v>
      </c>
      <c r="AE11">
        <f>'IDT-1'!C11</f>
        <v>0</v>
      </c>
      <c r="AF11" s="24"/>
      <c r="AG11">
        <f t="shared" si="2"/>
        <v>912.71733188739427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-192</v>
      </c>
      <c r="AM11" s="34">
        <f>RTM_PXI!I11</f>
        <v>0</v>
      </c>
      <c r="AN11" s="34">
        <f>RTM_PXI!O11</f>
        <v>0</v>
      </c>
      <c r="AO11" s="149">
        <f>GDAM_IEX!I11</f>
        <v>0</v>
      </c>
      <c r="AP11" s="149">
        <f>GDAM_IEX!O11</f>
        <v>0</v>
      </c>
      <c r="AQ11" s="149">
        <f>GDAM_PXI!I11</f>
        <v>0</v>
      </c>
      <c r="AR11" s="149">
        <f>GDAM_PXI!O11</f>
        <v>0</v>
      </c>
    </row>
    <row r="12" spans="1:44">
      <c r="A12" t="s">
        <v>54</v>
      </c>
      <c r="D12">
        <f>TWEPL!Q12</f>
        <v>5.4592199999999993</v>
      </c>
      <c r="E12">
        <f>GT_NG!Q12</f>
        <v>8.3136288998357983</v>
      </c>
      <c r="F12">
        <f>GT_Spot!Q12</f>
        <v>0</v>
      </c>
      <c r="G12">
        <f>PPCL_NG!Q12</f>
        <v>42.588392890834314</v>
      </c>
      <c r="H12">
        <f>PPCL_Spot!Q12</f>
        <v>0</v>
      </c>
      <c r="I12">
        <f>Bawana_NG!Q12</f>
        <v>57.597750087887192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683.89672434545707</v>
      </c>
      <c r="P12" s="36">
        <v>68.325601261748432</v>
      </c>
      <c r="Q12" s="36">
        <v>10.4</v>
      </c>
      <c r="R12" s="38">
        <v>0</v>
      </c>
      <c r="S12" s="38">
        <v>0</v>
      </c>
      <c r="T12" s="37">
        <f>SUMPRODUCT(LTA!J12:AN12,LTA!J$101:AN$101,LTA!J$104:AN$104)</f>
        <v>83.33</v>
      </c>
      <c r="U12" s="37">
        <f>SUMPRODUCT(LTA!J12:AN12,LTA!J$102:AN$102,LTA!J$104:AN$104)</f>
        <v>137.93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-340</v>
      </c>
      <c r="AA12" s="75">
        <f>STOA!I12</f>
        <v>344.1</v>
      </c>
      <c r="AB12" s="75">
        <f>-STOA!O12</f>
        <v>0</v>
      </c>
      <c r="AC12">
        <f t="shared" si="0"/>
        <v>17.323466160460669</v>
      </c>
      <c r="AD12">
        <f t="shared" si="1"/>
        <v>902.61785132530213</v>
      </c>
      <c r="AE12">
        <f>'IDT-1'!C12</f>
        <v>0</v>
      </c>
      <c r="AF12" s="24"/>
      <c r="AG12">
        <f t="shared" si="2"/>
        <v>902.61785132530213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-182</v>
      </c>
      <c r="AM12" s="34">
        <f>RTM_PXI!I12</f>
        <v>0</v>
      </c>
      <c r="AN12" s="34">
        <f>RTM_PXI!O12</f>
        <v>0</v>
      </c>
      <c r="AO12" s="149">
        <f>GDAM_IEX!I12</f>
        <v>0</v>
      </c>
      <c r="AP12" s="149">
        <f>GDAM_IEX!O12</f>
        <v>0</v>
      </c>
      <c r="AQ12" s="149">
        <f>GDAM_PXI!I12</f>
        <v>0</v>
      </c>
      <c r="AR12" s="149">
        <f>GDAM_PXI!O12</f>
        <v>0</v>
      </c>
    </row>
    <row r="13" spans="1:44">
      <c r="A13" t="s">
        <v>55</v>
      </c>
      <c r="D13">
        <f>TWEPL!Q13</f>
        <v>5.4592199999999993</v>
      </c>
      <c r="E13">
        <f>GT_NG!Q13</f>
        <v>8.3136288998357983</v>
      </c>
      <c r="F13">
        <f>GT_Spot!Q13</f>
        <v>0</v>
      </c>
      <c r="G13">
        <f>PPCL_NG!Q13</f>
        <v>42.588392890834314</v>
      </c>
      <c r="H13">
        <f>PPCL_Spot!Q13</f>
        <v>0</v>
      </c>
      <c r="I13">
        <f>Bawana_NG!Q13</f>
        <v>57.597750087887192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684.05533917381217</v>
      </c>
      <c r="P13" s="36">
        <v>68.325601261748432</v>
      </c>
      <c r="Q13" s="36">
        <v>10.4</v>
      </c>
      <c r="R13" s="38">
        <v>0</v>
      </c>
      <c r="S13" s="38">
        <v>0</v>
      </c>
      <c r="T13" s="37">
        <f>SUMPRODUCT(LTA!J13:AN13,LTA!J$101:AN$101,LTA!J$104:AN$104)</f>
        <v>83.33</v>
      </c>
      <c r="U13" s="37">
        <f>SUMPRODUCT(LTA!J13:AN13,LTA!J$102:AN$102,LTA!J$104:AN$104)</f>
        <v>137.93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-390.4</v>
      </c>
      <c r="AA13" s="75">
        <f>STOA!I13</f>
        <v>344.1</v>
      </c>
      <c r="AB13" s="75">
        <f>-STOA!O13</f>
        <v>0</v>
      </c>
      <c r="AC13">
        <f t="shared" si="0"/>
        <v>17.426072624703224</v>
      </c>
      <c r="AD13">
        <f t="shared" si="1"/>
        <v>891.27385968941485</v>
      </c>
      <c r="AE13">
        <f>'IDT-1'!C13</f>
        <v>0</v>
      </c>
      <c r="AF13" s="24"/>
      <c r="AG13">
        <f t="shared" si="2"/>
        <v>891.27385968941485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-143</v>
      </c>
      <c r="AM13" s="34">
        <f>RTM_PXI!I13</f>
        <v>0</v>
      </c>
      <c r="AN13" s="34">
        <f>RTM_PXI!O13</f>
        <v>0</v>
      </c>
      <c r="AO13" s="149">
        <f>GDAM_IEX!I13</f>
        <v>0</v>
      </c>
      <c r="AP13" s="149">
        <f>GDAM_IEX!O13</f>
        <v>0</v>
      </c>
      <c r="AQ13" s="149">
        <f>GDAM_PXI!I13</f>
        <v>0</v>
      </c>
      <c r="AR13" s="149">
        <f>GDAM_PXI!O13</f>
        <v>0</v>
      </c>
    </row>
    <row r="14" spans="1:44">
      <c r="A14" t="s">
        <v>56</v>
      </c>
      <c r="D14">
        <f>TWEPL!Q14</f>
        <v>5.4592199999999993</v>
      </c>
      <c r="E14">
        <f>GT_NG!Q14</f>
        <v>8.3136288998357983</v>
      </c>
      <c r="F14">
        <f>GT_Spot!Q14</f>
        <v>0</v>
      </c>
      <c r="G14">
        <f>PPCL_NG!Q14</f>
        <v>42.588392890834314</v>
      </c>
      <c r="H14">
        <f>PPCL_Spot!Q14</f>
        <v>0</v>
      </c>
      <c r="I14">
        <f>Bawana_NG!Q14</f>
        <v>57.597750087887192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684.0445448973087</v>
      </c>
      <c r="P14" s="36">
        <v>68.325601261748432</v>
      </c>
      <c r="Q14" s="36">
        <v>10.4</v>
      </c>
      <c r="R14" s="38">
        <v>0</v>
      </c>
      <c r="S14" s="38">
        <v>0</v>
      </c>
      <c r="T14" s="37">
        <f>SUMPRODUCT(LTA!J14:AN14,LTA!J$101:AN$101,LTA!J$104:AN$104)</f>
        <v>83.33</v>
      </c>
      <c r="U14" s="37">
        <f>SUMPRODUCT(LTA!J14:AN14,LTA!J$102:AN$102,LTA!J$104:AN$104)</f>
        <v>137.93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-370</v>
      </c>
      <c r="AA14" s="75">
        <f>STOA!I14</f>
        <v>344.1</v>
      </c>
      <c r="AB14" s="75">
        <f>-STOA!O14</f>
        <v>0</v>
      </c>
      <c r="AC14">
        <f t="shared" si="0"/>
        <v>17.537842041849654</v>
      </c>
      <c r="AD14">
        <f t="shared" si="1"/>
        <v>878.55129599576503</v>
      </c>
      <c r="AE14">
        <f>'IDT-1'!C14</f>
        <v>0</v>
      </c>
      <c r="AF14" s="24"/>
      <c r="AG14">
        <f t="shared" si="2"/>
        <v>878.55129599576503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-176</v>
      </c>
      <c r="AM14" s="34">
        <f>RTM_PXI!I14</f>
        <v>0</v>
      </c>
      <c r="AN14" s="34">
        <f>RTM_PXI!O14</f>
        <v>0</v>
      </c>
      <c r="AO14" s="149">
        <f>GDAM_IEX!I14</f>
        <v>0</v>
      </c>
      <c r="AP14" s="149">
        <f>GDAM_IEX!O14</f>
        <v>0</v>
      </c>
      <c r="AQ14" s="149">
        <f>GDAM_PXI!I14</f>
        <v>0</v>
      </c>
      <c r="AR14" s="149">
        <f>GDAM_PXI!O14</f>
        <v>0</v>
      </c>
    </row>
    <row r="15" spans="1:44">
      <c r="A15" t="s">
        <v>57</v>
      </c>
      <c r="D15">
        <f>TWEPL!Q15</f>
        <v>5.4592199999999993</v>
      </c>
      <c r="E15">
        <f>GT_NG!Q15</f>
        <v>8.3136288998357983</v>
      </c>
      <c r="F15">
        <f>GT_Spot!Q15</f>
        <v>0</v>
      </c>
      <c r="G15">
        <f>PPCL_NG!Q15</f>
        <v>42.588392890834314</v>
      </c>
      <c r="H15">
        <f>PPCL_Spot!Q15</f>
        <v>0</v>
      </c>
      <c r="I15">
        <f>Bawana_NG!Q15</f>
        <v>57.597750087887192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689.62240944901168</v>
      </c>
      <c r="P15" s="36">
        <v>68.325601261748432</v>
      </c>
      <c r="Q15" s="36">
        <v>10.4</v>
      </c>
      <c r="R15" s="38">
        <v>0</v>
      </c>
      <c r="S15" s="38">
        <v>0</v>
      </c>
      <c r="T15" s="37">
        <f>SUMPRODUCT(LTA!J15:AN15,LTA!J$101:AN$101,LTA!J$104:AN$104)</f>
        <v>83.33</v>
      </c>
      <c r="U15" s="37">
        <f>SUMPRODUCT(LTA!J15:AN15,LTA!J$102:AN$102,LTA!J$104:AN$104)</f>
        <v>137.93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-372</v>
      </c>
      <c r="AA15" s="75">
        <f>STOA!I15</f>
        <v>249.20000000000002</v>
      </c>
      <c r="AB15" s="75">
        <f>-STOA!O15</f>
        <v>0</v>
      </c>
      <c r="AC15">
        <f t="shared" si="0"/>
        <v>16.121460195828771</v>
      </c>
      <c r="AD15">
        <f t="shared" si="1"/>
        <v>861.64554239348888</v>
      </c>
      <c r="AE15">
        <f>'IDT-1'!C15</f>
        <v>0</v>
      </c>
      <c r="AF15" s="24"/>
      <c r="AG15">
        <f t="shared" si="2"/>
        <v>861.64554239348888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-103</v>
      </c>
      <c r="AM15" s="34">
        <f>RTM_PXI!I15</f>
        <v>0</v>
      </c>
      <c r="AN15" s="34">
        <f>RTM_PXI!O15</f>
        <v>0</v>
      </c>
      <c r="AO15" s="149">
        <f>GDAM_IEX!I15</f>
        <v>0</v>
      </c>
      <c r="AP15" s="149">
        <f>GDAM_IEX!O15</f>
        <v>0</v>
      </c>
      <c r="AQ15" s="149">
        <f>GDAM_PXI!I15</f>
        <v>0</v>
      </c>
      <c r="AR15" s="149">
        <f>GDAM_PXI!O15</f>
        <v>0</v>
      </c>
    </row>
    <row r="16" spans="1:44">
      <c r="A16" t="s">
        <v>58</v>
      </c>
      <c r="D16">
        <f>TWEPL!Q16</f>
        <v>5.6691899999999995</v>
      </c>
      <c r="E16">
        <f>GT_NG!Q16</f>
        <v>8.3136288998357983</v>
      </c>
      <c r="F16">
        <f>GT_Spot!Q16</f>
        <v>0</v>
      </c>
      <c r="G16">
        <f>PPCL_NG!Q16</f>
        <v>42.588392890834314</v>
      </c>
      <c r="H16">
        <f>PPCL_Spot!Q16</f>
        <v>0</v>
      </c>
      <c r="I16">
        <f>Bawana_NG!Q16</f>
        <v>57.597750087887192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689.61186956736628</v>
      </c>
      <c r="P16" s="36">
        <v>68.325601261748432</v>
      </c>
      <c r="Q16" s="36">
        <v>10.4</v>
      </c>
      <c r="R16" s="38">
        <v>0</v>
      </c>
      <c r="S16" s="38">
        <v>0</v>
      </c>
      <c r="T16" s="37">
        <f>SUMPRODUCT(LTA!J16:AN16,LTA!J$101:AN$101,LTA!J$104:AN$104)</f>
        <v>83.33</v>
      </c>
      <c r="U16" s="37">
        <f>SUMPRODUCT(LTA!J16:AN16,LTA!J$102:AN$102,LTA!J$104:AN$104)</f>
        <v>137.93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-377</v>
      </c>
      <c r="AA16" s="75">
        <f>STOA!I16</f>
        <v>249.20000000000002</v>
      </c>
      <c r="AB16" s="75">
        <f>-STOA!O16</f>
        <v>0</v>
      </c>
      <c r="AC16">
        <f t="shared" si="0"/>
        <v>16.291899603792004</v>
      </c>
      <c r="AD16">
        <f t="shared" si="1"/>
        <v>842.67453310388009</v>
      </c>
      <c r="AE16">
        <f>'IDT-1'!C16</f>
        <v>0</v>
      </c>
      <c r="AF16" s="24"/>
      <c r="AG16">
        <f t="shared" si="2"/>
        <v>842.67453310388009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-117</v>
      </c>
      <c r="AM16" s="34">
        <f>RTM_PXI!I16</f>
        <v>0</v>
      </c>
      <c r="AN16" s="34">
        <f>RTM_PXI!O16</f>
        <v>0</v>
      </c>
      <c r="AO16" s="149">
        <f>GDAM_IEX!I16</f>
        <v>0</v>
      </c>
      <c r="AP16" s="149">
        <f>GDAM_IEX!O16</f>
        <v>0</v>
      </c>
      <c r="AQ16" s="149">
        <f>GDAM_PXI!I16</f>
        <v>0</v>
      </c>
      <c r="AR16" s="149">
        <f>GDAM_PXI!O16</f>
        <v>0</v>
      </c>
    </row>
    <row r="17" spans="1:44">
      <c r="A17" t="s">
        <v>59</v>
      </c>
      <c r="D17">
        <f>TWEPL!Q17</f>
        <v>5.6691899999999995</v>
      </c>
      <c r="E17">
        <f>GT_NG!Q17</f>
        <v>8.3136288998357983</v>
      </c>
      <c r="F17">
        <f>GT_Spot!Q17</f>
        <v>0</v>
      </c>
      <c r="G17">
        <f>PPCL_NG!Q17</f>
        <v>42.588392890834314</v>
      </c>
      <c r="H17">
        <f>PPCL_Spot!Q17</f>
        <v>0</v>
      </c>
      <c r="I17">
        <f>Bawana_NG!Q17</f>
        <v>57.597750087887192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689.78847963191436</v>
      </c>
      <c r="P17" s="36">
        <v>68.325601261748432</v>
      </c>
      <c r="Q17" s="36">
        <v>10.4</v>
      </c>
      <c r="R17" s="38">
        <v>0</v>
      </c>
      <c r="S17" s="38">
        <v>0</v>
      </c>
      <c r="T17" s="37">
        <f>SUMPRODUCT(LTA!J17:AN17,LTA!J$101:AN$101,LTA!J$104:AN$104)</f>
        <v>83.33</v>
      </c>
      <c r="U17" s="37">
        <f>SUMPRODUCT(LTA!J17:AN17,LTA!J$102:AN$102,LTA!J$104:AN$104)</f>
        <v>137.93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-320</v>
      </c>
      <c r="AA17" s="75">
        <f>STOA!I17</f>
        <v>249.20000000000002</v>
      </c>
      <c r="AB17" s="75">
        <f>-STOA!O17</f>
        <v>0</v>
      </c>
      <c r="AC17">
        <f t="shared" si="0"/>
        <v>16.417747557670761</v>
      </c>
      <c r="AD17">
        <f t="shared" si="1"/>
        <v>828.72529521454953</v>
      </c>
      <c r="AE17">
        <f>'IDT-1'!C17</f>
        <v>0</v>
      </c>
      <c r="AF17" s="24"/>
      <c r="AG17">
        <f t="shared" si="2"/>
        <v>828.72529521454953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-188</v>
      </c>
      <c r="AM17" s="34">
        <f>RTM_PXI!I17</f>
        <v>0</v>
      </c>
      <c r="AN17" s="34">
        <f>RTM_PXI!O17</f>
        <v>0</v>
      </c>
      <c r="AO17" s="149">
        <f>GDAM_IEX!I17</f>
        <v>0</v>
      </c>
      <c r="AP17" s="149">
        <f>GDAM_IEX!O17</f>
        <v>0</v>
      </c>
      <c r="AQ17" s="149">
        <f>GDAM_PXI!I17</f>
        <v>0</v>
      </c>
      <c r="AR17" s="149">
        <f>GDAM_PXI!O17</f>
        <v>0</v>
      </c>
    </row>
    <row r="18" spans="1:44">
      <c r="A18" t="s">
        <v>60</v>
      </c>
      <c r="D18">
        <f>TWEPL!Q18</f>
        <v>5.6691899999999995</v>
      </c>
      <c r="E18">
        <f>GT_NG!Q18</f>
        <v>8.3136288998357983</v>
      </c>
      <c r="F18">
        <f>GT_Spot!Q18</f>
        <v>0</v>
      </c>
      <c r="G18">
        <f>PPCL_NG!Q18</f>
        <v>42.588392890834314</v>
      </c>
      <c r="H18">
        <f>PPCL_Spot!Q18</f>
        <v>0</v>
      </c>
      <c r="I18">
        <f>Bawana_NG!Q18</f>
        <v>57.597750087887192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689.77793975026896</v>
      </c>
      <c r="P18" s="36">
        <v>68.325601261748432</v>
      </c>
      <c r="Q18" s="36">
        <v>10.4</v>
      </c>
      <c r="R18" s="38">
        <v>0</v>
      </c>
      <c r="S18" s="38">
        <v>0</v>
      </c>
      <c r="T18" s="37">
        <f>SUMPRODUCT(LTA!J18:AN18,LTA!J$101:AN$101,LTA!J$104:AN$104)</f>
        <v>83.33</v>
      </c>
      <c r="U18" s="37">
        <f>SUMPRODUCT(LTA!J18:AN18,LTA!J$102:AN$102,LTA!J$104:AN$104)</f>
        <v>137.93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-330</v>
      </c>
      <c r="AA18" s="75">
        <f>STOA!I18</f>
        <v>249.20000000000002</v>
      </c>
      <c r="AB18" s="75">
        <f>-STOA!O18</f>
        <v>0</v>
      </c>
      <c r="AC18">
        <f t="shared" si="0"/>
        <v>16.515314209456431</v>
      </c>
      <c r="AD18">
        <f t="shared" si="1"/>
        <v>817.61718868111848</v>
      </c>
      <c r="AE18">
        <f>'IDT-1'!C18</f>
        <v>0</v>
      </c>
      <c r="AF18" s="24"/>
      <c r="AG18">
        <f t="shared" si="2"/>
        <v>817.61718868111848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-189</v>
      </c>
      <c r="AM18" s="34">
        <f>RTM_PXI!I18</f>
        <v>0</v>
      </c>
      <c r="AN18" s="34">
        <f>RTM_PXI!O18</f>
        <v>0</v>
      </c>
      <c r="AO18" s="149">
        <f>GDAM_IEX!I18</f>
        <v>0</v>
      </c>
      <c r="AP18" s="149">
        <f>GDAM_IEX!O18</f>
        <v>0</v>
      </c>
      <c r="AQ18" s="149">
        <f>GDAM_PXI!I18</f>
        <v>0</v>
      </c>
      <c r="AR18" s="149">
        <f>GDAM_PXI!O18</f>
        <v>0</v>
      </c>
    </row>
    <row r="19" spans="1:44">
      <c r="A19" t="s">
        <v>61</v>
      </c>
      <c r="D19">
        <f>TWEPL!Q19</f>
        <v>5.6691899999999995</v>
      </c>
      <c r="E19">
        <f>GT_NG!Q19</f>
        <v>8.3136288998357983</v>
      </c>
      <c r="F19">
        <f>GT_Spot!Q19</f>
        <v>0</v>
      </c>
      <c r="G19">
        <f>PPCL_NG!Q19</f>
        <v>42.588392890834314</v>
      </c>
      <c r="H19">
        <f>PPCL_Spot!Q19</f>
        <v>0</v>
      </c>
      <c r="I19">
        <f>Bawana_NG!Q19</f>
        <v>57.597750087887192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689.73846819268192</v>
      </c>
      <c r="P19" s="36">
        <v>68.325601261748432</v>
      </c>
      <c r="Q19" s="36">
        <v>10.06</v>
      </c>
      <c r="R19" s="38">
        <v>0</v>
      </c>
      <c r="S19" s="38">
        <v>0</v>
      </c>
      <c r="T19" s="37">
        <f>SUMPRODUCT(LTA!J19:AN19,LTA!J$101:AN$101,LTA!J$104:AN$104)</f>
        <v>83.33</v>
      </c>
      <c r="U19" s="37">
        <f>SUMPRODUCT(LTA!J19:AN19,LTA!J$102:AN$102,LTA!J$104:AN$104)</f>
        <v>137.93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-345</v>
      </c>
      <c r="AA19" s="75">
        <f>STOA!I19</f>
        <v>249.20000000000002</v>
      </c>
      <c r="AB19" s="75">
        <f>-STOA!O19</f>
        <v>0</v>
      </c>
      <c r="AC19">
        <f t="shared" si="0"/>
        <v>16.60963426249381</v>
      </c>
      <c r="AD19">
        <f t="shared" si="1"/>
        <v>806.14339707049373</v>
      </c>
      <c r="AE19">
        <f>'IDT-1'!C19</f>
        <v>0</v>
      </c>
      <c r="AF19" s="24"/>
      <c r="AG19">
        <f t="shared" si="2"/>
        <v>806.14339707049373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-185</v>
      </c>
      <c r="AM19" s="34">
        <f>RTM_PXI!I19</f>
        <v>0</v>
      </c>
      <c r="AN19" s="34">
        <f>RTM_PXI!O19</f>
        <v>0</v>
      </c>
      <c r="AO19" s="149">
        <f>GDAM_IEX!I19</f>
        <v>0</v>
      </c>
      <c r="AP19" s="149">
        <f>GDAM_IEX!O19</f>
        <v>0</v>
      </c>
      <c r="AQ19" s="149">
        <f>GDAM_PXI!I19</f>
        <v>0</v>
      </c>
      <c r="AR19" s="149">
        <f>GDAM_PXI!O19</f>
        <v>0</v>
      </c>
    </row>
    <row r="20" spans="1:44">
      <c r="A20" t="s">
        <v>62</v>
      </c>
      <c r="D20">
        <f>TWEPL!Q20</f>
        <v>5.6691899999999995</v>
      </c>
      <c r="E20">
        <f>GT_NG!Q20</f>
        <v>8.3136288998357983</v>
      </c>
      <c r="F20">
        <f>GT_Spot!Q20</f>
        <v>0</v>
      </c>
      <c r="G20">
        <f>PPCL_NG!Q20</f>
        <v>42.588392890834314</v>
      </c>
      <c r="H20">
        <f>PPCL_Spot!Q20</f>
        <v>0</v>
      </c>
      <c r="I20">
        <f>Bawana_NG!Q20</f>
        <v>57.597750087887192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689.72792831103641</v>
      </c>
      <c r="P20" s="36">
        <v>68.325601261748432</v>
      </c>
      <c r="Q20" s="36">
        <v>10.06</v>
      </c>
      <c r="R20" s="38">
        <v>0</v>
      </c>
      <c r="S20" s="38">
        <v>0</v>
      </c>
      <c r="T20" s="37">
        <f>SUMPRODUCT(LTA!J20:AN20,LTA!J$101:AN$101,LTA!J$104:AN$104)</f>
        <v>83.33</v>
      </c>
      <c r="U20" s="37">
        <f>SUMPRODUCT(LTA!J20:AN20,LTA!J$102:AN$102,LTA!J$104:AN$104)</f>
        <v>137.93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-355</v>
      </c>
      <c r="AA20" s="75">
        <f>STOA!I20</f>
        <v>249.20000000000002</v>
      </c>
      <c r="AB20" s="75">
        <f>-STOA!O20</f>
        <v>0</v>
      </c>
      <c r="AC20">
        <f t="shared" si="0"/>
        <v>16.68944465923509</v>
      </c>
      <c r="AD20">
        <f t="shared" si="1"/>
        <v>797.05304679210712</v>
      </c>
      <c r="AE20">
        <f>'IDT-1'!C20</f>
        <v>0</v>
      </c>
      <c r="AF20" s="24"/>
      <c r="AG20">
        <f t="shared" si="2"/>
        <v>797.05304679210712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-184</v>
      </c>
      <c r="AM20" s="34">
        <f>RTM_PXI!I20</f>
        <v>0</v>
      </c>
      <c r="AN20" s="34">
        <f>RTM_PXI!O20</f>
        <v>0</v>
      </c>
      <c r="AO20" s="149">
        <f>GDAM_IEX!I20</f>
        <v>0</v>
      </c>
      <c r="AP20" s="149">
        <f>GDAM_IEX!O20</f>
        <v>0</v>
      </c>
      <c r="AQ20" s="149">
        <f>GDAM_PXI!I20</f>
        <v>0</v>
      </c>
      <c r="AR20" s="149">
        <f>GDAM_PXI!O20</f>
        <v>0</v>
      </c>
    </row>
    <row r="21" spans="1:44">
      <c r="A21" t="s">
        <v>63</v>
      </c>
      <c r="D21">
        <f>TWEPL!Q21</f>
        <v>5.6691899999999995</v>
      </c>
      <c r="E21">
        <f>GT_NG!Q21</f>
        <v>8.3136288998357983</v>
      </c>
      <c r="F21">
        <f>GT_Spot!Q21</f>
        <v>0</v>
      </c>
      <c r="G21">
        <f>PPCL_NG!Q21</f>
        <v>42.588392890834314</v>
      </c>
      <c r="H21">
        <f>PPCL_Spot!Q21</f>
        <v>0</v>
      </c>
      <c r="I21">
        <f>Bawana_NG!Q21</f>
        <v>57.597750087887192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682.84862878072204</v>
      </c>
      <c r="P21" s="36">
        <v>68.325601261748432</v>
      </c>
      <c r="Q21" s="36">
        <v>10.06</v>
      </c>
      <c r="R21" s="38">
        <v>0</v>
      </c>
      <c r="S21" s="38">
        <v>0</v>
      </c>
      <c r="T21" s="37">
        <f>SUMPRODUCT(LTA!J21:AN21,LTA!J$101:AN$101,LTA!J$104:AN$104)</f>
        <v>82.67</v>
      </c>
      <c r="U21" s="37">
        <f>SUMPRODUCT(LTA!J21:AN21,LTA!J$102:AN$102,LTA!J$104:AN$104)</f>
        <v>83.07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-360.02</v>
      </c>
      <c r="AA21" s="75">
        <f>STOA!I21</f>
        <v>249.20000000000002</v>
      </c>
      <c r="AB21" s="75">
        <f>-STOA!O21</f>
        <v>0</v>
      </c>
      <c r="AC21">
        <f t="shared" si="0"/>
        <v>16.167142768485352</v>
      </c>
      <c r="AD21">
        <f t="shared" si="1"/>
        <v>732.15604915254232</v>
      </c>
      <c r="AE21">
        <f>'IDT-1'!C21</f>
        <v>0</v>
      </c>
      <c r="AF21" s="24"/>
      <c r="AG21">
        <f t="shared" si="2"/>
        <v>732.15604915254232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-182</v>
      </c>
      <c r="AM21" s="34">
        <f>RTM_PXI!I21</f>
        <v>0</v>
      </c>
      <c r="AN21" s="34">
        <f>RTM_PXI!O21</f>
        <v>0</v>
      </c>
      <c r="AO21" s="149">
        <f>GDAM_IEX!I21</f>
        <v>0</v>
      </c>
      <c r="AP21" s="149">
        <f>GDAM_IEX!O21</f>
        <v>0</v>
      </c>
      <c r="AQ21" s="149">
        <f>GDAM_PXI!I21</f>
        <v>0</v>
      </c>
      <c r="AR21" s="149">
        <f>GDAM_PXI!O21</f>
        <v>0</v>
      </c>
    </row>
    <row r="22" spans="1:44">
      <c r="A22" t="s">
        <v>64</v>
      </c>
      <c r="D22">
        <f>TWEPL!Q22</f>
        <v>5.6691899999999995</v>
      </c>
      <c r="E22">
        <f>GT_NG!Q22</f>
        <v>8.0157613284548273</v>
      </c>
      <c r="F22">
        <f>GT_Spot!Q22</f>
        <v>0</v>
      </c>
      <c r="G22">
        <f>PPCL_NG!Q22</f>
        <v>42.588392890834314</v>
      </c>
      <c r="H22">
        <f>PPCL_Spot!Q22</f>
        <v>0</v>
      </c>
      <c r="I22">
        <f>Bawana_NG!Q22</f>
        <v>57.597750087887192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682.67003705461002</v>
      </c>
      <c r="P22" s="36">
        <v>68.325601261748432</v>
      </c>
      <c r="Q22" s="36">
        <v>10.06</v>
      </c>
      <c r="R22" s="38">
        <v>0</v>
      </c>
      <c r="S22" s="38">
        <v>0</v>
      </c>
      <c r="T22" s="37">
        <f>SUMPRODUCT(LTA!J22:AN22,LTA!J$101:AN$101,LTA!J$104:AN$104)</f>
        <v>83.33</v>
      </c>
      <c r="U22" s="37">
        <f>SUMPRODUCT(LTA!J22:AN22,LTA!J$102:AN$102,LTA!J$104:AN$104)</f>
        <v>83.07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-380</v>
      </c>
      <c r="AA22" s="75">
        <f>STOA!I22</f>
        <v>249.20000000000002</v>
      </c>
      <c r="AB22" s="75">
        <f>-STOA!O22</f>
        <v>0</v>
      </c>
      <c r="AC22">
        <f t="shared" si="0"/>
        <v>16.230727256772337</v>
      </c>
      <c r="AD22">
        <f t="shared" si="1"/>
        <v>725.29600536676253</v>
      </c>
      <c r="AE22">
        <f>'IDT-1'!C22</f>
        <v>0</v>
      </c>
      <c r="AF22" s="24"/>
      <c r="AG22">
        <f t="shared" si="2"/>
        <v>725.29600536676253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-169</v>
      </c>
      <c r="AM22" s="34">
        <f>RTM_PXI!I22</f>
        <v>0</v>
      </c>
      <c r="AN22" s="34">
        <f>RTM_PXI!O22</f>
        <v>0</v>
      </c>
      <c r="AO22" s="149">
        <f>GDAM_IEX!I22</f>
        <v>0</v>
      </c>
      <c r="AP22" s="149">
        <f>GDAM_IEX!O22</f>
        <v>0</v>
      </c>
      <c r="AQ22" s="149">
        <f>GDAM_PXI!I22</f>
        <v>0</v>
      </c>
      <c r="AR22" s="149">
        <f>GDAM_PXI!O22</f>
        <v>0</v>
      </c>
    </row>
    <row r="23" spans="1:44">
      <c r="A23" t="s">
        <v>65</v>
      </c>
      <c r="D23">
        <f>TWEPL!Q23</f>
        <v>5.6691899999999995</v>
      </c>
      <c r="E23">
        <f>GT_NG!Q23</f>
        <v>8.0157613284548273</v>
      </c>
      <c r="F23">
        <f>GT_Spot!Q23</f>
        <v>0</v>
      </c>
      <c r="G23">
        <f>PPCL_NG!Q23</f>
        <v>42.588392890834314</v>
      </c>
      <c r="H23">
        <f>PPCL_Spot!Q23</f>
        <v>0</v>
      </c>
      <c r="I23">
        <f>Bawana_NG!Q23</f>
        <v>57.597750087887192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682.63267619004864</v>
      </c>
      <c r="P23" s="36">
        <v>68.325601261748432</v>
      </c>
      <c r="Q23" s="36">
        <v>10.06</v>
      </c>
      <c r="R23" s="38">
        <v>0</v>
      </c>
      <c r="S23" s="38">
        <v>0</v>
      </c>
      <c r="T23" s="37">
        <f>SUMPRODUCT(LTA!J23:AN23,LTA!J$101:AN$101,LTA!J$104:AN$104)</f>
        <v>83.33</v>
      </c>
      <c r="U23" s="37">
        <f>SUMPRODUCT(LTA!J23:AN23,LTA!J$102:AN$102,LTA!J$104:AN$104)</f>
        <v>83.07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-345</v>
      </c>
      <c r="AA23" s="75">
        <f>STOA!I23</f>
        <v>219.62</v>
      </c>
      <c r="AB23" s="75">
        <f>-STOA!O23</f>
        <v>0</v>
      </c>
      <c r="AC23">
        <f t="shared" si="0"/>
        <v>15.171063004166621</v>
      </c>
      <c r="AD23">
        <f t="shared" si="1"/>
        <v>786.73830875480678</v>
      </c>
      <c r="AE23">
        <f>'IDT-1'!C23</f>
        <v>0</v>
      </c>
      <c r="AF23" s="24"/>
      <c r="AG23">
        <f t="shared" si="2"/>
        <v>786.73830875480678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-114</v>
      </c>
      <c r="AM23" s="34">
        <f>RTM_PXI!I23</f>
        <v>0</v>
      </c>
      <c r="AN23" s="34">
        <f>RTM_PXI!O23</f>
        <v>0</v>
      </c>
      <c r="AO23" s="149">
        <f>GDAM_IEX!I23</f>
        <v>0</v>
      </c>
      <c r="AP23" s="149">
        <f>GDAM_IEX!O23</f>
        <v>0</v>
      </c>
      <c r="AQ23" s="149">
        <f>GDAM_PXI!I23</f>
        <v>0</v>
      </c>
      <c r="AR23" s="149">
        <f>GDAM_PXI!O23</f>
        <v>0</v>
      </c>
    </row>
    <row r="24" spans="1:44">
      <c r="A24" t="s">
        <v>66</v>
      </c>
      <c r="D24">
        <f>TWEPL!Q24</f>
        <v>5.6691899999999995</v>
      </c>
      <c r="E24">
        <f>GT_NG!Q24</f>
        <v>8.0157613284548273</v>
      </c>
      <c r="F24">
        <f>GT_Spot!Q24</f>
        <v>0</v>
      </c>
      <c r="G24">
        <f>PPCL_NG!Q24</f>
        <v>42.588392890834314</v>
      </c>
      <c r="H24">
        <f>PPCL_Spot!Q24</f>
        <v>0</v>
      </c>
      <c r="I24">
        <f>Bawana_NG!Q24</f>
        <v>57.597750087887192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680.7760253510138</v>
      </c>
      <c r="P24" s="36">
        <v>68.325601261748432</v>
      </c>
      <c r="Q24" s="36">
        <v>10.06</v>
      </c>
      <c r="R24" s="38">
        <v>0</v>
      </c>
      <c r="S24" s="38">
        <v>0</v>
      </c>
      <c r="T24" s="37">
        <f>SUMPRODUCT(LTA!J24:AN24,LTA!J$101:AN$101,LTA!J$104:AN$104)</f>
        <v>83.33</v>
      </c>
      <c r="U24" s="37">
        <f>SUMPRODUCT(LTA!J24:AN24,LTA!J$102:AN$102,LTA!J$104:AN$104)</f>
        <v>83.07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-360</v>
      </c>
      <c r="AA24" s="75">
        <f>STOA!I24</f>
        <v>219.62</v>
      </c>
      <c r="AB24" s="75">
        <f>-STOA!O24</f>
        <v>0</v>
      </c>
      <c r="AC24">
        <f t="shared" si="0"/>
        <v>15.190236986871891</v>
      </c>
      <c r="AD24">
        <f t="shared" si="1"/>
        <v>780.86248393306676</v>
      </c>
      <c r="AE24">
        <f>'IDT-1'!C24</f>
        <v>0</v>
      </c>
      <c r="AF24" s="24"/>
      <c r="AG24">
        <f t="shared" si="2"/>
        <v>780.86248393306676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-103</v>
      </c>
      <c r="AM24" s="34">
        <f>RTM_PXI!I24</f>
        <v>0</v>
      </c>
      <c r="AN24" s="34">
        <f>RTM_PXI!O24</f>
        <v>0</v>
      </c>
      <c r="AO24" s="149">
        <f>GDAM_IEX!I24</f>
        <v>0</v>
      </c>
      <c r="AP24" s="149">
        <f>GDAM_IEX!O24</f>
        <v>0</v>
      </c>
      <c r="AQ24" s="149">
        <f>GDAM_PXI!I24</f>
        <v>0</v>
      </c>
      <c r="AR24" s="149">
        <f>GDAM_PXI!O24</f>
        <v>0</v>
      </c>
    </row>
    <row r="25" spans="1:44">
      <c r="A25" t="s">
        <v>67</v>
      </c>
      <c r="D25">
        <f>TWEPL!Q25</f>
        <v>5.6691899999999995</v>
      </c>
      <c r="E25">
        <f>GT_NG!Q25</f>
        <v>8.0157613284548273</v>
      </c>
      <c r="F25">
        <f>GT_Spot!Q25</f>
        <v>0</v>
      </c>
      <c r="G25">
        <f>PPCL_NG!Q25</f>
        <v>42.588392890834314</v>
      </c>
      <c r="H25">
        <f>PPCL_Spot!Q25</f>
        <v>0</v>
      </c>
      <c r="I25">
        <f>Bawana_NG!Q25</f>
        <v>57.597750087887192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684.50939326327205</v>
      </c>
      <c r="P25" s="36">
        <v>68.325601261748432</v>
      </c>
      <c r="Q25" s="36">
        <v>10.06</v>
      </c>
      <c r="R25" s="38">
        <v>0</v>
      </c>
      <c r="S25" s="38">
        <v>0</v>
      </c>
      <c r="T25" s="37">
        <f>SUMPRODUCT(LTA!J25:AN25,LTA!J$101:AN$101,LTA!J$104:AN$104)</f>
        <v>82</v>
      </c>
      <c r="U25" s="37">
        <f>SUMPRODUCT(LTA!J25:AN25,LTA!J$102:AN$102,LTA!J$104:AN$104)</f>
        <v>83.07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-375</v>
      </c>
      <c r="AA25" s="75">
        <f>STOA!I25</f>
        <v>219.62</v>
      </c>
      <c r="AB25" s="75">
        <f>-STOA!O25</f>
        <v>0</v>
      </c>
      <c r="AC25">
        <f t="shared" si="0"/>
        <v>15.22026475202196</v>
      </c>
      <c r="AD25">
        <f t="shared" si="1"/>
        <v>782.23582408017478</v>
      </c>
      <c r="AE25">
        <f>'IDT-1'!C25</f>
        <v>0</v>
      </c>
      <c r="AF25" s="24"/>
      <c r="AG25">
        <f t="shared" si="2"/>
        <v>782.23582408017478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-89</v>
      </c>
      <c r="AM25" s="34">
        <f>RTM_PXI!I25</f>
        <v>0</v>
      </c>
      <c r="AN25" s="34">
        <f>RTM_PXI!O25</f>
        <v>0</v>
      </c>
      <c r="AO25" s="149">
        <f>GDAM_IEX!I25</f>
        <v>0</v>
      </c>
      <c r="AP25" s="149">
        <f>GDAM_IEX!O25</f>
        <v>0</v>
      </c>
      <c r="AQ25" s="149">
        <f>GDAM_PXI!I25</f>
        <v>0</v>
      </c>
      <c r="AR25" s="149">
        <f>GDAM_PXI!O25</f>
        <v>0</v>
      </c>
    </row>
    <row r="26" spans="1:44">
      <c r="A26" t="s">
        <v>68</v>
      </c>
      <c r="D26">
        <f>TWEPL!Q26</f>
        <v>5.6691899999999995</v>
      </c>
      <c r="E26">
        <f>GT_NG!Q26</f>
        <v>8.0157613284548273</v>
      </c>
      <c r="F26">
        <f>GT_Spot!Q26</f>
        <v>0</v>
      </c>
      <c r="G26">
        <f>PPCL_NG!Q26</f>
        <v>42.588392890834314</v>
      </c>
      <c r="H26">
        <f>PPCL_Spot!Q26</f>
        <v>0</v>
      </c>
      <c r="I26">
        <f>Bawana_NG!Q26</f>
        <v>57.597750087887192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684.49885338162665</v>
      </c>
      <c r="P26" s="36">
        <v>68.325601261748432</v>
      </c>
      <c r="Q26" s="36">
        <v>10.06</v>
      </c>
      <c r="R26" s="38">
        <v>0</v>
      </c>
      <c r="S26" s="38">
        <v>0</v>
      </c>
      <c r="T26" s="37">
        <f>SUMPRODUCT(LTA!J26:AN26,LTA!J$101:AN$101,LTA!J$104:AN$104)</f>
        <v>81.33</v>
      </c>
      <c r="U26" s="37">
        <f>SUMPRODUCT(LTA!J26:AN26,LTA!J$102:AN$102,LTA!J$104:AN$104)</f>
        <v>81.400000000000006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-385</v>
      </c>
      <c r="AA26" s="75">
        <f>STOA!I26</f>
        <v>219.62</v>
      </c>
      <c r="AB26" s="75">
        <f>-STOA!O26</f>
        <v>0</v>
      </c>
      <c r="AC26">
        <f t="shared" si="0"/>
        <v>15.217336256107874</v>
      </c>
      <c r="AD26">
        <f t="shared" si="1"/>
        <v>777.88821269444361</v>
      </c>
      <c r="AE26">
        <f>'IDT-1'!C26</f>
        <v>0</v>
      </c>
      <c r="AF26" s="24"/>
      <c r="AG26">
        <f t="shared" si="2"/>
        <v>777.88821269444361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-81</v>
      </c>
      <c r="AM26" s="34">
        <f>RTM_PXI!I26</f>
        <v>0</v>
      </c>
      <c r="AN26" s="34">
        <f>RTM_PXI!O26</f>
        <v>0</v>
      </c>
      <c r="AO26" s="149">
        <f>GDAM_IEX!I26</f>
        <v>0</v>
      </c>
      <c r="AP26" s="149">
        <f>GDAM_IEX!O26</f>
        <v>0</v>
      </c>
      <c r="AQ26" s="149">
        <f>GDAM_PXI!I26</f>
        <v>0</v>
      </c>
      <c r="AR26" s="149">
        <f>GDAM_PXI!O26</f>
        <v>0</v>
      </c>
    </row>
    <row r="27" spans="1:44">
      <c r="A27" t="s">
        <v>69</v>
      </c>
      <c r="D27">
        <f>TWEPL!Q27</f>
        <v>5.6691899999999995</v>
      </c>
      <c r="E27">
        <f>GT_NG!Q27</f>
        <v>8.0157613284548273</v>
      </c>
      <c r="F27">
        <f>GT_Spot!Q27</f>
        <v>0</v>
      </c>
      <c r="G27">
        <f>PPCL_NG!Q27</f>
        <v>42.588392890834314</v>
      </c>
      <c r="H27">
        <f>PPCL_Spot!Q27</f>
        <v>0</v>
      </c>
      <c r="I27">
        <f>Bawana_NG!Q27</f>
        <v>57.597750087887192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684.91267453970227</v>
      </c>
      <c r="P27" s="36">
        <v>68.325601261748432</v>
      </c>
      <c r="Q27" s="36">
        <v>10</v>
      </c>
      <c r="R27" s="38">
        <v>2.9070783132530118</v>
      </c>
      <c r="S27" s="38">
        <v>0</v>
      </c>
      <c r="T27" s="37">
        <f>SUMPRODUCT(LTA!J27:AN27,LTA!J$101:AN$101,LTA!J$104:AN$104)</f>
        <v>80.67</v>
      </c>
      <c r="U27" s="37">
        <f>SUMPRODUCT(LTA!J27:AN27,LTA!J$102:AN$102,LTA!J$104:AN$104)</f>
        <v>136.26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-422</v>
      </c>
      <c r="AA27" s="75">
        <f>STOA!I27</f>
        <v>173.51</v>
      </c>
      <c r="AB27" s="75">
        <f>-STOA!O27</f>
        <v>0</v>
      </c>
      <c r="AC27">
        <f t="shared" si="0"/>
        <v>15.574689869599229</v>
      </c>
      <c r="AD27">
        <f t="shared" si="1"/>
        <v>759.88175855228076</v>
      </c>
      <c r="AE27">
        <f>'IDT-1'!C27</f>
        <v>0</v>
      </c>
      <c r="AF27" s="24"/>
      <c r="AG27">
        <f t="shared" si="2"/>
        <v>759.88175855228076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-73</v>
      </c>
      <c r="AM27" s="34">
        <f>RTM_PXI!I27</f>
        <v>0</v>
      </c>
      <c r="AN27" s="34">
        <f>RTM_PXI!O27</f>
        <v>0</v>
      </c>
      <c r="AO27" s="149">
        <f>GDAM_IEX!I27</f>
        <v>0</v>
      </c>
      <c r="AP27" s="149">
        <f>GDAM_IEX!O27</f>
        <v>0</v>
      </c>
      <c r="AQ27" s="149">
        <f>GDAM_PXI!I27</f>
        <v>0</v>
      </c>
      <c r="AR27" s="149">
        <f>GDAM_PXI!O27</f>
        <v>0</v>
      </c>
    </row>
    <row r="28" spans="1:44">
      <c r="A28" t="s">
        <v>70</v>
      </c>
      <c r="D28">
        <f>TWEPL!Q28</f>
        <v>5.6691899999999995</v>
      </c>
      <c r="E28">
        <f>GT_NG!Q28</f>
        <v>8.0157613284548273</v>
      </c>
      <c r="F28">
        <f>GT_Spot!Q28</f>
        <v>0</v>
      </c>
      <c r="G28">
        <f>PPCL_NG!Q28</f>
        <v>42.588392890834314</v>
      </c>
      <c r="H28">
        <f>PPCL_Spot!Q28</f>
        <v>0</v>
      </c>
      <c r="I28">
        <f>Bawana_NG!Q28</f>
        <v>57.597750087887192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681.45961464994048</v>
      </c>
      <c r="P28" s="36">
        <v>68.325601261748432</v>
      </c>
      <c r="Q28" s="36">
        <v>10</v>
      </c>
      <c r="R28" s="38">
        <v>5.43</v>
      </c>
      <c r="S28" s="38">
        <v>0</v>
      </c>
      <c r="T28" s="37">
        <f>SUMPRODUCT(LTA!J28:AN28,LTA!J$101:AN$101,LTA!J$104:AN$104)</f>
        <v>81.59</v>
      </c>
      <c r="U28" s="37">
        <f>SUMPRODUCT(LTA!J28:AN28,LTA!J$102:AN$102,LTA!J$104:AN$104)</f>
        <v>136.26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-455</v>
      </c>
      <c r="AA28" s="75">
        <f>STOA!I28</f>
        <v>173.51</v>
      </c>
      <c r="AB28" s="75">
        <f>-STOA!O28</f>
        <v>0</v>
      </c>
      <c r="AC28">
        <f t="shared" si="0"/>
        <v>15.565722525890502</v>
      </c>
      <c r="AD28">
        <f t="shared" si="1"/>
        <v>760.8805876929747</v>
      </c>
      <c r="AE28">
        <f>'IDT-1'!C28</f>
        <v>0</v>
      </c>
      <c r="AF28" s="24"/>
      <c r="AG28">
        <f t="shared" si="2"/>
        <v>760.8805876929747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-39</v>
      </c>
      <c r="AM28" s="34">
        <f>RTM_PXI!I28</f>
        <v>0</v>
      </c>
      <c r="AN28" s="34">
        <f>RTM_PXI!O28</f>
        <v>0</v>
      </c>
      <c r="AO28" s="149">
        <f>GDAM_IEX!I28</f>
        <v>0</v>
      </c>
      <c r="AP28" s="149">
        <f>GDAM_IEX!O28</f>
        <v>0</v>
      </c>
      <c r="AQ28" s="149">
        <f>GDAM_PXI!I28</f>
        <v>0</v>
      </c>
      <c r="AR28" s="149">
        <f>GDAM_PXI!O28</f>
        <v>0</v>
      </c>
    </row>
    <row r="29" spans="1:44">
      <c r="A29" t="s">
        <v>71</v>
      </c>
      <c r="D29">
        <f>TWEPL!Q29</f>
        <v>5.6691899999999995</v>
      </c>
      <c r="E29">
        <f>GT_NG!Q29</f>
        <v>8.0157613284548273</v>
      </c>
      <c r="F29">
        <f>GT_Spot!Q29</f>
        <v>0</v>
      </c>
      <c r="G29">
        <f>PPCL_NG!Q29</f>
        <v>42.588392890834314</v>
      </c>
      <c r="H29">
        <f>PPCL_Spot!Q29</f>
        <v>0</v>
      </c>
      <c r="I29">
        <f>Bawana_NG!Q29</f>
        <v>57.597750087887192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691.24046860633791</v>
      </c>
      <c r="P29" s="36">
        <v>68.325601261748432</v>
      </c>
      <c r="Q29" s="36">
        <v>10</v>
      </c>
      <c r="R29" s="38">
        <v>9.14</v>
      </c>
      <c r="S29" s="38">
        <v>0</v>
      </c>
      <c r="T29" s="37">
        <f>SUMPRODUCT(LTA!J29:AN29,LTA!J$101:AN$101,LTA!J$104:AN$104)</f>
        <v>84.74</v>
      </c>
      <c r="U29" s="37">
        <f>SUMPRODUCT(LTA!J29:AN29,LTA!J$102:AN$102,LTA!J$104:AN$104)</f>
        <v>137.93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-465</v>
      </c>
      <c r="AA29" s="75">
        <f>STOA!I29</f>
        <v>173.51</v>
      </c>
      <c r="AB29" s="75">
        <f>-STOA!O29</f>
        <v>0</v>
      </c>
      <c r="AC29">
        <f t="shared" si="0"/>
        <v>15.70910178566241</v>
      </c>
      <c r="AD29">
        <f t="shared" si="1"/>
        <v>781.04806238960032</v>
      </c>
      <c r="AE29">
        <f>'IDT-1'!C29</f>
        <v>0</v>
      </c>
      <c r="AF29" s="24"/>
      <c r="AG29">
        <f t="shared" si="2"/>
        <v>781.04806238960032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-27</v>
      </c>
      <c r="AM29" s="34">
        <f>RTM_PXI!I29</f>
        <v>0</v>
      </c>
      <c r="AN29" s="34">
        <f>RTM_PXI!O29</f>
        <v>0</v>
      </c>
      <c r="AO29" s="149">
        <f>GDAM_IEX!I29</f>
        <v>0</v>
      </c>
      <c r="AP29" s="149">
        <f>GDAM_IEX!O29</f>
        <v>0</v>
      </c>
      <c r="AQ29" s="149">
        <f>GDAM_PXI!I29</f>
        <v>0</v>
      </c>
      <c r="AR29" s="149">
        <f>GDAM_PXI!O29</f>
        <v>0</v>
      </c>
    </row>
    <row r="30" spans="1:44">
      <c r="A30" t="s">
        <v>72</v>
      </c>
      <c r="D30">
        <f>TWEPL!Q30</f>
        <v>5.6691899999999995</v>
      </c>
      <c r="E30">
        <f>GT_NG!Q30</f>
        <v>8.0157613284548273</v>
      </c>
      <c r="F30">
        <f>GT_Spot!Q30</f>
        <v>0</v>
      </c>
      <c r="G30">
        <f>PPCL_NG!Q30</f>
        <v>42.588392890834314</v>
      </c>
      <c r="H30">
        <f>PPCL_Spot!Q30</f>
        <v>0</v>
      </c>
      <c r="I30">
        <f>Bawana_NG!Q30</f>
        <v>57.597750087887192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691.25531356023544</v>
      </c>
      <c r="P30" s="36">
        <v>68.325601261748432</v>
      </c>
      <c r="Q30" s="36">
        <v>10</v>
      </c>
      <c r="R30" s="38">
        <v>17.189999999999998</v>
      </c>
      <c r="S30" s="38">
        <v>0</v>
      </c>
      <c r="T30" s="37">
        <f>SUMPRODUCT(LTA!J30:AN30,LTA!J$101:AN$101,LTA!J$104:AN$104)</f>
        <v>90.69</v>
      </c>
      <c r="U30" s="37">
        <f>SUMPRODUCT(LTA!J30:AN30,LTA!J$102:AN$102,LTA!J$104:AN$104)</f>
        <v>137.93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-480</v>
      </c>
      <c r="AA30" s="75">
        <f>STOA!I30</f>
        <v>173.51</v>
      </c>
      <c r="AB30" s="75">
        <f>-STOA!O30</f>
        <v>0</v>
      </c>
      <c r="AC30">
        <f t="shared" si="0"/>
        <v>16.001116844178419</v>
      </c>
      <c r="AD30">
        <f t="shared" si="1"/>
        <v>775.77089228498187</v>
      </c>
      <c r="AE30">
        <f>'IDT-1'!C30</f>
        <v>0</v>
      </c>
      <c r="AF30" s="24"/>
      <c r="AG30">
        <f t="shared" si="2"/>
        <v>775.77089228498187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-31</v>
      </c>
      <c r="AM30" s="34">
        <f>RTM_PXI!I30</f>
        <v>0</v>
      </c>
      <c r="AN30" s="34">
        <f>RTM_PXI!O30</f>
        <v>0</v>
      </c>
      <c r="AO30" s="149">
        <f>GDAM_IEX!I30</f>
        <v>0</v>
      </c>
      <c r="AP30" s="149">
        <f>GDAM_IEX!O30</f>
        <v>0</v>
      </c>
      <c r="AQ30" s="149">
        <f>GDAM_PXI!I30</f>
        <v>0</v>
      </c>
      <c r="AR30" s="149">
        <f>GDAM_PXI!O30</f>
        <v>0</v>
      </c>
    </row>
    <row r="31" spans="1:44">
      <c r="A31" t="s">
        <v>73</v>
      </c>
      <c r="D31">
        <f>TWEPL!Q31</f>
        <v>5.6691899999999995</v>
      </c>
      <c r="E31">
        <f>GT_NG!Q31</f>
        <v>8.0157613284548273</v>
      </c>
      <c r="F31">
        <f>GT_Spot!Q31</f>
        <v>0</v>
      </c>
      <c r="G31">
        <f>PPCL_NG!Q31</f>
        <v>42.588392890834314</v>
      </c>
      <c r="H31">
        <f>PPCL_Spot!Q31</f>
        <v>0</v>
      </c>
      <c r="I31">
        <f>Bawana_NG!Q31</f>
        <v>57.597750087887192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679.71348433067226</v>
      </c>
      <c r="P31" s="36">
        <v>68.325601261748432</v>
      </c>
      <c r="Q31" s="36">
        <v>18.204501607717038</v>
      </c>
      <c r="R31" s="38">
        <v>18.350000000000001</v>
      </c>
      <c r="S31" s="38">
        <v>0</v>
      </c>
      <c r="T31" s="37">
        <f>SUMPRODUCT(LTA!J31:AN31,LTA!J$101:AN$101,LTA!J$104:AN$104)</f>
        <v>98.07</v>
      </c>
      <c r="U31" s="37">
        <f>SUMPRODUCT(LTA!J31:AN31,LTA!J$102:AN$102,LTA!J$104:AN$104)</f>
        <v>81.52000000000001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-502</v>
      </c>
      <c r="AA31" s="75">
        <f>STOA!I31</f>
        <v>229.58</v>
      </c>
      <c r="AB31" s="75">
        <f>-STOA!O31</f>
        <v>0</v>
      </c>
      <c r="AC31">
        <f t="shared" si="0"/>
        <v>16.274739676683254</v>
      </c>
      <c r="AD31">
        <f t="shared" si="1"/>
        <v>754.35994183063099</v>
      </c>
      <c r="AE31">
        <f>'IDT-1'!C31</f>
        <v>0</v>
      </c>
      <c r="AF31" s="24"/>
      <c r="AG31">
        <f t="shared" si="2"/>
        <v>754.35994183063099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-35</v>
      </c>
      <c r="AM31" s="34">
        <f>RTM_PXI!I31</f>
        <v>0</v>
      </c>
      <c r="AN31" s="34">
        <f>RTM_PXI!O31</f>
        <v>0</v>
      </c>
      <c r="AO31" s="149">
        <f>GDAM_IEX!I31</f>
        <v>0</v>
      </c>
      <c r="AP31" s="149">
        <f>GDAM_IEX!O31</f>
        <v>0</v>
      </c>
      <c r="AQ31" s="149">
        <f>GDAM_PXI!I31</f>
        <v>0</v>
      </c>
      <c r="AR31" s="149">
        <f>GDAM_PXI!O31</f>
        <v>0</v>
      </c>
    </row>
    <row r="32" spans="1:44">
      <c r="A32" t="s">
        <v>74</v>
      </c>
      <c r="D32">
        <f>TWEPL!Q32</f>
        <v>5.6691899999999995</v>
      </c>
      <c r="E32">
        <f>GT_NG!Q32</f>
        <v>8.0157613284548273</v>
      </c>
      <c r="F32">
        <f>GT_Spot!Q32</f>
        <v>0</v>
      </c>
      <c r="G32">
        <f>PPCL_NG!Q32</f>
        <v>42.588392890834314</v>
      </c>
      <c r="H32">
        <f>PPCL_Spot!Q32</f>
        <v>0</v>
      </c>
      <c r="I32">
        <f>Bawana_NG!Q32</f>
        <v>57.597750087887192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679.70423484688968</v>
      </c>
      <c r="P32" s="36">
        <v>68.325601261748432</v>
      </c>
      <c r="Q32" s="36">
        <v>18.204501607717038</v>
      </c>
      <c r="R32" s="38">
        <v>19.350000000000001</v>
      </c>
      <c r="S32" s="38">
        <v>0</v>
      </c>
      <c r="T32" s="37">
        <f>SUMPRODUCT(LTA!J32:AN32,LTA!J$101:AN$101,LTA!J$104:AN$104)</f>
        <v>110.79999999999998</v>
      </c>
      <c r="U32" s="37">
        <f>SUMPRODUCT(LTA!J32:AN32,LTA!J$102:AN$102,LTA!J$104:AN$104)</f>
        <v>81.52000000000001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-445</v>
      </c>
      <c r="AA32" s="75">
        <f>STOA!I32</f>
        <v>229.58</v>
      </c>
      <c r="AB32" s="75">
        <f>-STOA!O32</f>
        <v>0</v>
      </c>
      <c r="AC32">
        <f t="shared" si="0"/>
        <v>16.564166704147674</v>
      </c>
      <c r="AD32">
        <f t="shared" si="1"/>
        <v>748.79126531938391</v>
      </c>
      <c r="AE32">
        <f>'IDT-1'!C32</f>
        <v>0</v>
      </c>
      <c r="AF32" s="24"/>
      <c r="AG32">
        <f t="shared" si="2"/>
        <v>748.79126531938391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-111</v>
      </c>
      <c r="AM32" s="34">
        <f>RTM_PXI!I32</f>
        <v>0</v>
      </c>
      <c r="AN32" s="34">
        <f>RTM_PXI!O32</f>
        <v>0</v>
      </c>
      <c r="AO32" s="149">
        <f>GDAM_IEX!I32</f>
        <v>0</v>
      </c>
      <c r="AP32" s="149">
        <f>GDAM_IEX!O32</f>
        <v>0</v>
      </c>
      <c r="AQ32" s="149">
        <f>GDAM_PXI!I32</f>
        <v>0</v>
      </c>
      <c r="AR32" s="149">
        <f>GDAM_PXI!O32</f>
        <v>0</v>
      </c>
    </row>
    <row r="33" spans="1:44">
      <c r="A33" t="s">
        <v>75</v>
      </c>
      <c r="D33">
        <f>TWEPL!Q33</f>
        <v>5.6691899999999995</v>
      </c>
      <c r="E33">
        <f>GT_NG!Q33</f>
        <v>8.0157613284548273</v>
      </c>
      <c r="F33">
        <f>GT_Spot!Q33</f>
        <v>0</v>
      </c>
      <c r="G33">
        <f>PPCL_NG!Q33</f>
        <v>42.588392890834314</v>
      </c>
      <c r="H33">
        <f>PPCL_Spot!Q33</f>
        <v>0</v>
      </c>
      <c r="I33">
        <f>Bawana_NG!Q33</f>
        <v>57.597750087887192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678.41058648131047</v>
      </c>
      <c r="P33" s="36">
        <v>68.325601261748432</v>
      </c>
      <c r="Q33" s="36">
        <v>10.06</v>
      </c>
      <c r="R33" s="38">
        <v>19.350000000000001</v>
      </c>
      <c r="S33" s="38">
        <v>0</v>
      </c>
      <c r="T33" s="37">
        <f>SUMPRODUCT(LTA!J33:AN33,LTA!J$101:AN$101,LTA!J$104:AN$104)</f>
        <v>124.66</v>
      </c>
      <c r="U33" s="37">
        <f>SUMPRODUCT(LTA!J33:AN33,LTA!J$102:AN$102,LTA!J$104:AN$104)</f>
        <v>81.52000000000001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-460</v>
      </c>
      <c r="AA33" s="75">
        <f>STOA!I33</f>
        <v>229.58</v>
      </c>
      <c r="AB33" s="75">
        <f>-STOA!O33</f>
        <v>0</v>
      </c>
      <c r="AC33">
        <f t="shared" si="0"/>
        <v>16.469907071549738</v>
      </c>
      <c r="AD33">
        <f t="shared" si="1"/>
        <v>768.3073749786854</v>
      </c>
      <c r="AE33">
        <f>'IDT-1'!C33</f>
        <v>0</v>
      </c>
      <c r="AF33" s="24"/>
      <c r="AG33">
        <f t="shared" si="2"/>
        <v>768.3073749786854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-81</v>
      </c>
      <c r="AM33" s="34">
        <f>RTM_PXI!I33</f>
        <v>0</v>
      </c>
      <c r="AN33" s="34">
        <f>RTM_PXI!O33</f>
        <v>0</v>
      </c>
      <c r="AO33" s="149">
        <f>GDAM_IEX!I33</f>
        <v>0</v>
      </c>
      <c r="AP33" s="149">
        <f>GDAM_IEX!O33</f>
        <v>0</v>
      </c>
      <c r="AQ33" s="149">
        <f>GDAM_PXI!I33</f>
        <v>0</v>
      </c>
      <c r="AR33" s="149">
        <f>GDAM_PXI!O33</f>
        <v>0</v>
      </c>
    </row>
    <row r="34" spans="1:44">
      <c r="A34" t="s">
        <v>76</v>
      </c>
      <c r="D34">
        <f>TWEPL!Q34</f>
        <v>5.6691899999999995</v>
      </c>
      <c r="E34">
        <f>GT_NG!Q34</f>
        <v>8.0157613284548273</v>
      </c>
      <c r="F34">
        <f>GT_Spot!Q34</f>
        <v>0</v>
      </c>
      <c r="G34">
        <f>PPCL_NG!Q34</f>
        <v>42.588392890834314</v>
      </c>
      <c r="H34">
        <f>PPCL_Spot!Q34</f>
        <v>0</v>
      </c>
      <c r="I34">
        <f>Bawana_NG!Q34</f>
        <v>57.597750087887192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678.41139596535299</v>
      </c>
      <c r="P34" s="36">
        <v>68.325601261748432</v>
      </c>
      <c r="Q34" s="36">
        <v>10.06</v>
      </c>
      <c r="R34" s="38">
        <v>19.350000000000005</v>
      </c>
      <c r="S34" s="38">
        <v>0</v>
      </c>
      <c r="T34" s="37">
        <f>SUMPRODUCT(LTA!J34:AN34,LTA!J$101:AN$101,LTA!J$104:AN$104)</f>
        <v>140.96</v>
      </c>
      <c r="U34" s="37">
        <f>SUMPRODUCT(LTA!J34:AN34,LTA!J$102:AN$102,LTA!J$104:AN$104)</f>
        <v>81.52000000000001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-471</v>
      </c>
      <c r="AA34" s="75">
        <f>STOA!I34</f>
        <v>229.58</v>
      </c>
      <c r="AB34" s="75">
        <f>-STOA!O34</f>
        <v>0</v>
      </c>
      <c r="AC34">
        <f t="shared" si="0"/>
        <v>16.790916745453217</v>
      </c>
      <c r="AD34">
        <f t="shared" si="1"/>
        <v>764.28717478882436</v>
      </c>
      <c r="AE34">
        <f>'IDT-1'!C34</f>
        <v>0</v>
      </c>
      <c r="AF34" s="24"/>
      <c r="AG34">
        <f t="shared" si="2"/>
        <v>764.28717478882436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-90</v>
      </c>
      <c r="AM34" s="34">
        <f>RTM_PXI!I34</f>
        <v>0</v>
      </c>
      <c r="AN34" s="34">
        <f>RTM_PXI!O34</f>
        <v>0</v>
      </c>
      <c r="AO34" s="149">
        <f>GDAM_IEX!I34</f>
        <v>0</v>
      </c>
      <c r="AP34" s="149">
        <f>GDAM_IEX!O34</f>
        <v>0</v>
      </c>
      <c r="AQ34" s="149">
        <f>GDAM_PXI!I34</f>
        <v>0</v>
      </c>
      <c r="AR34" s="149">
        <f>GDAM_PXI!O34</f>
        <v>0</v>
      </c>
    </row>
    <row r="35" spans="1:44">
      <c r="A35" t="s">
        <v>77</v>
      </c>
      <c r="D35">
        <f>TWEPL!Q35</f>
        <v>5.6691899999999995</v>
      </c>
      <c r="E35">
        <f>GT_NG!Q35</f>
        <v>8.0157613284548273</v>
      </c>
      <c r="F35">
        <f>GT_Spot!Q35</f>
        <v>0</v>
      </c>
      <c r="G35">
        <f>PPCL_NG!Q35</f>
        <v>42.588392890834314</v>
      </c>
      <c r="H35">
        <f>PPCL_Spot!Q35</f>
        <v>0</v>
      </c>
      <c r="I35">
        <f>Bawana_NG!Q35</f>
        <v>57.597750087887192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670.20341720250792</v>
      </c>
      <c r="P35" s="36">
        <v>68.325601261748432</v>
      </c>
      <c r="Q35" s="36">
        <v>10.06</v>
      </c>
      <c r="R35" s="38">
        <v>19.350000000000005</v>
      </c>
      <c r="S35" s="38">
        <v>0</v>
      </c>
      <c r="T35" s="37">
        <f>SUMPRODUCT(LTA!J35:AN35,LTA!J$101:AN$101,LTA!J$104:AN$104)</f>
        <v>157.19</v>
      </c>
      <c r="U35" s="37">
        <f>SUMPRODUCT(LTA!J35:AN35,LTA!J$102:AN$102,LTA!J$104:AN$104)</f>
        <v>81.52000000000001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-455</v>
      </c>
      <c r="AA35" s="75">
        <f>STOA!I35</f>
        <v>229.58</v>
      </c>
      <c r="AB35" s="75">
        <f>-STOA!O35</f>
        <v>0</v>
      </c>
      <c r="AC35">
        <f t="shared" si="0"/>
        <v>16.834876149773596</v>
      </c>
      <c r="AD35">
        <f t="shared" si="1"/>
        <v>775.26523662165914</v>
      </c>
      <c r="AE35">
        <f>'IDT-1'!C35</f>
        <v>0</v>
      </c>
      <c r="AF35" s="24"/>
      <c r="AG35">
        <f t="shared" si="2"/>
        <v>775.26523662165914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-103</v>
      </c>
      <c r="AM35" s="34">
        <f>RTM_PXI!I35</f>
        <v>0</v>
      </c>
      <c r="AN35" s="34">
        <f>RTM_PXI!O35</f>
        <v>0</v>
      </c>
      <c r="AO35" s="149">
        <f>GDAM_IEX!I35</f>
        <v>0</v>
      </c>
      <c r="AP35" s="149">
        <f>GDAM_IEX!O35</f>
        <v>0</v>
      </c>
      <c r="AQ35" s="149">
        <f>GDAM_PXI!I35</f>
        <v>0</v>
      </c>
      <c r="AR35" s="149">
        <f>GDAM_PXI!O35</f>
        <v>0</v>
      </c>
    </row>
    <row r="36" spans="1:44">
      <c r="A36" t="s">
        <v>78</v>
      </c>
      <c r="D36">
        <f>TWEPL!Q36</f>
        <v>5.6691899999999995</v>
      </c>
      <c r="E36">
        <f>GT_NG!Q36</f>
        <v>8.0157613284548273</v>
      </c>
      <c r="F36">
        <f>GT_Spot!Q36</f>
        <v>0</v>
      </c>
      <c r="G36">
        <f>PPCL_NG!Q36</f>
        <v>42.588392890834314</v>
      </c>
      <c r="H36">
        <f>PPCL_Spot!Q36</f>
        <v>0</v>
      </c>
      <c r="I36">
        <f>Bawana_NG!Q36</f>
        <v>57.597750087887192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669.9707978432549</v>
      </c>
      <c r="P36" s="36">
        <v>68.325601261748432</v>
      </c>
      <c r="Q36" s="36">
        <v>10.4</v>
      </c>
      <c r="R36" s="38">
        <v>20.75</v>
      </c>
      <c r="S36" s="38">
        <v>0</v>
      </c>
      <c r="T36" s="37">
        <f>SUMPRODUCT(LTA!J36:AN36,LTA!J$101:AN$101,LTA!J$104:AN$104)</f>
        <v>175.43</v>
      </c>
      <c r="U36" s="37">
        <f>SUMPRODUCT(LTA!J36:AN36,LTA!J$102:AN$102,LTA!J$104:AN$104)</f>
        <v>81.52000000000001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-480</v>
      </c>
      <c r="AA36" s="75">
        <f>STOA!I36</f>
        <v>229.58</v>
      </c>
      <c r="AB36" s="75">
        <f>-STOA!O36</f>
        <v>0</v>
      </c>
      <c r="AC36">
        <f t="shared" si="0"/>
        <v>17.230606287467051</v>
      </c>
      <c r="AD36">
        <f t="shared" si="1"/>
        <v>769.61688712471266</v>
      </c>
      <c r="AE36">
        <f>'IDT-1'!C36</f>
        <v>0</v>
      </c>
      <c r="AF36" s="24"/>
      <c r="AG36">
        <f t="shared" si="2"/>
        <v>769.61688712471266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-103</v>
      </c>
      <c r="AM36" s="34">
        <f>RTM_PXI!I36</f>
        <v>0</v>
      </c>
      <c r="AN36" s="34">
        <f>RTM_PXI!O36</f>
        <v>0</v>
      </c>
      <c r="AO36" s="149">
        <f>GDAM_IEX!I36</f>
        <v>0</v>
      </c>
      <c r="AP36" s="149">
        <f>GDAM_IEX!O36</f>
        <v>0</v>
      </c>
      <c r="AQ36" s="149">
        <f>GDAM_PXI!I36</f>
        <v>0</v>
      </c>
      <c r="AR36" s="149">
        <f>GDAM_PXI!O36</f>
        <v>0</v>
      </c>
    </row>
    <row r="37" spans="1:44">
      <c r="A37" t="s">
        <v>79</v>
      </c>
      <c r="D37">
        <f>TWEPL!Q37</f>
        <v>5.6691899999999995</v>
      </c>
      <c r="E37">
        <f>GT_NG!Q37</f>
        <v>8.0157613284548273</v>
      </c>
      <c r="F37">
        <f>GT_Spot!Q37</f>
        <v>0</v>
      </c>
      <c r="G37">
        <f>PPCL_NG!Q37</f>
        <v>42.588392890834314</v>
      </c>
      <c r="H37">
        <f>PPCL_Spot!Q37</f>
        <v>0</v>
      </c>
      <c r="I37">
        <f>Bawana_NG!Q37</f>
        <v>57.597750087887192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669.56764688941917</v>
      </c>
      <c r="P37" s="36">
        <v>30.937376854599407</v>
      </c>
      <c r="Q37" s="36">
        <v>10.4</v>
      </c>
      <c r="R37" s="38">
        <v>20.75</v>
      </c>
      <c r="S37" s="38">
        <v>0</v>
      </c>
      <c r="T37" s="37">
        <f>SUMPRODUCT(LTA!J37:AN37,LTA!J$101:AN$101,LTA!J$104:AN$104)</f>
        <v>189.85</v>
      </c>
      <c r="U37" s="37">
        <f>SUMPRODUCT(LTA!J37:AN37,LTA!J$102:AN$102,LTA!J$104:AN$104)</f>
        <v>81.52000000000001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-500</v>
      </c>
      <c r="AA37" s="75">
        <f>STOA!I37</f>
        <v>229.58</v>
      </c>
      <c r="AB37" s="75">
        <f>-STOA!O37</f>
        <v>0</v>
      </c>
      <c r="AC37">
        <f t="shared" si="0"/>
        <v>16.891766271457456</v>
      </c>
      <c r="AD37">
        <f t="shared" si="1"/>
        <v>761.58435177973752</v>
      </c>
      <c r="AE37">
        <f>'IDT-1'!C37</f>
        <v>0</v>
      </c>
      <c r="AF37" s="24"/>
      <c r="AG37">
        <f t="shared" si="2"/>
        <v>761.58435177973752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-68</v>
      </c>
      <c r="AM37" s="34">
        <f>RTM_PXI!I37</f>
        <v>0</v>
      </c>
      <c r="AN37" s="34">
        <f>RTM_PXI!O37</f>
        <v>0</v>
      </c>
      <c r="AO37" s="149">
        <f>GDAM_IEX!I37</f>
        <v>0</v>
      </c>
      <c r="AP37" s="149">
        <f>GDAM_IEX!O37</f>
        <v>0</v>
      </c>
      <c r="AQ37" s="149">
        <f>GDAM_PXI!I37</f>
        <v>0</v>
      </c>
      <c r="AR37" s="149">
        <f>GDAM_PXI!O37</f>
        <v>0</v>
      </c>
    </row>
    <row r="38" spans="1:44">
      <c r="A38" t="s">
        <v>80</v>
      </c>
      <c r="D38">
        <f>TWEPL!Q38</f>
        <v>5.6691899999999995</v>
      </c>
      <c r="E38">
        <f>GT_NG!Q38</f>
        <v>8.0157613284548273</v>
      </c>
      <c r="F38">
        <f>GT_Spot!Q38</f>
        <v>0</v>
      </c>
      <c r="G38">
        <f>PPCL_NG!Q38</f>
        <v>42.588392890834314</v>
      </c>
      <c r="H38">
        <f>PPCL_Spot!Q38</f>
        <v>0</v>
      </c>
      <c r="I38">
        <f>Bawana_NG!Q38</f>
        <v>57.597750087887192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669.56691314638772</v>
      </c>
      <c r="P38" s="36">
        <v>30.937376854599407</v>
      </c>
      <c r="Q38" s="36">
        <v>10.4</v>
      </c>
      <c r="R38" s="38">
        <v>20.75</v>
      </c>
      <c r="S38" s="38">
        <v>0</v>
      </c>
      <c r="T38" s="37">
        <f>SUMPRODUCT(LTA!J38:AN38,LTA!J$101:AN$101,LTA!J$104:AN$104)</f>
        <v>209.46</v>
      </c>
      <c r="U38" s="37">
        <f>SUMPRODUCT(LTA!J38:AN38,LTA!J$102:AN$102,LTA!J$104:AN$104)</f>
        <v>81.52000000000001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-483</v>
      </c>
      <c r="AA38" s="75">
        <f>STOA!I38</f>
        <v>229.58</v>
      </c>
      <c r="AB38" s="75">
        <f>-STOA!O38</f>
        <v>0</v>
      </c>
      <c r="AC38">
        <f t="shared" si="0"/>
        <v>17.215255982396101</v>
      </c>
      <c r="AD38">
        <f t="shared" si="1"/>
        <v>763.87012832576738</v>
      </c>
      <c r="AE38">
        <f>'IDT-1'!C38</f>
        <v>0</v>
      </c>
      <c r="AF38" s="24"/>
      <c r="AG38">
        <f t="shared" si="2"/>
        <v>763.87012832576738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-102</v>
      </c>
      <c r="AM38" s="34">
        <f>RTM_PXI!I38</f>
        <v>0</v>
      </c>
      <c r="AN38" s="34">
        <f>RTM_PXI!O38</f>
        <v>0</v>
      </c>
      <c r="AO38" s="149">
        <f>GDAM_IEX!I38</f>
        <v>0</v>
      </c>
      <c r="AP38" s="149">
        <f>GDAM_IEX!O38</f>
        <v>0</v>
      </c>
      <c r="AQ38" s="149">
        <f>GDAM_PXI!I38</f>
        <v>0</v>
      </c>
      <c r="AR38" s="149">
        <f>GDAM_PXI!O38</f>
        <v>0</v>
      </c>
    </row>
    <row r="39" spans="1:44">
      <c r="A39" t="s">
        <v>81</v>
      </c>
      <c r="D39">
        <f>TWEPL!Q39</f>
        <v>5.6691899999999995</v>
      </c>
      <c r="E39">
        <f>GT_NG!Q39</f>
        <v>7.9482127779341392</v>
      </c>
      <c r="F39">
        <f>GT_Spot!Q39</f>
        <v>0</v>
      </c>
      <c r="G39">
        <f>PPCL_NG!Q39</f>
        <v>42.588392890834314</v>
      </c>
      <c r="H39">
        <f>PPCL_Spot!Q39</f>
        <v>0</v>
      </c>
      <c r="I39">
        <f>Bawana_NG!Q39</f>
        <v>57.597750087887192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669.56687601017074</v>
      </c>
      <c r="P39" s="36">
        <v>30.937376854599407</v>
      </c>
      <c r="Q39" s="36">
        <v>10.4</v>
      </c>
      <c r="R39" s="38">
        <v>20.75</v>
      </c>
      <c r="S39" s="38">
        <v>0</v>
      </c>
      <c r="T39" s="37">
        <f>SUMPRODUCT(LTA!J39:AN39,LTA!J$101:AN$101,LTA!J$104:AN$104)</f>
        <v>227.84</v>
      </c>
      <c r="U39" s="37">
        <f>SUMPRODUCT(LTA!J39:AN39,LTA!J$102:AN$102,LTA!J$104:AN$104)</f>
        <v>81.52000000000001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-488</v>
      </c>
      <c r="AA39" s="75">
        <f>STOA!I39</f>
        <v>229.58</v>
      </c>
      <c r="AB39" s="75">
        <f>-STOA!O39</f>
        <v>0</v>
      </c>
      <c r="AC39">
        <f t="shared" si="0"/>
        <v>17.189964550386705</v>
      </c>
      <c r="AD39">
        <f t="shared" si="1"/>
        <v>803.20783407103909</v>
      </c>
      <c r="AE39">
        <f>'IDT-1'!C39</f>
        <v>0</v>
      </c>
      <c r="AF39" s="24"/>
      <c r="AG39">
        <f t="shared" si="2"/>
        <v>803.20783407103909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-76</v>
      </c>
      <c r="AM39" s="34">
        <f>RTM_PXI!I39</f>
        <v>0</v>
      </c>
      <c r="AN39" s="34">
        <f>RTM_PXI!O39</f>
        <v>0</v>
      </c>
      <c r="AO39" s="149">
        <f>GDAM_IEX!I39</f>
        <v>0</v>
      </c>
      <c r="AP39" s="149">
        <f>GDAM_IEX!O39</f>
        <v>0</v>
      </c>
      <c r="AQ39" s="149">
        <f>GDAM_PXI!I39</f>
        <v>0</v>
      </c>
      <c r="AR39" s="149">
        <f>GDAM_PXI!O39</f>
        <v>0</v>
      </c>
    </row>
    <row r="40" spans="1:44">
      <c r="A40" t="s">
        <v>82</v>
      </c>
      <c r="D40">
        <f>TWEPL!Q40</f>
        <v>5.6691899999999995</v>
      </c>
      <c r="E40">
        <f>GT_NG!Q40</f>
        <v>7.9482127779341392</v>
      </c>
      <c r="F40">
        <f>GT_Spot!Q40</f>
        <v>0</v>
      </c>
      <c r="G40">
        <f>PPCL_NG!Q40</f>
        <v>42.588392890834314</v>
      </c>
      <c r="H40">
        <f>PPCL_Spot!Q40</f>
        <v>0</v>
      </c>
      <c r="I40">
        <f>Bawana_NG!Q40</f>
        <v>57.597750087887192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677.42773081559051</v>
      </c>
      <c r="P40" s="36">
        <v>30.937376854599407</v>
      </c>
      <c r="Q40" s="36">
        <v>10.4</v>
      </c>
      <c r="R40" s="38">
        <v>23.75</v>
      </c>
      <c r="S40" s="38">
        <v>0</v>
      </c>
      <c r="T40" s="37">
        <f>SUMPRODUCT(LTA!J40:AN40,LTA!J$101:AN$101,LTA!J$104:AN$104)</f>
        <v>241.89</v>
      </c>
      <c r="U40" s="37">
        <f>SUMPRODUCT(LTA!J40:AN40,LTA!J$102:AN$102,LTA!J$104:AN$104)</f>
        <v>81.52000000000001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-463</v>
      </c>
      <c r="AA40" s="75">
        <f>STOA!I40</f>
        <v>229.58</v>
      </c>
      <c r="AB40" s="75">
        <f>-STOA!O40</f>
        <v>0</v>
      </c>
      <c r="AC40">
        <f t="shared" si="0"/>
        <v>17.382545690107815</v>
      </c>
      <c r="AD40">
        <f t="shared" si="1"/>
        <v>830.92610773673778</v>
      </c>
      <c r="AE40">
        <f>'IDT-1'!C40</f>
        <v>0</v>
      </c>
      <c r="AF40" s="24"/>
      <c r="AG40">
        <f t="shared" si="2"/>
        <v>830.92610773673778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-98</v>
      </c>
      <c r="AM40" s="34">
        <f>RTM_PXI!I40</f>
        <v>0</v>
      </c>
      <c r="AN40" s="34">
        <f>RTM_PXI!O40</f>
        <v>0</v>
      </c>
      <c r="AO40" s="149">
        <f>GDAM_IEX!I40</f>
        <v>0</v>
      </c>
      <c r="AP40" s="149">
        <f>GDAM_IEX!O40</f>
        <v>0</v>
      </c>
      <c r="AQ40" s="149">
        <f>GDAM_PXI!I40</f>
        <v>0</v>
      </c>
      <c r="AR40" s="149">
        <f>GDAM_PXI!O40</f>
        <v>0</v>
      </c>
    </row>
    <row r="41" spans="1:44">
      <c r="A41" t="s">
        <v>83</v>
      </c>
      <c r="D41">
        <f>TWEPL!Q41</f>
        <v>5.6691899999999995</v>
      </c>
      <c r="E41">
        <f>GT_NG!Q41</f>
        <v>7.9482127779341392</v>
      </c>
      <c r="F41">
        <f>GT_Spot!Q41</f>
        <v>0</v>
      </c>
      <c r="G41">
        <f>PPCL_NG!Q41</f>
        <v>42.588392890834314</v>
      </c>
      <c r="H41">
        <f>PPCL_Spot!Q41</f>
        <v>0</v>
      </c>
      <c r="I41">
        <f>Bawana_NG!Q41</f>
        <v>57.597750087887192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677.4290139459722</v>
      </c>
      <c r="P41" s="36">
        <v>30.937376854599407</v>
      </c>
      <c r="Q41" s="36">
        <v>10.4</v>
      </c>
      <c r="R41" s="38">
        <v>23.75</v>
      </c>
      <c r="S41" s="38">
        <v>0</v>
      </c>
      <c r="T41" s="37">
        <f>SUMPRODUCT(LTA!J41:AN41,LTA!J$101:AN$101,LTA!J$104:AN$104)</f>
        <v>256.59000000000003</v>
      </c>
      <c r="U41" s="37">
        <f>SUMPRODUCT(LTA!J41:AN41,LTA!J$102:AN$102,LTA!J$104:AN$104)</f>
        <v>81.52000000000001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-458</v>
      </c>
      <c r="AA41" s="75">
        <f>STOA!I41</f>
        <v>229.58</v>
      </c>
      <c r="AB41" s="75">
        <f>-STOA!O41</f>
        <v>0</v>
      </c>
      <c r="AC41">
        <f t="shared" si="0"/>
        <v>17.547429491743955</v>
      </c>
      <c r="AD41">
        <f t="shared" si="1"/>
        <v>841.46250706548346</v>
      </c>
      <c r="AE41">
        <f>'IDT-1'!C41</f>
        <v>0</v>
      </c>
      <c r="AF41" s="24"/>
      <c r="AG41">
        <f t="shared" si="2"/>
        <v>841.46250706548346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-107</v>
      </c>
      <c r="AM41" s="34">
        <f>RTM_PXI!I41</f>
        <v>0</v>
      </c>
      <c r="AN41" s="34">
        <f>RTM_PXI!O41</f>
        <v>0</v>
      </c>
      <c r="AO41" s="149">
        <f>GDAM_IEX!I41</f>
        <v>0</v>
      </c>
      <c r="AP41" s="149">
        <f>GDAM_IEX!O41</f>
        <v>0</v>
      </c>
      <c r="AQ41" s="149">
        <f>GDAM_PXI!I41</f>
        <v>0</v>
      </c>
      <c r="AR41" s="149">
        <f>GDAM_PXI!O41</f>
        <v>0</v>
      </c>
    </row>
    <row r="42" spans="1:44">
      <c r="A42" t="s">
        <v>84</v>
      </c>
      <c r="D42">
        <f>TWEPL!Q42</f>
        <v>5.6691899999999995</v>
      </c>
      <c r="E42">
        <f>GT_NG!Q42</f>
        <v>7.9482127779341392</v>
      </c>
      <c r="F42">
        <f>GT_Spot!Q42</f>
        <v>0</v>
      </c>
      <c r="G42">
        <f>PPCL_NG!Q42</f>
        <v>42.588392890834314</v>
      </c>
      <c r="H42">
        <f>PPCL_Spot!Q42</f>
        <v>0</v>
      </c>
      <c r="I42">
        <f>Bawana_NG!Q42</f>
        <v>57.597750087887192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669.56675126588505</v>
      </c>
      <c r="P42" s="36">
        <v>30.937376854599407</v>
      </c>
      <c r="Q42" s="36">
        <v>10.4</v>
      </c>
      <c r="R42" s="38">
        <v>23.75</v>
      </c>
      <c r="S42" s="38">
        <v>0</v>
      </c>
      <c r="T42" s="37">
        <f>SUMPRODUCT(LTA!J42:AN42,LTA!J$101:AN$101,LTA!J$104:AN$104)</f>
        <v>267.06</v>
      </c>
      <c r="U42" s="37">
        <f>SUMPRODUCT(LTA!J42:AN42,LTA!J$102:AN$102,LTA!J$104:AN$104)</f>
        <v>81.52000000000001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-453</v>
      </c>
      <c r="AA42" s="75">
        <f>STOA!I42</f>
        <v>229.58</v>
      </c>
      <c r="AB42" s="75">
        <f>-STOA!O42</f>
        <v>0</v>
      </c>
      <c r="AC42">
        <f t="shared" si="0"/>
        <v>17.481596304937234</v>
      </c>
      <c r="AD42">
        <f t="shared" si="1"/>
        <v>854.13607757220268</v>
      </c>
      <c r="AE42">
        <f>'IDT-1'!C42</f>
        <v>0</v>
      </c>
      <c r="AF42" s="24"/>
      <c r="AG42">
        <f t="shared" si="2"/>
        <v>854.13607757220268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-102</v>
      </c>
      <c r="AM42" s="34">
        <f>RTM_PXI!I42</f>
        <v>0</v>
      </c>
      <c r="AN42" s="34">
        <f>RTM_PXI!O42</f>
        <v>0</v>
      </c>
      <c r="AO42" s="149">
        <f>GDAM_IEX!I42</f>
        <v>0</v>
      </c>
      <c r="AP42" s="149">
        <f>GDAM_IEX!O42</f>
        <v>0</v>
      </c>
      <c r="AQ42" s="149">
        <f>GDAM_PXI!I42</f>
        <v>0</v>
      </c>
      <c r="AR42" s="149">
        <f>GDAM_PXI!O42</f>
        <v>0</v>
      </c>
    </row>
    <row r="43" spans="1:44">
      <c r="A43" t="s">
        <v>85</v>
      </c>
      <c r="D43">
        <f>TWEPL!Q43</f>
        <v>5.6691899999999995</v>
      </c>
      <c r="E43">
        <f>GT_NG!Q43</f>
        <v>7.9482127779341392</v>
      </c>
      <c r="F43">
        <f>GT_Spot!Q43</f>
        <v>0</v>
      </c>
      <c r="G43">
        <f>PPCL_NG!Q43</f>
        <v>42.588392890834314</v>
      </c>
      <c r="H43">
        <f>PPCL_Spot!Q43</f>
        <v>0</v>
      </c>
      <c r="I43">
        <f>Bawana_NG!Q43</f>
        <v>57.597750087887192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675.83808915254747</v>
      </c>
      <c r="P43" s="36">
        <v>30.937376854599407</v>
      </c>
      <c r="Q43" s="36">
        <v>10.4</v>
      </c>
      <c r="R43" s="38">
        <v>23.75</v>
      </c>
      <c r="S43" s="38">
        <v>0</v>
      </c>
      <c r="T43" s="37">
        <f>SUMPRODUCT(LTA!J43:AN43,LTA!J$101:AN$101,LTA!J$104:AN$104)</f>
        <v>279.2</v>
      </c>
      <c r="U43" s="37">
        <f>SUMPRODUCT(LTA!J43:AN43,LTA!J$102:AN$102,LTA!J$104:AN$104)</f>
        <v>81.52000000000001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-443</v>
      </c>
      <c r="AA43" s="75">
        <f>STOA!I43</f>
        <v>229.58</v>
      </c>
      <c r="AB43" s="75">
        <f>-STOA!O43</f>
        <v>0</v>
      </c>
      <c r="AC43">
        <f t="shared" si="0"/>
        <v>17.572591058162303</v>
      </c>
      <c r="AD43">
        <f t="shared" si="1"/>
        <v>880.4564207056402</v>
      </c>
      <c r="AE43">
        <f>'IDT-1'!C43</f>
        <v>0</v>
      </c>
      <c r="AF43" s="24"/>
      <c r="AG43">
        <f t="shared" si="2"/>
        <v>880.4564207056402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-104</v>
      </c>
      <c r="AM43" s="34">
        <f>RTM_PXI!I43</f>
        <v>0</v>
      </c>
      <c r="AN43" s="34">
        <f>RTM_PXI!O43</f>
        <v>0</v>
      </c>
      <c r="AO43" s="149">
        <f>GDAM_IEX!I43</f>
        <v>0</v>
      </c>
      <c r="AP43" s="149">
        <f>GDAM_IEX!O43</f>
        <v>0</v>
      </c>
      <c r="AQ43" s="149">
        <f>GDAM_PXI!I43</f>
        <v>0</v>
      </c>
      <c r="AR43" s="149">
        <f>GDAM_PXI!O43</f>
        <v>0</v>
      </c>
    </row>
    <row r="44" spans="1:44">
      <c r="A44" t="s">
        <v>86</v>
      </c>
      <c r="D44">
        <f>TWEPL!Q44</f>
        <v>5.6691899999999995</v>
      </c>
      <c r="E44">
        <f>GT_NG!Q44</f>
        <v>7.9482127779341392</v>
      </c>
      <c r="F44">
        <f>GT_Spot!Q44</f>
        <v>0</v>
      </c>
      <c r="G44">
        <f>PPCL_NG!Q44</f>
        <v>42.588392890834314</v>
      </c>
      <c r="H44">
        <f>PPCL_Spot!Q44</f>
        <v>0</v>
      </c>
      <c r="I44">
        <f>Bawana_NG!Q44</f>
        <v>57.597750087887192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676.49660192296346</v>
      </c>
      <c r="P44" s="36">
        <v>30.937376854599407</v>
      </c>
      <c r="Q44" s="36">
        <v>10.4</v>
      </c>
      <c r="R44" s="38">
        <v>23.75</v>
      </c>
      <c r="S44" s="38">
        <v>0</v>
      </c>
      <c r="T44" s="37">
        <f>SUMPRODUCT(LTA!J44:AN44,LTA!J$101:AN$101,LTA!J$104:AN$104)</f>
        <v>287.72000000000003</v>
      </c>
      <c r="U44" s="37">
        <f>SUMPRODUCT(LTA!J44:AN44,LTA!J$102:AN$102,LTA!J$104:AN$104)</f>
        <v>81.52000000000001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-438</v>
      </c>
      <c r="AA44" s="75">
        <f>STOA!I44</f>
        <v>229.58</v>
      </c>
      <c r="AB44" s="75">
        <f>-STOA!O44</f>
        <v>0</v>
      </c>
      <c r="AC44">
        <f t="shared" si="0"/>
        <v>17.573458822842206</v>
      </c>
      <c r="AD44">
        <f t="shared" si="1"/>
        <v>898.63406571137637</v>
      </c>
      <c r="AE44">
        <f>'IDT-1'!C44</f>
        <v>0</v>
      </c>
      <c r="AF44" s="24"/>
      <c r="AG44">
        <f t="shared" si="2"/>
        <v>898.63406571137637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-100</v>
      </c>
      <c r="AM44" s="34">
        <f>RTM_PXI!I44</f>
        <v>0</v>
      </c>
      <c r="AN44" s="34">
        <f>RTM_PXI!O44</f>
        <v>0</v>
      </c>
      <c r="AO44" s="149">
        <f>GDAM_IEX!I44</f>
        <v>0</v>
      </c>
      <c r="AP44" s="149">
        <f>GDAM_IEX!O44</f>
        <v>0</v>
      </c>
      <c r="AQ44" s="149">
        <f>GDAM_PXI!I44</f>
        <v>0</v>
      </c>
      <c r="AR44" s="149">
        <f>GDAM_PXI!O44</f>
        <v>0</v>
      </c>
    </row>
    <row r="45" spans="1:44">
      <c r="A45" t="s">
        <v>87</v>
      </c>
      <c r="D45">
        <f>TWEPL!Q45</f>
        <v>5.6691899999999995</v>
      </c>
      <c r="E45">
        <f>GT_NG!Q45</f>
        <v>7.9482127779341392</v>
      </c>
      <c r="F45">
        <f>GT_Spot!Q45</f>
        <v>0</v>
      </c>
      <c r="G45">
        <f>PPCL_NG!Q45</f>
        <v>42.588392890834314</v>
      </c>
      <c r="H45">
        <f>PPCL_Spot!Q45</f>
        <v>0</v>
      </c>
      <c r="I45">
        <f>Bawana_NG!Q45</f>
        <v>57.597750087887192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677.47343702604928</v>
      </c>
      <c r="P45" s="36">
        <v>30.937376854599407</v>
      </c>
      <c r="Q45" s="36">
        <v>10.4</v>
      </c>
      <c r="R45" s="38">
        <v>23.75</v>
      </c>
      <c r="S45" s="38">
        <v>0</v>
      </c>
      <c r="T45" s="37">
        <f>SUMPRODUCT(LTA!J45:AN45,LTA!J$101:AN$101,LTA!J$104:AN$104)</f>
        <v>296.95</v>
      </c>
      <c r="U45" s="37">
        <f>SUMPRODUCT(LTA!J45:AN45,LTA!J$102:AN$102,LTA!J$104:AN$104)</f>
        <v>81.52000000000001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-433</v>
      </c>
      <c r="AA45" s="75">
        <f>STOA!I45</f>
        <v>229.58</v>
      </c>
      <c r="AB45" s="75">
        <f>-STOA!O45</f>
        <v>0</v>
      </c>
      <c r="AC45">
        <f t="shared" si="0"/>
        <v>17.831963394671071</v>
      </c>
      <c r="AD45">
        <f t="shared" si="1"/>
        <v>889.58239624263308</v>
      </c>
      <c r="AE45">
        <f>'IDT-1'!C45</f>
        <v>0</v>
      </c>
      <c r="AF45" s="24"/>
      <c r="AG45">
        <f t="shared" si="2"/>
        <v>889.58239624263308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-124</v>
      </c>
      <c r="AM45" s="34">
        <f>RTM_PXI!I45</f>
        <v>0</v>
      </c>
      <c r="AN45" s="34">
        <f>RTM_PXI!O45</f>
        <v>0</v>
      </c>
      <c r="AO45" s="149">
        <f>GDAM_IEX!I45</f>
        <v>0</v>
      </c>
      <c r="AP45" s="149">
        <f>GDAM_IEX!O45</f>
        <v>0</v>
      </c>
      <c r="AQ45" s="149">
        <f>GDAM_PXI!I45</f>
        <v>0</v>
      </c>
      <c r="AR45" s="149">
        <f>GDAM_PXI!O45</f>
        <v>0</v>
      </c>
    </row>
    <row r="46" spans="1:44">
      <c r="A46" t="s">
        <v>88</v>
      </c>
      <c r="D46">
        <f>TWEPL!Q46</f>
        <v>5.6691899999999995</v>
      </c>
      <c r="E46">
        <f>GT_NG!Q46</f>
        <v>7.9482127779341392</v>
      </c>
      <c r="F46">
        <f>GT_Spot!Q46</f>
        <v>0</v>
      </c>
      <c r="G46">
        <f>PPCL_NG!Q46</f>
        <v>42.588392890834314</v>
      </c>
      <c r="H46">
        <f>PPCL_Spot!Q46</f>
        <v>0</v>
      </c>
      <c r="I46">
        <f>Bawana_NG!Q46</f>
        <v>57.597750087887192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677.47228310734499</v>
      </c>
      <c r="P46" s="36">
        <v>30.937376854599407</v>
      </c>
      <c r="Q46" s="36">
        <v>10.4</v>
      </c>
      <c r="R46" s="38">
        <v>23.75</v>
      </c>
      <c r="S46" s="38">
        <v>0</v>
      </c>
      <c r="T46" s="37">
        <f>SUMPRODUCT(LTA!J46:AN46,LTA!J$101:AN$101,LTA!J$104:AN$104)</f>
        <v>300.34000000000003</v>
      </c>
      <c r="U46" s="37">
        <f>SUMPRODUCT(LTA!J46:AN46,LTA!J$102:AN$102,LTA!J$104:AN$104)</f>
        <v>81.52000000000001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-418</v>
      </c>
      <c r="AA46" s="75">
        <f>STOA!I46</f>
        <v>229.58</v>
      </c>
      <c r="AB46" s="75">
        <f>-STOA!O46</f>
        <v>0</v>
      </c>
      <c r="AC46">
        <f t="shared" si="0"/>
        <v>17.728613327353543</v>
      </c>
      <c r="AD46">
        <f t="shared" si="1"/>
        <v>908.0745923912466</v>
      </c>
      <c r="AE46">
        <f>'IDT-1'!C46</f>
        <v>0</v>
      </c>
      <c r="AF46" s="24"/>
      <c r="AG46">
        <f t="shared" si="2"/>
        <v>908.0745923912466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-124</v>
      </c>
      <c r="AM46" s="34">
        <f>RTM_PXI!I46</f>
        <v>0</v>
      </c>
      <c r="AN46" s="34">
        <f>RTM_PXI!O46</f>
        <v>0</v>
      </c>
      <c r="AO46" s="149">
        <f>GDAM_IEX!I46</f>
        <v>0</v>
      </c>
      <c r="AP46" s="149">
        <f>GDAM_IEX!O46</f>
        <v>0</v>
      </c>
      <c r="AQ46" s="149">
        <f>GDAM_PXI!I46</f>
        <v>0</v>
      </c>
      <c r="AR46" s="149">
        <f>GDAM_PXI!O46</f>
        <v>0</v>
      </c>
    </row>
    <row r="47" spans="1:44">
      <c r="A47" t="s">
        <v>89</v>
      </c>
      <c r="D47">
        <f>TWEPL!Q47</f>
        <v>5.6691899999999995</v>
      </c>
      <c r="E47">
        <f>GT_NG!Q47</f>
        <v>7.9482127779341392</v>
      </c>
      <c r="F47">
        <f>GT_Spot!Q47</f>
        <v>0</v>
      </c>
      <c r="G47">
        <f>PPCL_NG!Q47</f>
        <v>42.588392890834314</v>
      </c>
      <c r="H47">
        <f>PPCL_Spot!Q47</f>
        <v>0</v>
      </c>
      <c r="I47">
        <f>Bawana_NG!Q47</f>
        <v>57.597750087887192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678.37609152823552</v>
      </c>
      <c r="P47" s="36">
        <v>31.277348028825774</v>
      </c>
      <c r="Q47" s="36">
        <v>10.4</v>
      </c>
      <c r="R47" s="38">
        <v>23.75</v>
      </c>
      <c r="S47" s="38">
        <v>0</v>
      </c>
      <c r="T47" s="37">
        <f>SUMPRODUCT(LTA!J47:AN47,LTA!J$101:AN$101,LTA!J$104:AN$104)</f>
        <v>304.44</v>
      </c>
      <c r="U47" s="37">
        <f>SUMPRODUCT(LTA!J47:AN47,LTA!J$102:AN$102,LTA!J$104:AN$104)</f>
        <v>83.18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-398</v>
      </c>
      <c r="AA47" s="75">
        <f>STOA!I47</f>
        <v>229.58</v>
      </c>
      <c r="AB47" s="75">
        <f>-STOA!O47</f>
        <v>0</v>
      </c>
      <c r="AC47">
        <f t="shared" si="0"/>
        <v>17.9322966281457</v>
      </c>
      <c r="AD47">
        <f t="shared" si="1"/>
        <v>898.8746886855713</v>
      </c>
      <c r="AE47">
        <f>'IDT-1'!C47</f>
        <v>0</v>
      </c>
      <c r="AF47" s="24"/>
      <c r="AG47">
        <f t="shared" si="2"/>
        <v>898.8746886855713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-160</v>
      </c>
      <c r="AM47" s="34">
        <f>RTM_PXI!I47</f>
        <v>0</v>
      </c>
      <c r="AN47" s="34">
        <f>RTM_PXI!O47</f>
        <v>0</v>
      </c>
      <c r="AO47" s="149">
        <f>GDAM_IEX!I47</f>
        <v>0</v>
      </c>
      <c r="AP47" s="149">
        <f>GDAM_IEX!O47</f>
        <v>0</v>
      </c>
      <c r="AQ47" s="149">
        <f>GDAM_PXI!I47</f>
        <v>0</v>
      </c>
      <c r="AR47" s="149">
        <f>GDAM_PXI!O47</f>
        <v>0</v>
      </c>
    </row>
    <row r="48" spans="1:44">
      <c r="A48" t="s">
        <v>90</v>
      </c>
      <c r="D48">
        <f>TWEPL!Q48</f>
        <v>5.6691899999999995</v>
      </c>
      <c r="E48">
        <f>GT_NG!Q48</f>
        <v>7.9482127779341392</v>
      </c>
      <c r="F48">
        <f>GT_Spot!Q48</f>
        <v>0</v>
      </c>
      <c r="G48">
        <f>PPCL_NG!Q48</f>
        <v>42.588392890834314</v>
      </c>
      <c r="H48">
        <f>PPCL_Spot!Q48</f>
        <v>0</v>
      </c>
      <c r="I48">
        <f>Bawana_NG!Q48</f>
        <v>57.597750087887192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678.3756916893168</v>
      </c>
      <c r="P48" s="36">
        <v>31.277348028825774</v>
      </c>
      <c r="Q48" s="36">
        <v>10.4</v>
      </c>
      <c r="R48" s="38">
        <v>23.75</v>
      </c>
      <c r="S48" s="38">
        <v>0</v>
      </c>
      <c r="T48" s="37">
        <f>SUMPRODUCT(LTA!J48:AN48,LTA!J$101:AN$101,LTA!J$104:AN$104)</f>
        <v>305.64</v>
      </c>
      <c r="U48" s="37">
        <f>SUMPRODUCT(LTA!J48:AN48,LTA!J$102:AN$102,LTA!J$104:AN$104)</f>
        <v>83.18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-383</v>
      </c>
      <c r="AA48" s="75">
        <f>STOA!I48</f>
        <v>229.58</v>
      </c>
      <c r="AB48" s="75">
        <f>-STOA!O48</f>
        <v>0</v>
      </c>
      <c r="AC48">
        <f t="shared" si="0"/>
        <v>17.809681196730281</v>
      </c>
      <c r="AD48">
        <f t="shared" si="1"/>
        <v>915.1969042780679</v>
      </c>
      <c r="AE48">
        <f>'IDT-1'!C48</f>
        <v>0</v>
      </c>
      <c r="AF48" s="24"/>
      <c r="AG48">
        <f t="shared" si="2"/>
        <v>915.1969042780679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-160</v>
      </c>
      <c r="AM48" s="34">
        <f>RTM_PXI!I48</f>
        <v>0</v>
      </c>
      <c r="AN48" s="34">
        <f>RTM_PXI!O48</f>
        <v>0</v>
      </c>
      <c r="AO48" s="149">
        <f>GDAM_IEX!I48</f>
        <v>0</v>
      </c>
      <c r="AP48" s="149">
        <f>GDAM_IEX!O48</f>
        <v>0</v>
      </c>
      <c r="AQ48" s="149">
        <f>GDAM_PXI!I48</f>
        <v>0</v>
      </c>
      <c r="AR48" s="149">
        <f>GDAM_PXI!O48</f>
        <v>0</v>
      </c>
    </row>
    <row r="49" spans="1:44">
      <c r="A49" t="s">
        <v>91</v>
      </c>
      <c r="D49">
        <f>TWEPL!Q49</f>
        <v>5.6691899999999995</v>
      </c>
      <c r="E49">
        <f>GT_NG!Q49</f>
        <v>7.9482127779341392</v>
      </c>
      <c r="F49">
        <f>GT_Spot!Q49</f>
        <v>0</v>
      </c>
      <c r="G49">
        <f>PPCL_NG!Q49</f>
        <v>42.588392890834314</v>
      </c>
      <c r="H49">
        <f>PPCL_Spot!Q49</f>
        <v>0</v>
      </c>
      <c r="I49">
        <f>Bawana_NG!Q49</f>
        <v>57.597750087887192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673.03905330543921</v>
      </c>
      <c r="P49" s="36">
        <v>30.937376854599407</v>
      </c>
      <c r="Q49" s="36">
        <v>10.4</v>
      </c>
      <c r="R49" s="38">
        <v>23.749999999999996</v>
      </c>
      <c r="S49" s="38">
        <v>0</v>
      </c>
      <c r="T49" s="37">
        <f>SUMPRODUCT(LTA!J49:AN49,LTA!J$101:AN$101,LTA!J$104:AN$104)</f>
        <v>306.71000000000004</v>
      </c>
      <c r="U49" s="37">
        <f>SUMPRODUCT(LTA!J49:AN49,LTA!J$102:AN$102,LTA!J$104:AN$104)</f>
        <v>83.18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-373</v>
      </c>
      <c r="AA49" s="75">
        <f>STOA!I49</f>
        <v>229.58</v>
      </c>
      <c r="AB49" s="75">
        <f>-STOA!O49</f>
        <v>0</v>
      </c>
      <c r="AC49">
        <f t="shared" si="0"/>
        <v>17.635971119786038</v>
      </c>
      <c r="AD49">
        <f t="shared" si="1"/>
        <v>925.76400479690824</v>
      </c>
      <c r="AE49">
        <f>'IDT-1'!C49</f>
        <v>0</v>
      </c>
      <c r="AF49" s="24"/>
      <c r="AG49">
        <f t="shared" si="2"/>
        <v>925.76400479690824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-155</v>
      </c>
      <c r="AM49" s="34">
        <f>RTM_PXI!I49</f>
        <v>0</v>
      </c>
      <c r="AN49" s="34">
        <f>RTM_PXI!O49</f>
        <v>0</v>
      </c>
      <c r="AO49" s="149">
        <f>GDAM_IEX!I49</f>
        <v>0</v>
      </c>
      <c r="AP49" s="149">
        <f>GDAM_IEX!O49</f>
        <v>0</v>
      </c>
      <c r="AQ49" s="149">
        <f>GDAM_PXI!I49</f>
        <v>0</v>
      </c>
      <c r="AR49" s="149">
        <f>GDAM_PXI!O49</f>
        <v>0</v>
      </c>
    </row>
    <row r="50" spans="1:44">
      <c r="A50" t="s">
        <v>92</v>
      </c>
      <c r="D50">
        <f>TWEPL!Q50</f>
        <v>5.6691899999999995</v>
      </c>
      <c r="E50">
        <f>GT_NG!Q50</f>
        <v>7.9482127779341392</v>
      </c>
      <c r="F50">
        <f>GT_Spot!Q50</f>
        <v>0</v>
      </c>
      <c r="G50">
        <f>PPCL_NG!Q50</f>
        <v>42.588392890834314</v>
      </c>
      <c r="H50">
        <f>PPCL_Spot!Q50</f>
        <v>0</v>
      </c>
      <c r="I50">
        <f>Bawana_NG!Q50</f>
        <v>57.597750087887192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672.21285001692172</v>
      </c>
      <c r="P50" s="36">
        <v>30.937376854599407</v>
      </c>
      <c r="Q50" s="36">
        <v>10.4</v>
      </c>
      <c r="R50" s="38">
        <v>23.749999999999996</v>
      </c>
      <c r="S50" s="38">
        <v>0</v>
      </c>
      <c r="T50" s="37">
        <f>SUMPRODUCT(LTA!J50:AN50,LTA!J$101:AN$101,LTA!J$104:AN$104)</f>
        <v>306.8</v>
      </c>
      <c r="U50" s="37">
        <f>SUMPRODUCT(LTA!J50:AN50,LTA!J$102:AN$102,LTA!J$104:AN$104)</f>
        <v>83.18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-363</v>
      </c>
      <c r="AA50" s="75">
        <f>STOA!I50</f>
        <v>229.58</v>
      </c>
      <c r="AB50" s="75">
        <f>-STOA!O50</f>
        <v>0</v>
      </c>
      <c r="AC50">
        <f t="shared" si="0"/>
        <v>17.54071125562513</v>
      </c>
      <c r="AD50">
        <f t="shared" si="1"/>
        <v>935.12306137255155</v>
      </c>
      <c r="AE50">
        <f>'IDT-1'!C50</f>
        <v>0</v>
      </c>
      <c r="AF50" s="24"/>
      <c r="AG50">
        <f t="shared" si="2"/>
        <v>935.12306137255155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-155</v>
      </c>
      <c r="AM50" s="34">
        <f>RTM_PXI!I50</f>
        <v>0</v>
      </c>
      <c r="AN50" s="34">
        <f>RTM_PXI!O50</f>
        <v>0</v>
      </c>
      <c r="AO50" s="149">
        <f>GDAM_IEX!I50</f>
        <v>0</v>
      </c>
      <c r="AP50" s="149">
        <f>GDAM_IEX!O50</f>
        <v>0</v>
      </c>
      <c r="AQ50" s="149">
        <f>GDAM_PXI!I50</f>
        <v>0</v>
      </c>
      <c r="AR50" s="149">
        <f>GDAM_PXI!O50</f>
        <v>0</v>
      </c>
    </row>
    <row r="51" spans="1:44">
      <c r="A51" t="s">
        <v>93</v>
      </c>
      <c r="D51">
        <f>TWEPL!Q51</f>
        <v>5.6691899999999995</v>
      </c>
      <c r="E51">
        <f>GT_NG!Q51</f>
        <v>7.9482127779341392</v>
      </c>
      <c r="F51">
        <f>GT_Spot!Q51</f>
        <v>0</v>
      </c>
      <c r="G51">
        <f>PPCL_NG!Q51</f>
        <v>42.588392890834314</v>
      </c>
      <c r="H51">
        <f>PPCL_Spot!Q51</f>
        <v>0</v>
      </c>
      <c r="I51">
        <f>Bawana_NG!Q51</f>
        <v>57.597750087887192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682.27908117668517</v>
      </c>
      <c r="P51" s="36">
        <v>30.937376854599407</v>
      </c>
      <c r="Q51" s="36">
        <v>9.7200000000000006</v>
      </c>
      <c r="R51" s="38">
        <v>23.749999999999996</v>
      </c>
      <c r="S51" s="38">
        <v>0</v>
      </c>
      <c r="T51" s="37">
        <f>SUMPRODUCT(LTA!J51:AN51,LTA!J$101:AN$101,LTA!J$104:AN$104)</f>
        <v>306.81</v>
      </c>
      <c r="U51" s="37">
        <f>SUMPRODUCT(LTA!J51:AN51,LTA!J$102:AN$102,LTA!J$104:AN$104)</f>
        <v>83.18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-353</v>
      </c>
      <c r="AA51" s="75">
        <f>STOA!I51</f>
        <v>229.58</v>
      </c>
      <c r="AB51" s="75">
        <f>-STOA!O51</f>
        <v>0</v>
      </c>
      <c r="AC51">
        <f t="shared" si="0"/>
        <v>17.658910599919832</v>
      </c>
      <c r="AD51">
        <f t="shared" si="1"/>
        <v>940.40109318802047</v>
      </c>
      <c r="AE51">
        <f>'IDT-1'!C51</f>
        <v>0</v>
      </c>
      <c r="AF51" s="24"/>
      <c r="AG51">
        <f t="shared" si="2"/>
        <v>940.40109318802047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-169</v>
      </c>
      <c r="AM51" s="34">
        <f>RTM_PXI!I51</f>
        <v>0</v>
      </c>
      <c r="AN51" s="34">
        <f>RTM_PXI!O51</f>
        <v>0</v>
      </c>
      <c r="AO51" s="149">
        <f>GDAM_IEX!I51</f>
        <v>0</v>
      </c>
      <c r="AP51" s="149">
        <f>GDAM_IEX!O51</f>
        <v>0</v>
      </c>
      <c r="AQ51" s="149">
        <f>GDAM_PXI!I51</f>
        <v>0</v>
      </c>
      <c r="AR51" s="149">
        <f>GDAM_PXI!O51</f>
        <v>0</v>
      </c>
    </row>
    <row r="52" spans="1:44">
      <c r="A52" t="s">
        <v>94</v>
      </c>
      <c r="D52">
        <f>TWEPL!Q52</f>
        <v>5.6691899999999995</v>
      </c>
      <c r="E52">
        <f>GT_NG!Q52</f>
        <v>7.9482127779341392</v>
      </c>
      <c r="F52">
        <f>GT_Spot!Q52</f>
        <v>0</v>
      </c>
      <c r="G52">
        <f>PPCL_NG!Q52</f>
        <v>42.588392890834314</v>
      </c>
      <c r="H52">
        <f>PPCL_Spot!Q52</f>
        <v>0</v>
      </c>
      <c r="I52">
        <f>Bawana_NG!Q52</f>
        <v>54.999999999999993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691.45326296649455</v>
      </c>
      <c r="P52" s="36">
        <v>30.937376854599407</v>
      </c>
      <c r="Q52" s="36">
        <v>9.7200000000000006</v>
      </c>
      <c r="R52" s="38">
        <v>23.749999999999996</v>
      </c>
      <c r="S52" s="38">
        <v>0</v>
      </c>
      <c r="T52" s="37">
        <f>SUMPRODUCT(LTA!J52:AN52,LTA!J$101:AN$101,LTA!J$104:AN$104)</f>
        <v>306.75</v>
      </c>
      <c r="U52" s="37">
        <f>SUMPRODUCT(LTA!J52:AN52,LTA!J$102:AN$102,LTA!J$104:AN$104)</f>
        <v>83.18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-343</v>
      </c>
      <c r="AA52" s="75">
        <f>STOA!I52</f>
        <v>229.58</v>
      </c>
      <c r="AB52" s="75">
        <f>-STOA!O52</f>
        <v>0</v>
      </c>
      <c r="AC52">
        <f t="shared" si="0"/>
        <v>17.725133326418941</v>
      </c>
      <c r="AD52">
        <f t="shared" si="1"/>
        <v>945.85130216344351</v>
      </c>
      <c r="AE52">
        <f>'IDT-1'!C52</f>
        <v>0</v>
      </c>
      <c r="AF52" s="24"/>
      <c r="AG52">
        <f t="shared" si="2"/>
        <v>945.85130216344351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-180</v>
      </c>
      <c r="AM52" s="34">
        <f>RTM_PXI!I52</f>
        <v>0</v>
      </c>
      <c r="AN52" s="34">
        <f>RTM_PXI!O52</f>
        <v>0</v>
      </c>
      <c r="AO52" s="149">
        <f>GDAM_IEX!I52</f>
        <v>0</v>
      </c>
      <c r="AP52" s="149">
        <f>GDAM_IEX!O52</f>
        <v>0</v>
      </c>
      <c r="AQ52" s="149">
        <f>GDAM_PXI!I52</f>
        <v>0</v>
      </c>
      <c r="AR52" s="149">
        <f>GDAM_PXI!O52</f>
        <v>0</v>
      </c>
    </row>
    <row r="53" spans="1:44">
      <c r="A53" t="s">
        <v>95</v>
      </c>
      <c r="D53">
        <f>TWEPL!Q53</f>
        <v>5.6691899999999995</v>
      </c>
      <c r="E53">
        <f>GT_NG!Q53</f>
        <v>7.9482127779341392</v>
      </c>
      <c r="F53">
        <f>GT_Spot!Q53</f>
        <v>0</v>
      </c>
      <c r="G53">
        <f>PPCL_NG!Q53</f>
        <v>42.588392890834314</v>
      </c>
      <c r="H53">
        <f>PPCL_Spot!Q53</f>
        <v>0</v>
      </c>
      <c r="I53">
        <f>Bawana_NG!Q53</f>
        <v>54.997644035125298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689.88718297638923</v>
      </c>
      <c r="P53" s="36">
        <v>30.937376854599407</v>
      </c>
      <c r="Q53" s="36">
        <v>9.7200000000000006</v>
      </c>
      <c r="R53" s="38">
        <v>23.749999999999996</v>
      </c>
      <c r="S53" s="38">
        <v>0</v>
      </c>
      <c r="T53" s="37">
        <f>SUMPRODUCT(LTA!J53:AN53,LTA!J$101:AN$101,LTA!J$104:AN$104)</f>
        <v>306.76</v>
      </c>
      <c r="U53" s="37">
        <f>SUMPRODUCT(LTA!J53:AN53,LTA!J$102:AN$102,LTA!J$104:AN$104)</f>
        <v>83.18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-343</v>
      </c>
      <c r="AA53" s="75">
        <f>STOA!I53</f>
        <v>229.58</v>
      </c>
      <c r="AB53" s="75">
        <f>-STOA!O53</f>
        <v>0</v>
      </c>
      <c r="AC53">
        <f t="shared" si="0"/>
        <v>17.951128533114389</v>
      </c>
      <c r="AD53">
        <f t="shared" si="1"/>
        <v>917.06687100176805</v>
      </c>
      <c r="AE53">
        <f>'IDT-1'!C53</f>
        <v>0</v>
      </c>
      <c r="AF53" s="24"/>
      <c r="AG53">
        <f t="shared" si="2"/>
        <v>917.06687100176805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-207</v>
      </c>
      <c r="AM53" s="34">
        <f>RTM_PXI!I53</f>
        <v>0</v>
      </c>
      <c r="AN53" s="34">
        <f>RTM_PXI!O53</f>
        <v>0</v>
      </c>
      <c r="AO53" s="149">
        <f>GDAM_IEX!I53</f>
        <v>0</v>
      </c>
      <c r="AP53" s="149">
        <f>GDAM_IEX!O53</f>
        <v>0</v>
      </c>
      <c r="AQ53" s="149">
        <f>GDAM_PXI!I53</f>
        <v>0</v>
      </c>
      <c r="AR53" s="149">
        <f>GDAM_PXI!O53</f>
        <v>0</v>
      </c>
    </row>
    <row r="54" spans="1:44">
      <c r="A54" t="s">
        <v>96</v>
      </c>
      <c r="D54">
        <f>TWEPL!Q54</f>
        <v>5.6691899999999995</v>
      </c>
      <c r="E54">
        <f>GT_NG!Q54</f>
        <v>7.9482127779341392</v>
      </c>
      <c r="F54">
        <f>GT_Spot!Q54</f>
        <v>0</v>
      </c>
      <c r="G54">
        <f>PPCL_NG!Q54</f>
        <v>42.588392890834314</v>
      </c>
      <c r="H54">
        <f>PPCL_Spot!Q54</f>
        <v>0</v>
      </c>
      <c r="I54">
        <f>Bawana_NG!Q54</f>
        <v>54.997644035125298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681.2127775298618</v>
      </c>
      <c r="P54" s="36">
        <v>30.937376854599407</v>
      </c>
      <c r="Q54" s="36">
        <v>9.7200000000000006</v>
      </c>
      <c r="R54" s="38">
        <v>23.749999999999996</v>
      </c>
      <c r="S54" s="38">
        <v>0</v>
      </c>
      <c r="T54" s="37">
        <f>SUMPRODUCT(LTA!J54:AN54,LTA!J$101:AN$101,LTA!J$104:AN$104)</f>
        <v>306.75</v>
      </c>
      <c r="U54" s="37">
        <f>SUMPRODUCT(LTA!J54:AN54,LTA!J$102:AN$102,LTA!J$104:AN$104)</f>
        <v>83.18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-333</v>
      </c>
      <c r="AA54" s="75">
        <f>STOA!I54</f>
        <v>229.58</v>
      </c>
      <c r="AB54" s="75">
        <f>-STOA!O54</f>
        <v>0</v>
      </c>
      <c r="AC54">
        <f t="shared" si="0"/>
        <v>17.954608912884709</v>
      </c>
      <c r="AD54">
        <f t="shared" si="1"/>
        <v>899.37898517547035</v>
      </c>
      <c r="AE54">
        <f>'IDT-1'!C54</f>
        <v>0</v>
      </c>
      <c r="AF54" s="24"/>
      <c r="AG54">
        <f t="shared" si="2"/>
        <v>899.37898517547035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-226</v>
      </c>
      <c r="AM54" s="34">
        <f>RTM_PXI!I54</f>
        <v>0</v>
      </c>
      <c r="AN54" s="34">
        <f>RTM_PXI!O54</f>
        <v>0</v>
      </c>
      <c r="AO54" s="149">
        <f>GDAM_IEX!I54</f>
        <v>0</v>
      </c>
      <c r="AP54" s="149">
        <f>GDAM_IEX!O54</f>
        <v>0</v>
      </c>
      <c r="AQ54" s="149">
        <f>GDAM_PXI!I54</f>
        <v>0</v>
      </c>
      <c r="AR54" s="149">
        <f>GDAM_PXI!O54</f>
        <v>0</v>
      </c>
    </row>
    <row r="55" spans="1:44">
      <c r="A55" t="s">
        <v>97</v>
      </c>
      <c r="D55">
        <f>TWEPL!Q55</f>
        <v>5.6691899999999995</v>
      </c>
      <c r="E55">
        <f>GT_NG!Q55</f>
        <v>7.9482127779341392</v>
      </c>
      <c r="F55">
        <f>GT_Spot!Q55</f>
        <v>0</v>
      </c>
      <c r="G55">
        <f>PPCL_NG!Q55</f>
        <v>42.588392890834314</v>
      </c>
      <c r="H55">
        <f>PPCL_Spot!Q55</f>
        <v>0</v>
      </c>
      <c r="I55">
        <f>Bawana_NG!Q55</f>
        <v>54.997549565604814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680.9163657274861</v>
      </c>
      <c r="P55" s="36">
        <v>30.937376854599407</v>
      </c>
      <c r="Q55" s="36">
        <v>9.7200000000000006</v>
      </c>
      <c r="R55" s="38">
        <v>23.749999999999996</v>
      </c>
      <c r="S55" s="38">
        <v>0</v>
      </c>
      <c r="T55" s="37">
        <f>SUMPRODUCT(LTA!J55:AN55,LTA!J$101:AN$101,LTA!J$104:AN$104)</f>
        <v>306.71000000000004</v>
      </c>
      <c r="U55" s="37">
        <f>SUMPRODUCT(LTA!J55:AN55,LTA!J$102:AN$102,LTA!J$104:AN$104)</f>
        <v>83.18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-338</v>
      </c>
      <c r="AA55" s="75">
        <f>STOA!I55</f>
        <v>229.58</v>
      </c>
      <c r="AB55" s="75">
        <f>-STOA!O55</f>
        <v>0</v>
      </c>
      <c r="AC55">
        <f t="shared" si="0"/>
        <v>18.14696646318032</v>
      </c>
      <c r="AD55">
        <f t="shared" si="1"/>
        <v>876.8501213532785</v>
      </c>
      <c r="AE55">
        <f>'IDT-1'!C55</f>
        <v>0</v>
      </c>
      <c r="AF55" s="24"/>
      <c r="AG55">
        <f t="shared" si="2"/>
        <v>876.8501213532785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-243</v>
      </c>
      <c r="AM55" s="34">
        <f>RTM_PXI!I55</f>
        <v>0</v>
      </c>
      <c r="AN55" s="34">
        <f>RTM_PXI!O55</f>
        <v>0</v>
      </c>
      <c r="AO55" s="149">
        <f>GDAM_IEX!I55</f>
        <v>0</v>
      </c>
      <c r="AP55" s="149">
        <f>GDAM_IEX!O55</f>
        <v>0</v>
      </c>
      <c r="AQ55" s="149">
        <f>GDAM_PXI!I55</f>
        <v>0</v>
      </c>
      <c r="AR55" s="149">
        <f>GDAM_PXI!O55</f>
        <v>0</v>
      </c>
    </row>
    <row r="56" spans="1:44">
      <c r="A56" t="s">
        <v>98</v>
      </c>
      <c r="D56">
        <f>TWEPL!Q56</f>
        <v>5.6691899999999995</v>
      </c>
      <c r="E56">
        <f>GT_NG!Q56</f>
        <v>7.9482127779341392</v>
      </c>
      <c r="F56">
        <f>GT_Spot!Q56</f>
        <v>0</v>
      </c>
      <c r="G56">
        <f>PPCL_NG!Q56</f>
        <v>42.588392890834314</v>
      </c>
      <c r="H56">
        <f>PPCL_Spot!Q56</f>
        <v>0</v>
      </c>
      <c r="I56">
        <f>Bawana_NG!Q56</f>
        <v>54.997549565604814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680.65559293224021</v>
      </c>
      <c r="P56" s="36">
        <v>30.937376854599407</v>
      </c>
      <c r="Q56" s="36">
        <v>9.7200000000000006</v>
      </c>
      <c r="R56" s="38">
        <v>23.749999999999996</v>
      </c>
      <c r="S56" s="38">
        <v>0</v>
      </c>
      <c r="T56" s="37">
        <f>SUMPRODUCT(LTA!J56:AN56,LTA!J$101:AN$101,LTA!J$104:AN$104)</f>
        <v>306.69</v>
      </c>
      <c r="U56" s="37">
        <f>SUMPRODUCT(LTA!J56:AN56,LTA!J$102:AN$102,LTA!J$104:AN$104)</f>
        <v>83.18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-343</v>
      </c>
      <c r="AA56" s="75">
        <f>STOA!I56</f>
        <v>229.58</v>
      </c>
      <c r="AB56" s="75">
        <f>-STOA!O56</f>
        <v>0</v>
      </c>
      <c r="AC56">
        <f t="shared" si="0"/>
        <v>18.020201877271418</v>
      </c>
      <c r="AD56">
        <f t="shared" si="1"/>
        <v>890.69611314394149</v>
      </c>
      <c r="AE56">
        <f>'IDT-1'!C56</f>
        <v>0</v>
      </c>
      <c r="AF56" s="24"/>
      <c r="AG56">
        <f t="shared" si="2"/>
        <v>890.69611314394149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-224</v>
      </c>
      <c r="AM56" s="34">
        <f>RTM_PXI!I56</f>
        <v>0</v>
      </c>
      <c r="AN56" s="34">
        <f>RTM_PXI!O56</f>
        <v>0</v>
      </c>
      <c r="AO56" s="149">
        <f>GDAM_IEX!I56</f>
        <v>0</v>
      </c>
      <c r="AP56" s="149">
        <f>GDAM_IEX!O56</f>
        <v>0</v>
      </c>
      <c r="AQ56" s="149">
        <f>GDAM_PXI!I56</f>
        <v>0</v>
      </c>
      <c r="AR56" s="149">
        <f>GDAM_PXI!O56</f>
        <v>0</v>
      </c>
    </row>
    <row r="57" spans="1:44">
      <c r="A57" t="s">
        <v>99</v>
      </c>
      <c r="D57">
        <f>TWEPL!Q57</f>
        <v>5.6691899999999995</v>
      </c>
      <c r="E57">
        <f>GT_NG!Q57</f>
        <v>7.9482127779341392</v>
      </c>
      <c r="F57">
        <f>GT_Spot!Q57</f>
        <v>0</v>
      </c>
      <c r="G57">
        <f>PPCL_NG!Q57</f>
        <v>42.588392890834314</v>
      </c>
      <c r="H57">
        <f>PPCL_Spot!Q57</f>
        <v>0</v>
      </c>
      <c r="I57">
        <f>Bawana_NG!Q57</f>
        <v>54.997475095257769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589.73556973162317</v>
      </c>
      <c r="P57" s="36">
        <v>30.17</v>
      </c>
      <c r="Q57" s="36">
        <v>9.7200000000000006</v>
      </c>
      <c r="R57" s="38">
        <v>23.749999999999996</v>
      </c>
      <c r="S57" s="38">
        <v>0</v>
      </c>
      <c r="T57" s="37">
        <f>SUMPRODUCT(LTA!J57:AN57,LTA!J$101:AN$101,LTA!J$104:AN$104)</f>
        <v>303.15999999999997</v>
      </c>
      <c r="U57" s="37">
        <f>SUMPRODUCT(LTA!J57:AN57,LTA!J$102:AN$102,LTA!J$104:AN$104)</f>
        <v>83.18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-338</v>
      </c>
      <c r="AA57" s="75">
        <f>STOA!I57</f>
        <v>229.58</v>
      </c>
      <c r="AB57" s="75">
        <f>-STOA!O57</f>
        <v>0</v>
      </c>
      <c r="AC57">
        <f t="shared" si="0"/>
        <v>16.498672282237422</v>
      </c>
      <c r="AD57">
        <f t="shared" si="1"/>
        <v>874.00016821341194</v>
      </c>
      <c r="AE57">
        <f>'IDT-1'!C57</f>
        <v>0</v>
      </c>
      <c r="AF57" s="24"/>
      <c r="AG57">
        <f t="shared" si="2"/>
        <v>874.00016821341194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-152</v>
      </c>
      <c r="AM57" s="34">
        <f>RTM_PXI!I57</f>
        <v>0</v>
      </c>
      <c r="AN57" s="34">
        <f>RTM_PXI!O57</f>
        <v>0</v>
      </c>
      <c r="AO57" s="149">
        <f>GDAM_IEX!I57</f>
        <v>0</v>
      </c>
      <c r="AP57" s="149">
        <f>GDAM_IEX!O57</f>
        <v>0</v>
      </c>
      <c r="AQ57" s="149">
        <f>GDAM_PXI!I57</f>
        <v>0</v>
      </c>
      <c r="AR57" s="149">
        <f>GDAM_PXI!O57</f>
        <v>0</v>
      </c>
    </row>
    <row r="58" spans="1:44">
      <c r="A58" t="s">
        <v>100</v>
      </c>
      <c r="D58">
        <f>TWEPL!Q58</f>
        <v>5.6691899999999995</v>
      </c>
      <c r="E58">
        <f>GT_NG!Q58</f>
        <v>7.9482127779341392</v>
      </c>
      <c r="F58">
        <f>GT_Spot!Q58</f>
        <v>0</v>
      </c>
      <c r="G58">
        <f>PPCL_NG!Q58</f>
        <v>42.588392890834314</v>
      </c>
      <c r="H58">
        <f>PPCL_Spot!Q58</f>
        <v>0</v>
      </c>
      <c r="I58">
        <f>Bawana_NG!Q58</f>
        <v>54.997475095257769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587.1097052605918</v>
      </c>
      <c r="P58" s="36">
        <v>30.17</v>
      </c>
      <c r="Q58" s="36">
        <v>9.7200000000000006</v>
      </c>
      <c r="R58" s="38">
        <v>23.749999999999996</v>
      </c>
      <c r="S58" s="38">
        <v>0</v>
      </c>
      <c r="T58" s="37">
        <f>SUMPRODUCT(LTA!J58:AN58,LTA!J$101:AN$101,LTA!J$104:AN$104)</f>
        <v>301.76</v>
      </c>
      <c r="U58" s="37">
        <f>SUMPRODUCT(LTA!J58:AN58,LTA!J$102:AN$102,LTA!J$104:AN$104)</f>
        <v>83.18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-323</v>
      </c>
      <c r="AA58" s="75">
        <f>STOA!I58</f>
        <v>229.58</v>
      </c>
      <c r="AB58" s="75">
        <f>-STOA!O58</f>
        <v>0</v>
      </c>
      <c r="AC58">
        <f t="shared" si="0"/>
        <v>16.43661029232576</v>
      </c>
      <c r="AD58">
        <f t="shared" si="1"/>
        <v>873.03636573229221</v>
      </c>
      <c r="AE58">
        <f>'IDT-1'!C58</f>
        <v>0</v>
      </c>
      <c r="AF58" s="24"/>
      <c r="AG58">
        <f t="shared" si="2"/>
        <v>873.03636573229221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-164</v>
      </c>
      <c r="AM58" s="34">
        <f>RTM_PXI!I58</f>
        <v>0</v>
      </c>
      <c r="AN58" s="34">
        <f>RTM_PXI!O58</f>
        <v>0</v>
      </c>
      <c r="AO58" s="149">
        <f>GDAM_IEX!I58</f>
        <v>0</v>
      </c>
      <c r="AP58" s="149">
        <f>GDAM_IEX!O58</f>
        <v>0</v>
      </c>
      <c r="AQ58" s="149">
        <f>GDAM_PXI!I58</f>
        <v>0</v>
      </c>
      <c r="AR58" s="149">
        <f>GDAM_PXI!O58</f>
        <v>0</v>
      </c>
    </row>
    <row r="59" spans="1:44">
      <c r="A59" t="s">
        <v>101</v>
      </c>
      <c r="D59">
        <f>TWEPL!Q59</f>
        <v>5.6691899999999995</v>
      </c>
      <c r="E59">
        <f>GT_NG!Q59</f>
        <v>7.9467130031856348</v>
      </c>
      <c r="F59">
        <f>GT_Spot!Q59</f>
        <v>0</v>
      </c>
      <c r="G59">
        <f>PPCL_NG!Q59</f>
        <v>42.588392890834314</v>
      </c>
      <c r="H59">
        <f>PPCL_Spot!Q59</f>
        <v>0</v>
      </c>
      <c r="I59">
        <f>Bawana_NG!Q59</f>
        <v>54.997475095257769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587.28366349710473</v>
      </c>
      <c r="P59" s="36">
        <v>29</v>
      </c>
      <c r="Q59" s="36">
        <v>9.7200000000000006</v>
      </c>
      <c r="R59" s="38">
        <v>23.749999999999996</v>
      </c>
      <c r="S59" s="38">
        <v>0</v>
      </c>
      <c r="T59" s="37">
        <f>SUMPRODUCT(LTA!J59:AN59,LTA!J$101:AN$101,LTA!J$104:AN$104)</f>
        <v>300.44</v>
      </c>
      <c r="U59" s="37">
        <f>SUMPRODUCT(LTA!J59:AN59,LTA!J$102:AN$102,LTA!J$104:AN$104)</f>
        <v>81.69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-358</v>
      </c>
      <c r="AA59" s="75">
        <f>STOA!I59</f>
        <v>288.01</v>
      </c>
      <c r="AB59" s="75">
        <f>-STOA!O59</f>
        <v>0</v>
      </c>
      <c r="AC59">
        <f t="shared" si="0"/>
        <v>17.130362987321977</v>
      </c>
      <c r="AD59">
        <f t="shared" si="1"/>
        <v>902.96507149906063</v>
      </c>
      <c r="AE59">
        <f>'IDT-1'!C59</f>
        <v>0</v>
      </c>
      <c r="AF59" s="24"/>
      <c r="AG59">
        <f t="shared" si="2"/>
        <v>902.96507149906063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-153</v>
      </c>
      <c r="AM59" s="34">
        <f>RTM_PXI!I59</f>
        <v>0</v>
      </c>
      <c r="AN59" s="34">
        <f>RTM_PXI!O59</f>
        <v>0</v>
      </c>
      <c r="AO59" s="149">
        <f>GDAM_IEX!I59</f>
        <v>0</v>
      </c>
      <c r="AP59" s="149">
        <f>GDAM_IEX!O59</f>
        <v>0</v>
      </c>
      <c r="AQ59" s="149">
        <f>GDAM_PXI!I59</f>
        <v>0</v>
      </c>
      <c r="AR59" s="149">
        <f>GDAM_PXI!O59</f>
        <v>0</v>
      </c>
    </row>
    <row r="60" spans="1:44">
      <c r="A60" t="s">
        <v>102</v>
      </c>
      <c r="D60">
        <f>TWEPL!Q60</f>
        <v>5.6691899999999995</v>
      </c>
      <c r="E60">
        <f>GT_NG!Q60</f>
        <v>7.9467130031856348</v>
      </c>
      <c r="F60">
        <f>GT_Spot!Q60</f>
        <v>0</v>
      </c>
      <c r="G60">
        <f>PPCL_NG!Q60</f>
        <v>42.588392890834314</v>
      </c>
      <c r="H60">
        <f>PPCL_Spot!Q60</f>
        <v>0</v>
      </c>
      <c r="I60">
        <f>Bawana_NG!Q60</f>
        <v>54.997475095257769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587.283263658186</v>
      </c>
      <c r="P60" s="36">
        <v>29</v>
      </c>
      <c r="Q60" s="36">
        <v>9.7200000000000006</v>
      </c>
      <c r="R60" s="38">
        <v>23.749999999999996</v>
      </c>
      <c r="S60" s="38">
        <v>0</v>
      </c>
      <c r="T60" s="37">
        <f>SUMPRODUCT(LTA!J60:AN60,LTA!J$101:AN$101,LTA!J$104:AN$104)</f>
        <v>296.09000000000003</v>
      </c>
      <c r="U60" s="37">
        <f>SUMPRODUCT(LTA!J60:AN60,LTA!J$102:AN$102,LTA!J$104:AN$104)</f>
        <v>81.69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-343</v>
      </c>
      <c r="AA60" s="75">
        <f>STOA!I60</f>
        <v>288.01</v>
      </c>
      <c r="AB60" s="75">
        <f>-STOA!O60</f>
        <v>0</v>
      </c>
      <c r="AC60">
        <f t="shared" si="0"/>
        <v>16.923395045817781</v>
      </c>
      <c r="AD60">
        <f t="shared" si="1"/>
        <v>917.8216396016461</v>
      </c>
      <c r="AE60">
        <f>'IDT-1'!C60</f>
        <v>0</v>
      </c>
      <c r="AF60" s="24"/>
      <c r="AG60">
        <f t="shared" si="2"/>
        <v>917.8216396016461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-149</v>
      </c>
      <c r="AM60" s="34">
        <f>RTM_PXI!I60</f>
        <v>0</v>
      </c>
      <c r="AN60" s="34">
        <f>RTM_PXI!O60</f>
        <v>0</v>
      </c>
      <c r="AO60" s="149">
        <f>GDAM_IEX!I60</f>
        <v>0</v>
      </c>
      <c r="AP60" s="149">
        <f>GDAM_IEX!O60</f>
        <v>0</v>
      </c>
      <c r="AQ60" s="149">
        <f>GDAM_PXI!I60</f>
        <v>0</v>
      </c>
      <c r="AR60" s="149">
        <f>GDAM_PXI!O60</f>
        <v>0</v>
      </c>
    </row>
    <row r="61" spans="1:44">
      <c r="A61" t="s">
        <v>103</v>
      </c>
      <c r="D61">
        <f>TWEPL!Q61</f>
        <v>5.6691899999999995</v>
      </c>
      <c r="E61">
        <f>GT_NG!Q61</f>
        <v>7.9467130031856348</v>
      </c>
      <c r="F61">
        <f>GT_Spot!Q61</f>
        <v>0</v>
      </c>
      <c r="G61">
        <f>PPCL_NG!Q61</f>
        <v>42.588392890834314</v>
      </c>
      <c r="H61">
        <f>PPCL_Spot!Q61</f>
        <v>0</v>
      </c>
      <c r="I61">
        <f>Bawana_NG!Q61</f>
        <v>54.997475095257769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587.81759989990621</v>
      </c>
      <c r="P61" s="36">
        <v>29</v>
      </c>
      <c r="Q61" s="36">
        <v>9.7200000000000006</v>
      </c>
      <c r="R61" s="38">
        <v>23.749999999999996</v>
      </c>
      <c r="S61" s="38">
        <v>0</v>
      </c>
      <c r="T61" s="37">
        <f>SUMPRODUCT(LTA!J61:AN61,LTA!J$101:AN$101,LTA!J$104:AN$104)</f>
        <v>289.13</v>
      </c>
      <c r="U61" s="37">
        <f>SUMPRODUCT(LTA!J61:AN61,LTA!J$102:AN$102,LTA!J$104:AN$104)</f>
        <v>81.69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-323</v>
      </c>
      <c r="AA61" s="75">
        <f>STOA!I61</f>
        <v>288.01</v>
      </c>
      <c r="AB61" s="75">
        <f>-STOA!O61</f>
        <v>0</v>
      </c>
      <c r="AC61">
        <f t="shared" si="0"/>
        <v>16.662652271734427</v>
      </c>
      <c r="AD61">
        <f t="shared" si="1"/>
        <v>934.65671861744966</v>
      </c>
      <c r="AE61">
        <f>'IDT-1'!C61</f>
        <v>0</v>
      </c>
      <c r="AF61" s="24"/>
      <c r="AG61">
        <f t="shared" si="2"/>
        <v>934.65671861744966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-146</v>
      </c>
      <c r="AM61" s="34">
        <f>RTM_PXI!I61</f>
        <v>0</v>
      </c>
      <c r="AN61" s="34">
        <f>RTM_PXI!O61</f>
        <v>0</v>
      </c>
      <c r="AO61" s="149">
        <f>GDAM_IEX!I61</f>
        <v>0</v>
      </c>
      <c r="AP61" s="149">
        <f>GDAM_IEX!O61</f>
        <v>0</v>
      </c>
      <c r="AQ61" s="149">
        <f>GDAM_PXI!I61</f>
        <v>0</v>
      </c>
      <c r="AR61" s="149">
        <f>GDAM_PXI!O61</f>
        <v>0</v>
      </c>
    </row>
    <row r="62" spans="1:44">
      <c r="A62" t="s">
        <v>104</v>
      </c>
      <c r="D62">
        <f>TWEPL!Q62</f>
        <v>5.6691899999999995</v>
      </c>
      <c r="E62">
        <f>GT_NG!Q62</f>
        <v>7.9467130031856348</v>
      </c>
      <c r="F62">
        <f>GT_Spot!Q62</f>
        <v>0</v>
      </c>
      <c r="G62">
        <f>PPCL_NG!Q62</f>
        <v>42.588392890834314</v>
      </c>
      <c r="H62">
        <f>PPCL_Spot!Q62</f>
        <v>0</v>
      </c>
      <c r="I62">
        <f>Bawana_NG!Q62</f>
        <v>54.997475095257769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587.81720006098726</v>
      </c>
      <c r="P62" s="36">
        <v>29</v>
      </c>
      <c r="Q62" s="36">
        <v>9.7200000000000006</v>
      </c>
      <c r="R62" s="38">
        <v>23.749999999999996</v>
      </c>
      <c r="S62" s="38">
        <v>0</v>
      </c>
      <c r="T62" s="37">
        <f>SUMPRODUCT(LTA!J62:AN62,LTA!J$101:AN$101,LTA!J$104:AN$104)</f>
        <v>281.68</v>
      </c>
      <c r="U62" s="37">
        <f>SUMPRODUCT(LTA!J62:AN62,LTA!J$102:AN$102,LTA!J$104:AN$104)</f>
        <v>81.69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-298</v>
      </c>
      <c r="AA62" s="75">
        <f>STOA!I62</f>
        <v>288.01</v>
      </c>
      <c r="AB62" s="75">
        <f>-STOA!O62</f>
        <v>0</v>
      </c>
      <c r="AC62">
        <f t="shared" si="0"/>
        <v>16.455038712796814</v>
      </c>
      <c r="AD62">
        <f t="shared" si="1"/>
        <v>943.41393233746828</v>
      </c>
      <c r="AE62">
        <f>'IDT-1'!C62</f>
        <v>0</v>
      </c>
      <c r="AF62" s="24"/>
      <c r="AG62">
        <f t="shared" si="2"/>
        <v>943.41393233746828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-155</v>
      </c>
      <c r="AM62" s="34">
        <f>RTM_PXI!I62</f>
        <v>0</v>
      </c>
      <c r="AN62" s="34">
        <f>RTM_PXI!O62</f>
        <v>0</v>
      </c>
      <c r="AO62" s="149">
        <f>GDAM_IEX!I62</f>
        <v>0</v>
      </c>
      <c r="AP62" s="149">
        <f>GDAM_IEX!O62</f>
        <v>0</v>
      </c>
      <c r="AQ62" s="149">
        <f>GDAM_PXI!I62</f>
        <v>0</v>
      </c>
      <c r="AR62" s="149">
        <f>GDAM_PXI!O62</f>
        <v>0</v>
      </c>
    </row>
    <row r="63" spans="1:44">
      <c r="A63" t="s">
        <v>105</v>
      </c>
      <c r="D63">
        <f>TWEPL!Q63</f>
        <v>5.6691899999999995</v>
      </c>
      <c r="E63">
        <f>GT_NG!Q63</f>
        <v>7.9467130031856348</v>
      </c>
      <c r="F63">
        <f>GT_Spot!Q63</f>
        <v>0</v>
      </c>
      <c r="G63">
        <f>PPCL_NG!Q63</f>
        <v>42.588392890834314</v>
      </c>
      <c r="H63">
        <f>PPCL_Spot!Q63</f>
        <v>0</v>
      </c>
      <c r="I63">
        <f>Bawana_NG!Q63</f>
        <v>54.997475095257769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677.9265252592827</v>
      </c>
      <c r="P63" s="36">
        <v>29</v>
      </c>
      <c r="Q63" s="36">
        <v>9.7200000000000006</v>
      </c>
      <c r="R63" s="38">
        <v>23.749999999999996</v>
      </c>
      <c r="S63" s="38">
        <v>0</v>
      </c>
      <c r="T63" s="37">
        <f>SUMPRODUCT(LTA!J63:AN63,LTA!J$101:AN$101,LTA!J$104:AN$104)</f>
        <v>272.05</v>
      </c>
      <c r="U63" s="37">
        <f>SUMPRODUCT(LTA!J63:AN63,LTA!J$102:AN$102,LTA!J$104:AN$104)</f>
        <v>81.69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-253</v>
      </c>
      <c r="AA63" s="75">
        <f>STOA!I63</f>
        <v>273.51</v>
      </c>
      <c r="AB63" s="75">
        <f>-STOA!O63</f>
        <v>0</v>
      </c>
      <c r="AC63">
        <f t="shared" si="0"/>
        <v>17.6304913185289</v>
      </c>
      <c r="AD63">
        <f t="shared" si="1"/>
        <v>941.21780493003155</v>
      </c>
      <c r="AE63">
        <f>'IDT-1'!C63</f>
        <v>0</v>
      </c>
      <c r="AF63" s="24"/>
      <c r="AG63">
        <f t="shared" si="2"/>
        <v>941.21780493003155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-267</v>
      </c>
      <c r="AM63" s="34">
        <f>RTM_PXI!I63</f>
        <v>0</v>
      </c>
      <c r="AN63" s="34">
        <f>RTM_PXI!O63</f>
        <v>0</v>
      </c>
      <c r="AO63" s="149">
        <f>GDAM_IEX!I63</f>
        <v>0</v>
      </c>
      <c r="AP63" s="149">
        <f>GDAM_IEX!O63</f>
        <v>0</v>
      </c>
      <c r="AQ63" s="149">
        <f>GDAM_PXI!I63</f>
        <v>0</v>
      </c>
      <c r="AR63" s="149">
        <f>GDAM_PXI!O63</f>
        <v>0</v>
      </c>
    </row>
    <row r="64" spans="1:44">
      <c r="A64" t="s">
        <v>106</v>
      </c>
      <c r="D64">
        <f>TWEPL!Q64</f>
        <v>5.6691899999999995</v>
      </c>
      <c r="E64">
        <f>GT_NG!Q64</f>
        <v>7.9467130031856348</v>
      </c>
      <c r="F64">
        <f>GT_Spot!Q64</f>
        <v>0</v>
      </c>
      <c r="G64">
        <f>PPCL_NG!Q64</f>
        <v>42.588392890834314</v>
      </c>
      <c r="H64">
        <f>PPCL_Spot!Q64</f>
        <v>0</v>
      </c>
      <c r="I64">
        <f>Bawana_NG!Q64</f>
        <v>54.997475095257769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678.6163785399217</v>
      </c>
      <c r="P64" s="36">
        <v>29</v>
      </c>
      <c r="Q64" s="36">
        <v>9.7200000000000006</v>
      </c>
      <c r="R64" s="38">
        <v>23.749999999999996</v>
      </c>
      <c r="S64" s="38">
        <v>0</v>
      </c>
      <c r="T64" s="37">
        <f>SUMPRODUCT(LTA!J64:AN64,LTA!J$101:AN$101,LTA!J$104:AN$104)</f>
        <v>261.24</v>
      </c>
      <c r="U64" s="37">
        <f>SUMPRODUCT(LTA!J64:AN64,LTA!J$102:AN$102,LTA!J$104:AN$104)</f>
        <v>81.69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-264</v>
      </c>
      <c r="AA64" s="75">
        <f>STOA!I64</f>
        <v>273.51</v>
      </c>
      <c r="AB64" s="75">
        <f>-STOA!O64</f>
        <v>0</v>
      </c>
      <c r="AC64">
        <f t="shared" si="0"/>
        <v>17.479287134743156</v>
      </c>
      <c r="AD64">
        <f t="shared" si="1"/>
        <v>938.24886239445641</v>
      </c>
      <c r="AE64">
        <f>'IDT-1'!C64</f>
        <v>0</v>
      </c>
      <c r="AF64" s="24"/>
      <c r="AG64">
        <f t="shared" si="2"/>
        <v>938.24886239445641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-249</v>
      </c>
      <c r="AM64" s="34">
        <f>RTM_PXI!I64</f>
        <v>0</v>
      </c>
      <c r="AN64" s="34">
        <f>RTM_PXI!O64</f>
        <v>0</v>
      </c>
      <c r="AO64" s="149">
        <f>GDAM_IEX!I64</f>
        <v>0</v>
      </c>
      <c r="AP64" s="149">
        <f>GDAM_IEX!O64</f>
        <v>0</v>
      </c>
      <c r="AQ64" s="149">
        <f>GDAM_PXI!I64</f>
        <v>0</v>
      </c>
      <c r="AR64" s="149">
        <f>GDAM_PXI!O64</f>
        <v>0</v>
      </c>
    </row>
    <row r="65" spans="1:44">
      <c r="A65" t="s">
        <v>107</v>
      </c>
      <c r="D65">
        <f>TWEPL!Q65</f>
        <v>5.6691899999999995</v>
      </c>
      <c r="E65">
        <f>GT_NG!Q65</f>
        <v>7.9467130031856348</v>
      </c>
      <c r="F65">
        <f>GT_Spot!Q65</f>
        <v>0</v>
      </c>
      <c r="G65">
        <f>PPCL_NG!Q65</f>
        <v>42.588392890834314</v>
      </c>
      <c r="H65">
        <f>PPCL_Spot!Q65</f>
        <v>0</v>
      </c>
      <c r="I65">
        <f>Bawana_NG!Q65</f>
        <v>54.997475095257769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683.46820552593033</v>
      </c>
      <c r="P65" s="36">
        <v>29</v>
      </c>
      <c r="Q65" s="36">
        <v>9.7200000000000006</v>
      </c>
      <c r="R65" s="38">
        <v>23.749999999999996</v>
      </c>
      <c r="S65" s="38">
        <v>0</v>
      </c>
      <c r="T65" s="37">
        <f>SUMPRODUCT(LTA!J65:AN65,LTA!J$101:AN$101,LTA!J$104:AN$104)</f>
        <v>249.86</v>
      </c>
      <c r="U65" s="37">
        <f>SUMPRODUCT(LTA!J65:AN65,LTA!J$102:AN$102,LTA!J$104:AN$104)</f>
        <v>81.69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-234</v>
      </c>
      <c r="AA65" s="75">
        <f>STOA!I65</f>
        <v>249.34</v>
      </c>
      <c r="AB65" s="75">
        <f>-STOA!O65</f>
        <v>0</v>
      </c>
      <c r="AC65">
        <f t="shared" si="0"/>
        <v>16.942799386554171</v>
      </c>
      <c r="AD65">
        <f t="shared" si="1"/>
        <v>938.08717712865393</v>
      </c>
      <c r="AE65">
        <f>'IDT-1'!C65</f>
        <v>0</v>
      </c>
      <c r="AF65" s="24"/>
      <c r="AG65">
        <f t="shared" si="2"/>
        <v>938.08717712865393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-249</v>
      </c>
      <c r="AM65" s="34">
        <f>RTM_PXI!I65</f>
        <v>0</v>
      </c>
      <c r="AN65" s="34">
        <f>RTM_PXI!O65</f>
        <v>0</v>
      </c>
      <c r="AO65" s="149">
        <f>GDAM_IEX!I65</f>
        <v>0</v>
      </c>
      <c r="AP65" s="149">
        <f>GDAM_IEX!O65</f>
        <v>0</v>
      </c>
      <c r="AQ65" s="149">
        <f>GDAM_PXI!I65</f>
        <v>0</v>
      </c>
      <c r="AR65" s="149">
        <f>GDAM_PXI!O65</f>
        <v>0</v>
      </c>
    </row>
    <row r="66" spans="1:44">
      <c r="A66" t="s">
        <v>108</v>
      </c>
      <c r="D66">
        <f>TWEPL!Q66</f>
        <v>5.6691899999999995</v>
      </c>
      <c r="E66">
        <f>GT_NG!Q66</f>
        <v>7.9467130031856348</v>
      </c>
      <c r="F66">
        <f>GT_Spot!Q66</f>
        <v>0</v>
      </c>
      <c r="G66">
        <f>PPCL_NG!Q66</f>
        <v>42.588392890834314</v>
      </c>
      <c r="H66">
        <f>PPCL_Spot!Q66</f>
        <v>0</v>
      </c>
      <c r="I66">
        <f>Bawana_NG!Q66</f>
        <v>54.997475095257769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683.14048109241276</v>
      </c>
      <c r="P66" s="36">
        <v>29</v>
      </c>
      <c r="Q66" s="36">
        <v>9.7200000000000006</v>
      </c>
      <c r="R66" s="38">
        <v>23.749999999999996</v>
      </c>
      <c r="S66" s="38">
        <v>0</v>
      </c>
      <c r="T66" s="37">
        <f>SUMPRODUCT(LTA!J66:AN66,LTA!J$101:AN$101,LTA!J$104:AN$104)</f>
        <v>236.25</v>
      </c>
      <c r="U66" s="37">
        <f>SUMPRODUCT(LTA!J66:AN66,LTA!J$102:AN$102,LTA!J$104:AN$104)</f>
        <v>81.69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-219</v>
      </c>
      <c r="AA66" s="75">
        <f>STOA!I66</f>
        <v>249.34</v>
      </c>
      <c r="AB66" s="75">
        <f>-STOA!O66</f>
        <v>0</v>
      </c>
      <c r="AC66">
        <f t="shared" si="0"/>
        <v>16.686975498706285</v>
      </c>
      <c r="AD66">
        <f t="shared" si="1"/>
        <v>939.40527658298424</v>
      </c>
      <c r="AE66">
        <f>'IDT-1'!C66</f>
        <v>0</v>
      </c>
      <c r="AF66" s="24"/>
      <c r="AG66">
        <f t="shared" si="2"/>
        <v>939.40527658298424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-249</v>
      </c>
      <c r="AM66" s="34">
        <f>RTM_PXI!I66</f>
        <v>0</v>
      </c>
      <c r="AN66" s="34">
        <f>RTM_PXI!O66</f>
        <v>0</v>
      </c>
      <c r="AO66" s="149">
        <f>GDAM_IEX!I66</f>
        <v>0</v>
      </c>
      <c r="AP66" s="149">
        <f>GDAM_IEX!O66</f>
        <v>0</v>
      </c>
      <c r="AQ66" s="149">
        <f>GDAM_PXI!I66</f>
        <v>0</v>
      </c>
      <c r="AR66" s="149">
        <f>GDAM_PXI!O66</f>
        <v>0</v>
      </c>
    </row>
    <row r="67" spans="1:44">
      <c r="A67" t="s">
        <v>109</v>
      </c>
      <c r="D67">
        <f>TWEPL!Q67</f>
        <v>5.6691899999999995</v>
      </c>
      <c r="E67">
        <f>GT_NG!Q67</f>
        <v>7.9482127779341392</v>
      </c>
      <c r="F67">
        <f>GT_Spot!Q67</f>
        <v>0</v>
      </c>
      <c r="G67">
        <f>PPCL_NG!Q67</f>
        <v>42.588392890834314</v>
      </c>
      <c r="H67">
        <f>PPCL_Spot!Q67</f>
        <v>0</v>
      </c>
      <c r="I67">
        <f>Bawana_NG!Q67</f>
        <v>54.997475095257769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683.00421461038684</v>
      </c>
      <c r="P67" s="36">
        <v>29</v>
      </c>
      <c r="Q67" s="36">
        <v>9.7200000000000006</v>
      </c>
      <c r="R67" s="38">
        <v>23.749999999999996</v>
      </c>
      <c r="S67" s="38">
        <v>0</v>
      </c>
      <c r="T67" s="37">
        <f>SUMPRODUCT(LTA!J67:AN67,LTA!J$101:AN$101,LTA!J$104:AN$104)</f>
        <v>221.39</v>
      </c>
      <c r="U67" s="37">
        <f>SUMPRODUCT(LTA!J67:AN67,LTA!J$102:AN$102,LTA!J$104:AN$104)</f>
        <v>81.83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-188</v>
      </c>
      <c r="AA67" s="75">
        <f>STOA!I67</f>
        <v>249.34</v>
      </c>
      <c r="AB67" s="75">
        <f>-STOA!O67</f>
        <v>0</v>
      </c>
      <c r="AC67">
        <f t="shared" si="0"/>
        <v>16.938013035136642</v>
      </c>
      <c r="AD67">
        <f t="shared" si="1"/>
        <v>881.29947233927624</v>
      </c>
      <c r="AE67">
        <f>'IDT-1'!C67</f>
        <v>0</v>
      </c>
      <c r="AF67" s="24"/>
      <c r="AG67">
        <f t="shared" si="2"/>
        <v>881.29947233927624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-323</v>
      </c>
      <c r="AM67" s="34">
        <f>RTM_PXI!I67</f>
        <v>0</v>
      </c>
      <c r="AN67" s="34">
        <f>RTM_PXI!O67</f>
        <v>0</v>
      </c>
      <c r="AO67" s="149">
        <f>GDAM_IEX!I67</f>
        <v>0</v>
      </c>
      <c r="AP67" s="149">
        <f>GDAM_IEX!O67</f>
        <v>0</v>
      </c>
      <c r="AQ67" s="149">
        <f>GDAM_PXI!I67</f>
        <v>0</v>
      </c>
      <c r="AR67" s="149">
        <f>GDAM_PXI!O67</f>
        <v>0</v>
      </c>
    </row>
    <row r="68" spans="1:44">
      <c r="A68" t="s">
        <v>110</v>
      </c>
      <c r="D68">
        <f>TWEPL!Q68</f>
        <v>5.6691899999999995</v>
      </c>
      <c r="E68">
        <f>GT_NG!Q68</f>
        <v>7.9482127779341392</v>
      </c>
      <c r="F68">
        <f>GT_Spot!Q68</f>
        <v>0</v>
      </c>
      <c r="G68">
        <f>PPCL_NG!Q68</f>
        <v>42.588392890834314</v>
      </c>
      <c r="H68">
        <f>PPCL_Spot!Q68</f>
        <v>0</v>
      </c>
      <c r="I68">
        <f>Bawana_NG!Q68</f>
        <v>54.997475095257769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682.99541914662723</v>
      </c>
      <c r="P68" s="36">
        <v>29</v>
      </c>
      <c r="Q68" s="36">
        <v>9.7200000000000006</v>
      </c>
      <c r="R68" s="38">
        <v>23.749999999999996</v>
      </c>
      <c r="S68" s="38">
        <v>0</v>
      </c>
      <c r="T68" s="37">
        <f>SUMPRODUCT(LTA!J68:AN68,LTA!J$101:AN$101,LTA!J$104:AN$104)</f>
        <v>209.28</v>
      </c>
      <c r="U68" s="37">
        <f>SUMPRODUCT(LTA!J68:AN68,LTA!J$102:AN$102,LTA!J$104:AN$104)</f>
        <v>81.83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-230</v>
      </c>
      <c r="AA68" s="75">
        <f>STOA!I68</f>
        <v>249.34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16.795855124966778</v>
      </c>
      <c r="AD68">
        <f t="shared" ref="AD68:AD98" si="4">SUM(B68:AB68,AI68:AR68)-AC68</f>
        <v>873.3228347856865</v>
      </c>
      <c r="AE68">
        <f>'IDT-1'!C68</f>
        <v>0</v>
      </c>
      <c r="AF68" s="24"/>
      <c r="AG68">
        <f t="shared" ref="AG68:AG98" si="5">SUM(AD68:AF68)</f>
        <v>873.3228347856865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-277</v>
      </c>
      <c r="AM68" s="34">
        <f>RTM_PXI!I68</f>
        <v>0</v>
      </c>
      <c r="AN68" s="34">
        <f>RTM_PXI!O68</f>
        <v>0</v>
      </c>
      <c r="AO68" s="149">
        <f>GDAM_IEX!I68</f>
        <v>0</v>
      </c>
      <c r="AP68" s="149">
        <f>GDAM_IEX!O68</f>
        <v>0</v>
      </c>
      <c r="AQ68" s="149">
        <f>GDAM_PXI!I68</f>
        <v>0</v>
      </c>
      <c r="AR68" s="149">
        <f>GDAM_PXI!O68</f>
        <v>0</v>
      </c>
    </row>
    <row r="69" spans="1:44">
      <c r="A69" t="s">
        <v>111</v>
      </c>
      <c r="D69">
        <f>TWEPL!Q69</f>
        <v>5.6691899999999995</v>
      </c>
      <c r="E69">
        <f>GT_NG!Q69</f>
        <v>7.9482127779341392</v>
      </c>
      <c r="F69">
        <f>GT_Spot!Q69</f>
        <v>0</v>
      </c>
      <c r="G69">
        <f>PPCL_NG!Q69</f>
        <v>42.588392890834314</v>
      </c>
      <c r="H69">
        <f>PPCL_Spot!Q69</f>
        <v>0</v>
      </c>
      <c r="I69">
        <f>Bawana_NG!Q69</f>
        <v>54.997475095257769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691.02617811263997</v>
      </c>
      <c r="P69" s="36">
        <v>29</v>
      </c>
      <c r="Q69" s="36">
        <v>9.7200000000000006</v>
      </c>
      <c r="R69" s="38">
        <v>23.749999999999996</v>
      </c>
      <c r="S69" s="38">
        <v>0</v>
      </c>
      <c r="T69" s="37">
        <f>SUMPRODUCT(LTA!J69:AN69,LTA!J$101:AN$101,LTA!J$104:AN$104)</f>
        <v>193.96</v>
      </c>
      <c r="U69" s="37">
        <f>SUMPRODUCT(LTA!J69:AN69,LTA!J$102:AN$102,LTA!J$104:AN$104)</f>
        <v>81.83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-215</v>
      </c>
      <c r="AA69" s="75">
        <f>STOA!I69</f>
        <v>249.34</v>
      </c>
      <c r="AB69" s="75">
        <f>-STOA!O69</f>
        <v>0</v>
      </c>
      <c r="AC69">
        <f t="shared" si="3"/>
        <v>16.705075421301103</v>
      </c>
      <c r="AD69">
        <f t="shared" si="4"/>
        <v>869.12437345536489</v>
      </c>
      <c r="AE69">
        <f>'IDT-1'!C69</f>
        <v>0</v>
      </c>
      <c r="AF69" s="24"/>
      <c r="AG69">
        <f t="shared" si="5"/>
        <v>869.12437345536489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-289</v>
      </c>
      <c r="AM69" s="34">
        <f>RTM_PXI!I69</f>
        <v>0</v>
      </c>
      <c r="AN69" s="34">
        <f>RTM_PXI!O69</f>
        <v>0</v>
      </c>
      <c r="AO69" s="149">
        <f>GDAM_IEX!I69</f>
        <v>0</v>
      </c>
      <c r="AP69" s="149">
        <f>GDAM_IEX!O69</f>
        <v>0</v>
      </c>
      <c r="AQ69" s="149">
        <f>GDAM_PXI!I69</f>
        <v>0</v>
      </c>
      <c r="AR69" s="149">
        <f>GDAM_PXI!O69</f>
        <v>0</v>
      </c>
    </row>
    <row r="70" spans="1:44">
      <c r="A70" t="s">
        <v>112</v>
      </c>
      <c r="D70">
        <f>TWEPL!Q70</f>
        <v>5.6691899999999995</v>
      </c>
      <c r="E70">
        <f>GT_NG!Q70</f>
        <v>7.9482127779341392</v>
      </c>
      <c r="F70">
        <f>GT_Spot!Q70</f>
        <v>0</v>
      </c>
      <c r="G70">
        <f>PPCL_NG!Q70</f>
        <v>42.588392890834314</v>
      </c>
      <c r="H70">
        <f>PPCL_Spot!Q70</f>
        <v>0</v>
      </c>
      <c r="I70">
        <f>Bawana_NG!Q70</f>
        <v>54.997475095257769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690.86577823583229</v>
      </c>
      <c r="P70" s="36">
        <v>29</v>
      </c>
      <c r="Q70" s="36">
        <v>9.7200000000000006</v>
      </c>
      <c r="R70" s="38">
        <v>23.75</v>
      </c>
      <c r="S70" s="38">
        <v>0</v>
      </c>
      <c r="T70" s="37">
        <f>SUMPRODUCT(LTA!J70:AN70,LTA!J$101:AN$101,LTA!J$104:AN$104)</f>
        <v>180.53</v>
      </c>
      <c r="U70" s="37">
        <f>SUMPRODUCT(LTA!J70:AN70,LTA!J$102:AN$102,LTA!J$104:AN$104)</f>
        <v>81.83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-209</v>
      </c>
      <c r="AA70" s="75">
        <f>STOA!I70</f>
        <v>249.34</v>
      </c>
      <c r="AB70" s="75">
        <f>-STOA!O70</f>
        <v>0</v>
      </c>
      <c r="AC70">
        <f t="shared" si="3"/>
        <v>16.478942372118851</v>
      </c>
      <c r="AD70">
        <f t="shared" si="4"/>
        <v>867.76010662773956</v>
      </c>
      <c r="AE70">
        <f>'IDT-1'!C70</f>
        <v>0</v>
      </c>
      <c r="AF70" s="24"/>
      <c r="AG70">
        <f t="shared" si="5"/>
        <v>867.76010662773956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-283</v>
      </c>
      <c r="AM70" s="34">
        <f>RTM_PXI!I70</f>
        <v>0</v>
      </c>
      <c r="AN70" s="34">
        <f>RTM_PXI!O70</f>
        <v>0</v>
      </c>
      <c r="AO70" s="149">
        <f>GDAM_IEX!I70</f>
        <v>0</v>
      </c>
      <c r="AP70" s="149">
        <f>GDAM_IEX!O70</f>
        <v>0</v>
      </c>
      <c r="AQ70" s="149">
        <f>GDAM_PXI!I70</f>
        <v>0</v>
      </c>
      <c r="AR70" s="149">
        <f>GDAM_PXI!O70</f>
        <v>0</v>
      </c>
    </row>
    <row r="71" spans="1:44">
      <c r="A71" t="s">
        <v>113</v>
      </c>
      <c r="D71">
        <f>TWEPL!Q71</f>
        <v>5.6691899999999995</v>
      </c>
      <c r="E71">
        <f>GT_NG!Q71</f>
        <v>7.9482127779341392</v>
      </c>
      <c r="F71">
        <f>GT_Spot!Q71</f>
        <v>0</v>
      </c>
      <c r="G71">
        <f>PPCL_NG!Q71</f>
        <v>42.588392890834314</v>
      </c>
      <c r="H71">
        <f>PPCL_Spot!Q71</f>
        <v>0</v>
      </c>
      <c r="I71">
        <f>Bawana_NG!Q71</f>
        <v>54.997475095257769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686.90641810957527</v>
      </c>
      <c r="P71" s="36">
        <v>29</v>
      </c>
      <c r="Q71" s="36">
        <v>9.7200000000000006</v>
      </c>
      <c r="R71" s="38">
        <v>18.84</v>
      </c>
      <c r="S71" s="38">
        <v>0</v>
      </c>
      <c r="T71" s="37">
        <f>SUMPRODUCT(LTA!J71:AN71,LTA!J$101:AN$101,LTA!J$104:AN$104)</f>
        <v>165.98000000000002</v>
      </c>
      <c r="U71" s="37">
        <f>SUMPRODUCT(LTA!J71:AN71,LTA!J$102:AN$102,LTA!J$104:AN$104)</f>
        <v>81.83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-129</v>
      </c>
      <c r="AA71" s="75">
        <f>STOA!I71</f>
        <v>190.91</v>
      </c>
      <c r="AB71" s="75">
        <f>-STOA!O71</f>
        <v>0</v>
      </c>
      <c r="AC71">
        <f t="shared" si="3"/>
        <v>15.039539673709973</v>
      </c>
      <c r="AD71">
        <f t="shared" si="4"/>
        <v>868.35014919989169</v>
      </c>
      <c r="AE71">
        <f>'IDT-1'!C71</f>
        <v>0</v>
      </c>
      <c r="AF71" s="24"/>
      <c r="AG71">
        <f t="shared" si="5"/>
        <v>868.35014919989169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-282</v>
      </c>
      <c r="AM71" s="34">
        <f>RTM_PXI!I71</f>
        <v>0</v>
      </c>
      <c r="AN71" s="34">
        <f>RTM_PXI!O71</f>
        <v>0</v>
      </c>
      <c r="AO71" s="149">
        <f>GDAM_IEX!I71</f>
        <v>0</v>
      </c>
      <c r="AP71" s="149">
        <f>GDAM_IEX!O71</f>
        <v>0</v>
      </c>
      <c r="AQ71" s="149">
        <f>GDAM_PXI!I71</f>
        <v>0</v>
      </c>
      <c r="AR71" s="149">
        <f>GDAM_PXI!O71</f>
        <v>0</v>
      </c>
    </row>
    <row r="72" spans="1:44">
      <c r="A72" t="s">
        <v>114</v>
      </c>
      <c r="D72">
        <f>TWEPL!Q72</f>
        <v>5.6691899999999995</v>
      </c>
      <c r="E72">
        <f>GT_NG!Q72</f>
        <v>7.9482127779341392</v>
      </c>
      <c r="F72">
        <f>GT_Spot!Q72</f>
        <v>0</v>
      </c>
      <c r="G72">
        <f>PPCL_NG!Q72</f>
        <v>42.588392890834314</v>
      </c>
      <c r="H72">
        <f>PPCL_Spot!Q72</f>
        <v>0</v>
      </c>
      <c r="I72">
        <f>Bawana_NG!Q72</f>
        <v>54.997475095257769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688.62729852337816</v>
      </c>
      <c r="P72" s="36">
        <v>29</v>
      </c>
      <c r="Q72" s="36">
        <v>9.7200000000000006</v>
      </c>
      <c r="R72" s="38">
        <v>9.817343073593074</v>
      </c>
      <c r="S72" s="38">
        <v>0</v>
      </c>
      <c r="T72" s="37">
        <f>SUMPRODUCT(LTA!J72:AN72,LTA!J$101:AN$101,LTA!J$104:AN$104)</f>
        <v>151.29</v>
      </c>
      <c r="U72" s="37">
        <f>SUMPRODUCT(LTA!J72:AN72,LTA!J$102:AN$102,LTA!J$104:AN$104)</f>
        <v>81.83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-120</v>
      </c>
      <c r="AA72" s="75">
        <f>STOA!I72</f>
        <v>190.91</v>
      </c>
      <c r="AB72" s="75">
        <f>-STOA!O72</f>
        <v>0</v>
      </c>
      <c r="AC72">
        <f t="shared" si="3"/>
        <v>14.615180724821977</v>
      </c>
      <c r="AD72">
        <f t="shared" si="4"/>
        <v>872.78273163617553</v>
      </c>
      <c r="AE72">
        <f>'IDT-1'!C72</f>
        <v>0</v>
      </c>
      <c r="AF72" s="24"/>
      <c r="AG72">
        <f t="shared" si="5"/>
        <v>872.78273163617553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-265</v>
      </c>
      <c r="AM72" s="34">
        <f>RTM_PXI!I72</f>
        <v>0</v>
      </c>
      <c r="AN72" s="34">
        <f>RTM_PXI!O72</f>
        <v>0</v>
      </c>
      <c r="AO72" s="149">
        <f>GDAM_IEX!I72</f>
        <v>0</v>
      </c>
      <c r="AP72" s="149">
        <f>GDAM_IEX!O72</f>
        <v>0</v>
      </c>
      <c r="AQ72" s="149">
        <f>GDAM_PXI!I72</f>
        <v>0</v>
      </c>
      <c r="AR72" s="149">
        <f>GDAM_PXI!O72</f>
        <v>0</v>
      </c>
    </row>
    <row r="73" spans="1:44">
      <c r="A73" t="s">
        <v>115</v>
      </c>
      <c r="D73">
        <f>TWEPL!Q73</f>
        <v>5.6691899999999995</v>
      </c>
      <c r="E73">
        <f>GT_NG!Q73</f>
        <v>7.9482127779341392</v>
      </c>
      <c r="F73">
        <f>GT_Spot!Q73</f>
        <v>0</v>
      </c>
      <c r="G73">
        <f>PPCL_NG!Q73</f>
        <v>42.588392890834314</v>
      </c>
      <c r="H73">
        <f>PPCL_Spot!Q73</f>
        <v>0</v>
      </c>
      <c r="I73">
        <f>Bawana_NG!Q73</f>
        <v>54.997475095257769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687.43858126420628</v>
      </c>
      <c r="P73" s="36">
        <v>29</v>
      </c>
      <c r="Q73" s="36">
        <v>9.7200000000000006</v>
      </c>
      <c r="R73" s="38">
        <v>4.18</v>
      </c>
      <c r="S73" s="38">
        <v>0</v>
      </c>
      <c r="T73" s="37">
        <f>SUMPRODUCT(LTA!J73:AN73,LTA!J$101:AN$101,LTA!J$104:AN$104)</f>
        <v>138.76</v>
      </c>
      <c r="U73" s="37">
        <f>SUMPRODUCT(LTA!J73:AN73,LTA!J$102:AN$102,LTA!J$104:AN$104)</f>
        <v>81.83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-105</v>
      </c>
      <c r="AA73" s="75">
        <f>STOA!I73</f>
        <v>190.91</v>
      </c>
      <c r="AB73" s="75">
        <f>-STOA!O73</f>
        <v>0</v>
      </c>
      <c r="AC73">
        <f t="shared" si="3"/>
        <v>14.134112930616809</v>
      </c>
      <c r="AD73">
        <f t="shared" si="4"/>
        <v>888.90773909761583</v>
      </c>
      <c r="AE73">
        <f>'IDT-1'!C73</f>
        <v>0</v>
      </c>
      <c r="AF73" s="24"/>
      <c r="AG73">
        <f t="shared" si="5"/>
        <v>888.90773909761583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-245</v>
      </c>
      <c r="AM73" s="34">
        <f>RTM_PXI!I73</f>
        <v>0</v>
      </c>
      <c r="AN73" s="34">
        <f>RTM_PXI!O73</f>
        <v>0</v>
      </c>
      <c r="AO73" s="149">
        <f>GDAM_IEX!I73</f>
        <v>0</v>
      </c>
      <c r="AP73" s="149">
        <f>GDAM_IEX!O73</f>
        <v>0</v>
      </c>
      <c r="AQ73" s="149">
        <f>GDAM_PXI!I73</f>
        <v>0</v>
      </c>
      <c r="AR73" s="149">
        <f>GDAM_PXI!O73</f>
        <v>0</v>
      </c>
    </row>
    <row r="74" spans="1:44">
      <c r="A74" t="s">
        <v>116</v>
      </c>
      <c r="D74">
        <f>TWEPL!Q74</f>
        <v>5.6691899999999995</v>
      </c>
      <c r="E74">
        <f>GT_NG!Q74</f>
        <v>7.9482127779341392</v>
      </c>
      <c r="F74">
        <f>GT_Spot!Q74</f>
        <v>0</v>
      </c>
      <c r="G74">
        <f>PPCL_NG!Q74</f>
        <v>42.588392890834314</v>
      </c>
      <c r="H74">
        <f>PPCL_Spot!Q74</f>
        <v>0</v>
      </c>
      <c r="I74">
        <f>Bawana_NG!Q74</f>
        <v>54.997475095257769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690.5813358399364</v>
      </c>
      <c r="P74" s="36">
        <v>29</v>
      </c>
      <c r="Q74" s="36">
        <v>9.7200000000000006</v>
      </c>
      <c r="R74" s="38">
        <v>1.5773400673400675</v>
      </c>
      <c r="S74" s="38">
        <v>0</v>
      </c>
      <c r="T74" s="37">
        <f>SUMPRODUCT(LTA!J74:AN74,LTA!J$101:AN$101,LTA!J$104:AN$104)</f>
        <v>124.6</v>
      </c>
      <c r="U74" s="37">
        <f>SUMPRODUCT(LTA!J74:AN74,LTA!J$102:AN$102,LTA!J$104:AN$104)</f>
        <v>81.83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-58</v>
      </c>
      <c r="AA74" s="75">
        <f>STOA!I74</f>
        <v>190.91</v>
      </c>
      <c r="AB74" s="75">
        <f>-STOA!O74</f>
        <v>0</v>
      </c>
      <c r="AC74">
        <f t="shared" si="3"/>
        <v>13.889963978165094</v>
      </c>
      <c r="AD74">
        <f t="shared" si="4"/>
        <v>889.53198269313771</v>
      </c>
      <c r="AE74">
        <f>'IDT-1'!C74</f>
        <v>0</v>
      </c>
      <c r="AF74" s="24"/>
      <c r="AG74">
        <f t="shared" si="5"/>
        <v>889.53198269313771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-278</v>
      </c>
      <c r="AM74" s="34">
        <f>RTM_PXI!I74</f>
        <v>0</v>
      </c>
      <c r="AN74" s="34">
        <f>RTM_PXI!O74</f>
        <v>0</v>
      </c>
      <c r="AO74" s="149">
        <f>GDAM_IEX!I74</f>
        <v>0</v>
      </c>
      <c r="AP74" s="149">
        <f>GDAM_IEX!O74</f>
        <v>0</v>
      </c>
      <c r="AQ74" s="149">
        <f>GDAM_PXI!I74</f>
        <v>0</v>
      </c>
      <c r="AR74" s="149">
        <f>GDAM_PXI!O74</f>
        <v>0</v>
      </c>
    </row>
    <row r="75" spans="1:44">
      <c r="A75" t="s">
        <v>117</v>
      </c>
      <c r="D75">
        <f>TWEPL!Q75</f>
        <v>5.6691899999999995</v>
      </c>
      <c r="E75">
        <f>GT_NG!Q75</f>
        <v>8.0157613284548273</v>
      </c>
      <c r="F75">
        <f>GT_Spot!Q75</f>
        <v>0</v>
      </c>
      <c r="G75">
        <f>PPCL_NG!Q75</f>
        <v>42.588392890834314</v>
      </c>
      <c r="H75">
        <f>PPCL_Spot!Q75</f>
        <v>0</v>
      </c>
      <c r="I75">
        <f>Bawana_NG!Q75</f>
        <v>54.997475095257769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704.45783437699879</v>
      </c>
      <c r="P75" s="36">
        <v>68.325601261748432</v>
      </c>
      <c r="Q75" s="36">
        <v>9.7200000000000006</v>
      </c>
      <c r="R75" s="38">
        <v>0</v>
      </c>
      <c r="S75" s="38">
        <v>0</v>
      </c>
      <c r="T75" s="37">
        <f>SUMPRODUCT(LTA!J75:AN75,LTA!J$101:AN$101,LTA!J$104:AN$104)</f>
        <v>112.13</v>
      </c>
      <c r="U75" s="37">
        <f>SUMPRODUCT(LTA!J75:AN75,LTA!J$102:AN$102,LTA!J$104:AN$104)</f>
        <v>81.83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-13</v>
      </c>
      <c r="AA75" s="75">
        <f>STOA!I75</f>
        <v>209.98</v>
      </c>
      <c r="AB75" s="75">
        <f>-STOA!O75</f>
        <v>0</v>
      </c>
      <c r="AC75">
        <f t="shared" si="3"/>
        <v>14.837964539634186</v>
      </c>
      <c r="AD75">
        <f t="shared" si="4"/>
        <v>897.87629041365994</v>
      </c>
      <c r="AE75">
        <f>'IDT-1'!C75</f>
        <v>0</v>
      </c>
      <c r="AF75" s="24"/>
      <c r="AG75">
        <f t="shared" si="5"/>
        <v>897.87629041365994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-372</v>
      </c>
      <c r="AM75" s="34">
        <f>RTM_PXI!I75</f>
        <v>0</v>
      </c>
      <c r="AN75" s="34">
        <f>RTM_PXI!O75</f>
        <v>0</v>
      </c>
      <c r="AO75" s="149">
        <f>GDAM_IEX!I75</f>
        <v>0</v>
      </c>
      <c r="AP75" s="149">
        <f>GDAM_IEX!O75</f>
        <v>0</v>
      </c>
      <c r="AQ75" s="149">
        <f>GDAM_PXI!I75</f>
        <v>0</v>
      </c>
      <c r="AR75" s="149">
        <f>GDAM_PXI!O75</f>
        <v>0</v>
      </c>
    </row>
    <row r="76" spans="1:44">
      <c r="A76" t="s">
        <v>118</v>
      </c>
      <c r="D76">
        <f>TWEPL!Q76</f>
        <v>5.6691899999999995</v>
      </c>
      <c r="E76">
        <f>GT_NG!Q76</f>
        <v>8.0157613284548273</v>
      </c>
      <c r="F76">
        <f>GT_Spot!Q76</f>
        <v>0</v>
      </c>
      <c r="G76">
        <f>PPCL_NG!Q76</f>
        <v>42.588392890834314</v>
      </c>
      <c r="H76">
        <f>PPCL_Spot!Q76</f>
        <v>0</v>
      </c>
      <c r="I76">
        <f>Bawana_NG!Q76</f>
        <v>54.997475095257769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708.82823003526994</v>
      </c>
      <c r="P76" s="36">
        <v>68.325601261748432</v>
      </c>
      <c r="Q76" s="36">
        <v>18.834585971748659</v>
      </c>
      <c r="R76" s="38">
        <v>0</v>
      </c>
      <c r="S76" s="38">
        <v>0</v>
      </c>
      <c r="T76" s="37">
        <f>SUMPRODUCT(LTA!J76:AN76,LTA!J$101:AN$101,LTA!J$104:AN$104)</f>
        <v>102.12</v>
      </c>
      <c r="U76" s="37">
        <f>SUMPRODUCT(LTA!J76:AN76,LTA!J$102:AN$102,LTA!J$104:AN$104)</f>
        <v>110.83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-101</v>
      </c>
      <c r="AA76" s="75">
        <f>STOA!I76</f>
        <v>209.98</v>
      </c>
      <c r="AB76" s="75">
        <f>-STOA!O76</f>
        <v>0</v>
      </c>
      <c r="AC76">
        <f t="shared" si="3"/>
        <v>15.416722586210806</v>
      </c>
      <c r="AD76">
        <f t="shared" si="4"/>
        <v>896.77251399710315</v>
      </c>
      <c r="AE76">
        <f>'IDT-1'!C76</f>
        <v>0</v>
      </c>
      <c r="AF76" s="24"/>
      <c r="AG76">
        <f t="shared" si="5"/>
        <v>896.77251399710315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-317</v>
      </c>
      <c r="AM76" s="34">
        <f>RTM_PXI!I76</f>
        <v>0</v>
      </c>
      <c r="AN76" s="34">
        <f>RTM_PXI!O76</f>
        <v>0</v>
      </c>
      <c r="AO76" s="149">
        <f>GDAM_IEX!I76</f>
        <v>0</v>
      </c>
      <c r="AP76" s="149">
        <f>GDAM_IEX!O76</f>
        <v>0</v>
      </c>
      <c r="AQ76" s="149">
        <f>GDAM_PXI!I76</f>
        <v>0</v>
      </c>
      <c r="AR76" s="149">
        <f>GDAM_PXI!O76</f>
        <v>0</v>
      </c>
    </row>
    <row r="77" spans="1:44">
      <c r="A77" t="s">
        <v>119</v>
      </c>
      <c r="D77">
        <f>TWEPL!Q77</f>
        <v>5.6691899999999995</v>
      </c>
      <c r="E77">
        <f>GT_NG!Q77</f>
        <v>8.0157613284548273</v>
      </c>
      <c r="F77">
        <f>GT_Spot!Q77</f>
        <v>0</v>
      </c>
      <c r="G77">
        <f>PPCL_NG!Q77</f>
        <v>42.588392890834314</v>
      </c>
      <c r="H77">
        <f>PPCL_Spot!Q77</f>
        <v>0</v>
      </c>
      <c r="I77">
        <f>Bawana_NG!Q77</f>
        <v>54.997475095257769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712.61658969397456</v>
      </c>
      <c r="P77" s="36">
        <v>68.325601261748432</v>
      </c>
      <c r="Q77" s="36">
        <v>18.834585971748659</v>
      </c>
      <c r="R77" s="38">
        <v>0</v>
      </c>
      <c r="S77" s="38">
        <v>0</v>
      </c>
      <c r="T77" s="37">
        <f>SUMPRODUCT(LTA!J77:AN77,LTA!J$101:AN$101,LTA!J$104:AN$104)</f>
        <v>93.19</v>
      </c>
      <c r="U77" s="37">
        <f>SUMPRODUCT(LTA!J77:AN77,LTA!J$102:AN$102,LTA!J$104:AN$104)</f>
        <v>140.43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-105</v>
      </c>
      <c r="AA77" s="75">
        <f>STOA!I77</f>
        <v>209.98</v>
      </c>
      <c r="AB77" s="75">
        <f>-STOA!O77</f>
        <v>0</v>
      </c>
      <c r="AC77">
        <f t="shared" si="3"/>
        <v>15.907178104395463</v>
      </c>
      <c r="AD77">
        <f t="shared" si="4"/>
        <v>889.74041813762312</v>
      </c>
      <c r="AE77">
        <f>'IDT-1'!C77</f>
        <v>0</v>
      </c>
      <c r="AF77" s="24"/>
      <c r="AG77">
        <f t="shared" si="5"/>
        <v>889.74041813762312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-344</v>
      </c>
      <c r="AM77" s="34">
        <f>RTM_PXI!I77</f>
        <v>0</v>
      </c>
      <c r="AN77" s="34">
        <f>RTM_PXI!O77</f>
        <v>0</v>
      </c>
      <c r="AO77" s="149">
        <f>GDAM_IEX!I77</f>
        <v>0</v>
      </c>
      <c r="AP77" s="149">
        <f>GDAM_IEX!O77</f>
        <v>0</v>
      </c>
      <c r="AQ77" s="149">
        <f>GDAM_PXI!I77</f>
        <v>0</v>
      </c>
      <c r="AR77" s="149">
        <f>GDAM_PXI!O77</f>
        <v>0</v>
      </c>
    </row>
    <row r="78" spans="1:44">
      <c r="A78" t="s">
        <v>120</v>
      </c>
      <c r="D78">
        <f>TWEPL!Q78</f>
        <v>5.6691899999999995</v>
      </c>
      <c r="E78">
        <f>GT_NG!Q78</f>
        <v>8.0157613284548273</v>
      </c>
      <c r="F78">
        <f>GT_Spot!Q78</f>
        <v>0</v>
      </c>
      <c r="G78">
        <f>PPCL_NG!Q78</f>
        <v>42.588392890834314</v>
      </c>
      <c r="H78">
        <f>PPCL_Spot!Q78</f>
        <v>0</v>
      </c>
      <c r="I78">
        <f>Bawana_NG!Q78</f>
        <v>54.997475095257769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716.04501586147614</v>
      </c>
      <c r="P78" s="36">
        <v>68.323562972620593</v>
      </c>
      <c r="Q78" s="36">
        <v>18.826642296718973</v>
      </c>
      <c r="R78" s="38">
        <v>0</v>
      </c>
      <c r="S78" s="38">
        <v>0</v>
      </c>
      <c r="T78" s="37">
        <f>SUMPRODUCT(LTA!J78:AN78,LTA!J$101:AN$101,LTA!J$104:AN$104)</f>
        <v>89.03</v>
      </c>
      <c r="U78" s="37">
        <f>SUMPRODUCT(LTA!J78:AN78,LTA!J$102:AN$102,LTA!J$104:AN$104)</f>
        <v>140.43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-215</v>
      </c>
      <c r="AA78" s="75">
        <f>STOA!I78</f>
        <v>209.98</v>
      </c>
      <c r="AB78" s="75">
        <f>-STOA!O78</f>
        <v>0</v>
      </c>
      <c r="AC78">
        <f t="shared" si="3"/>
        <v>15.909530540907085</v>
      </c>
      <c r="AD78">
        <f t="shared" si="4"/>
        <v>887.99650990445548</v>
      </c>
      <c r="AE78">
        <f>'IDT-1'!C78</f>
        <v>0</v>
      </c>
      <c r="AF78" s="24"/>
      <c r="AG78">
        <f t="shared" si="5"/>
        <v>887.99650990445548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-235</v>
      </c>
      <c r="AM78" s="34">
        <f>RTM_PXI!I78</f>
        <v>0</v>
      </c>
      <c r="AN78" s="34">
        <f>RTM_PXI!O78</f>
        <v>0</v>
      </c>
      <c r="AO78" s="149">
        <f>GDAM_IEX!I78</f>
        <v>0</v>
      </c>
      <c r="AP78" s="149">
        <f>GDAM_IEX!O78</f>
        <v>0</v>
      </c>
      <c r="AQ78" s="149">
        <f>GDAM_PXI!I78</f>
        <v>0</v>
      </c>
      <c r="AR78" s="149">
        <f>GDAM_PXI!O78</f>
        <v>0</v>
      </c>
    </row>
    <row r="79" spans="1:44">
      <c r="A79" t="s">
        <v>121</v>
      </c>
      <c r="D79">
        <f>TWEPL!Q79</f>
        <v>5.6691899999999995</v>
      </c>
      <c r="E79">
        <f>GT_NG!Q79</f>
        <v>8.0157613284548273</v>
      </c>
      <c r="F79">
        <f>GT_Spot!Q79</f>
        <v>0</v>
      </c>
      <c r="G79">
        <f>PPCL_NG!Q79</f>
        <v>42.588392890834314</v>
      </c>
      <c r="H79">
        <f>PPCL_Spot!Q79</f>
        <v>0</v>
      </c>
      <c r="I79">
        <f>Bawana_NG!Q79</f>
        <v>54.997475095257769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856.15015251048999</v>
      </c>
      <c r="P79" s="36">
        <v>68.323562972620593</v>
      </c>
      <c r="Q79" s="36">
        <v>18.826642296718973</v>
      </c>
      <c r="R79" s="38">
        <v>0</v>
      </c>
      <c r="S79" s="38">
        <v>0</v>
      </c>
      <c r="T79" s="37">
        <f>SUMPRODUCT(LTA!J79:AN79,LTA!J$101:AN$101,LTA!J$104:AN$104)</f>
        <v>85.81</v>
      </c>
      <c r="U79" s="37">
        <f>SUMPRODUCT(LTA!J79:AN79,LTA!J$102:AN$102,LTA!J$104:AN$104)</f>
        <v>140.43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-210</v>
      </c>
      <c r="AA79" s="75">
        <f>STOA!I79</f>
        <v>209.98</v>
      </c>
      <c r="AB79" s="75">
        <f>-STOA!O79</f>
        <v>0</v>
      </c>
      <c r="AC79">
        <f t="shared" si="3"/>
        <v>18.383691979092337</v>
      </c>
      <c r="AD79">
        <f t="shared" si="4"/>
        <v>879.4074851152842</v>
      </c>
      <c r="AE79">
        <f>'IDT-1'!C79</f>
        <v>0</v>
      </c>
      <c r="AF79" s="24"/>
      <c r="AG79">
        <f t="shared" si="5"/>
        <v>879.4074851152842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-383</v>
      </c>
      <c r="AM79" s="34">
        <f>RTM_PXI!I79</f>
        <v>0</v>
      </c>
      <c r="AN79" s="34">
        <f>RTM_PXI!O79</f>
        <v>0</v>
      </c>
      <c r="AO79" s="149">
        <f>GDAM_IEX!I79</f>
        <v>0</v>
      </c>
      <c r="AP79" s="149">
        <f>GDAM_IEX!O79</f>
        <v>0</v>
      </c>
      <c r="AQ79" s="149">
        <f>GDAM_PXI!I79</f>
        <v>0</v>
      </c>
      <c r="AR79" s="149">
        <f>GDAM_PXI!O79</f>
        <v>0</v>
      </c>
    </row>
    <row r="80" spans="1:44">
      <c r="A80" t="s">
        <v>122</v>
      </c>
      <c r="D80">
        <f>TWEPL!Q80</f>
        <v>5.6691899999999995</v>
      </c>
      <c r="E80">
        <f>GT_NG!Q80</f>
        <v>8.0157613284548273</v>
      </c>
      <c r="F80">
        <f>GT_Spot!Q80</f>
        <v>0</v>
      </c>
      <c r="G80">
        <f>PPCL_NG!Q80</f>
        <v>42.588392890834314</v>
      </c>
      <c r="H80">
        <f>PPCL_Spot!Q80</f>
        <v>0</v>
      </c>
      <c r="I80">
        <f>Bawana_NG!Q80</f>
        <v>54.997475095257769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860.04079944449734</v>
      </c>
      <c r="P80" s="36">
        <v>68.323562972620593</v>
      </c>
      <c r="Q80" s="36">
        <v>18.826642296718973</v>
      </c>
      <c r="R80" s="38">
        <v>0</v>
      </c>
      <c r="S80" s="38">
        <v>0</v>
      </c>
      <c r="T80" s="37">
        <f>SUMPRODUCT(LTA!J80:AN80,LTA!J$101:AN$101,LTA!J$104:AN$104)</f>
        <v>82.67</v>
      </c>
      <c r="U80" s="37">
        <f>SUMPRODUCT(LTA!J80:AN80,LTA!J$102:AN$102,LTA!J$104:AN$104)</f>
        <v>140.43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-200</v>
      </c>
      <c r="AA80" s="75">
        <f>STOA!I80</f>
        <v>209.98</v>
      </c>
      <c r="AB80" s="75">
        <f>-STOA!O80</f>
        <v>0</v>
      </c>
      <c r="AC80">
        <f t="shared" si="3"/>
        <v>18.399175799633799</v>
      </c>
      <c r="AD80">
        <f t="shared" si="4"/>
        <v>879.14264822875009</v>
      </c>
      <c r="AE80">
        <f>'IDT-1'!C80</f>
        <v>0</v>
      </c>
      <c r="AF80" s="24"/>
      <c r="AG80">
        <f t="shared" si="5"/>
        <v>879.14264822875009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-394</v>
      </c>
      <c r="AM80" s="34">
        <f>RTM_PXI!I80</f>
        <v>0</v>
      </c>
      <c r="AN80" s="34">
        <f>RTM_PXI!O80</f>
        <v>0</v>
      </c>
      <c r="AO80" s="149">
        <f>GDAM_IEX!I80</f>
        <v>0</v>
      </c>
      <c r="AP80" s="149">
        <f>GDAM_IEX!O80</f>
        <v>0</v>
      </c>
      <c r="AQ80" s="149">
        <f>GDAM_PXI!I80</f>
        <v>0</v>
      </c>
      <c r="AR80" s="149">
        <f>GDAM_PXI!O80</f>
        <v>0</v>
      </c>
    </row>
    <row r="81" spans="1:44">
      <c r="A81" t="s">
        <v>123</v>
      </c>
      <c r="D81">
        <f>TWEPL!Q81</f>
        <v>5.6691899999999995</v>
      </c>
      <c r="E81">
        <f>GT_NG!Q81</f>
        <v>8.0157613284548273</v>
      </c>
      <c r="F81">
        <f>GT_Spot!Q81</f>
        <v>0</v>
      </c>
      <c r="G81">
        <f>PPCL_NG!Q81</f>
        <v>42.588392890834314</v>
      </c>
      <c r="H81">
        <f>PPCL_Spot!Q81</f>
        <v>0</v>
      </c>
      <c r="I81">
        <f>Bawana_NG!Q81</f>
        <v>53.742597438369373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851.35806859308639</v>
      </c>
      <c r="P81" s="36">
        <v>68.323562972620593</v>
      </c>
      <c r="Q81" s="36">
        <v>18.826642296718973</v>
      </c>
      <c r="R81" s="38">
        <v>0</v>
      </c>
      <c r="S81" s="38">
        <v>0</v>
      </c>
      <c r="T81" s="37">
        <f>SUMPRODUCT(LTA!J81:AN81,LTA!J$101:AN$101,LTA!J$104:AN$104)</f>
        <v>81.67</v>
      </c>
      <c r="U81" s="37">
        <f>SUMPRODUCT(LTA!J81:AN81,LTA!J$102:AN$102,LTA!J$104:AN$104)</f>
        <v>140.43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-200</v>
      </c>
      <c r="AA81" s="75">
        <f>STOA!I81</f>
        <v>209.98</v>
      </c>
      <c r="AB81" s="75">
        <f>-STOA!O81</f>
        <v>0</v>
      </c>
      <c r="AC81">
        <f t="shared" si="3"/>
        <v>17.796871575995631</v>
      </c>
      <c r="AD81">
        <f t="shared" si="4"/>
        <v>925.80734394408898</v>
      </c>
      <c r="AE81">
        <f>'IDT-1'!C81</f>
        <v>0</v>
      </c>
      <c r="AF81" s="24"/>
      <c r="AG81">
        <f t="shared" si="5"/>
        <v>925.80734394408898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-337</v>
      </c>
      <c r="AM81" s="34">
        <f>RTM_PXI!I81</f>
        <v>0</v>
      </c>
      <c r="AN81" s="34">
        <f>RTM_PXI!O81</f>
        <v>0</v>
      </c>
      <c r="AO81" s="149">
        <f>GDAM_IEX!I81</f>
        <v>0</v>
      </c>
      <c r="AP81" s="149">
        <f>GDAM_IEX!O81</f>
        <v>0</v>
      </c>
      <c r="AQ81" s="149">
        <f>GDAM_PXI!I81</f>
        <v>0</v>
      </c>
      <c r="AR81" s="149">
        <f>GDAM_PXI!O81</f>
        <v>0</v>
      </c>
    </row>
    <row r="82" spans="1:44">
      <c r="A82" t="s">
        <v>124</v>
      </c>
      <c r="D82">
        <f>TWEPL!Q82</f>
        <v>5.6691899999999995</v>
      </c>
      <c r="E82">
        <f>GT_NG!Q82</f>
        <v>8.0157613284548273</v>
      </c>
      <c r="F82">
        <f>GT_Spot!Q82</f>
        <v>0</v>
      </c>
      <c r="G82">
        <f>PPCL_NG!Q82</f>
        <v>42.588392890834314</v>
      </c>
      <c r="H82">
        <f>PPCL_Spot!Q82</f>
        <v>0</v>
      </c>
      <c r="I82">
        <f>Bawana_NG!Q82</f>
        <v>54.999999999999993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850.8159431314923</v>
      </c>
      <c r="P82" s="36">
        <v>68.323562972620593</v>
      </c>
      <c r="Q82" s="36">
        <v>18.826642296718973</v>
      </c>
      <c r="R82" s="38">
        <v>0</v>
      </c>
      <c r="S82" s="38">
        <v>0</v>
      </c>
      <c r="T82" s="37">
        <f>SUMPRODUCT(LTA!J82:AN82,LTA!J$101:AN$101,LTA!J$104:AN$104)</f>
        <v>81.67</v>
      </c>
      <c r="U82" s="37">
        <f>SUMPRODUCT(LTA!J82:AN82,LTA!J$102:AN$102,LTA!J$104:AN$104)</f>
        <v>140.43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-205</v>
      </c>
      <c r="AA82" s="75">
        <f>STOA!I82</f>
        <v>209.98</v>
      </c>
      <c r="AB82" s="75">
        <f>-STOA!O82</f>
        <v>0</v>
      </c>
      <c r="AC82">
        <f t="shared" si="3"/>
        <v>17.803166014475952</v>
      </c>
      <c r="AD82">
        <f t="shared" si="4"/>
        <v>926.51632660564508</v>
      </c>
      <c r="AE82">
        <f>'IDT-1'!C82</f>
        <v>0</v>
      </c>
      <c r="AF82" s="24"/>
      <c r="AG82">
        <f t="shared" si="5"/>
        <v>926.51632660564508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-332</v>
      </c>
      <c r="AM82" s="34">
        <f>RTM_PXI!I82</f>
        <v>0</v>
      </c>
      <c r="AN82" s="34">
        <f>RTM_PXI!O82</f>
        <v>0</v>
      </c>
      <c r="AO82" s="149">
        <f>GDAM_IEX!I82</f>
        <v>0</v>
      </c>
      <c r="AP82" s="149">
        <f>GDAM_IEX!O82</f>
        <v>0</v>
      </c>
      <c r="AQ82" s="149">
        <f>GDAM_PXI!I82</f>
        <v>0</v>
      </c>
      <c r="AR82" s="149">
        <f>GDAM_PXI!O82</f>
        <v>0</v>
      </c>
    </row>
    <row r="83" spans="1:44">
      <c r="A83" t="s">
        <v>125</v>
      </c>
      <c r="D83">
        <f>TWEPL!Q83</f>
        <v>5.6691899999999995</v>
      </c>
      <c r="E83">
        <f>GT_NG!Q83</f>
        <v>8.0157613284548273</v>
      </c>
      <c r="F83">
        <f>GT_Spot!Q83</f>
        <v>0</v>
      </c>
      <c r="G83">
        <f>PPCL_NG!Q83</f>
        <v>42.588392890834314</v>
      </c>
      <c r="H83">
        <f>PPCL_Spot!Q83</f>
        <v>0</v>
      </c>
      <c r="I83">
        <f>Bawana_NG!Q83</f>
        <v>54.999999999999993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844.45678469523625</v>
      </c>
      <c r="P83" s="36">
        <v>68.323562972620593</v>
      </c>
      <c r="Q83" s="36">
        <v>18.826642296718973</v>
      </c>
      <c r="R83" s="38">
        <v>0</v>
      </c>
      <c r="S83" s="38">
        <v>0</v>
      </c>
      <c r="T83" s="37">
        <f>SUMPRODUCT(LTA!J83:AN83,LTA!J$101:AN$101,LTA!J$104:AN$104)</f>
        <v>81.67</v>
      </c>
      <c r="U83" s="37">
        <f>SUMPRODUCT(LTA!J83:AN83,LTA!J$102:AN$102,LTA!J$104:AN$104)</f>
        <v>140.43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-240</v>
      </c>
      <c r="AA83" s="75">
        <f>STOA!I83</f>
        <v>239.56</v>
      </c>
      <c r="AB83" s="75">
        <f>-STOA!O83</f>
        <v>0</v>
      </c>
      <c r="AC83">
        <f t="shared" si="3"/>
        <v>18.318243883513738</v>
      </c>
      <c r="AD83">
        <f t="shared" si="4"/>
        <v>914.22209030035128</v>
      </c>
      <c r="AE83">
        <f>'IDT-1'!C83</f>
        <v>0</v>
      </c>
      <c r="AF83" s="24"/>
      <c r="AG83">
        <f t="shared" si="5"/>
        <v>914.22209030035128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-332</v>
      </c>
      <c r="AM83" s="34">
        <f>RTM_PXI!I83</f>
        <v>0</v>
      </c>
      <c r="AN83" s="34">
        <f>RTM_PXI!O83</f>
        <v>0</v>
      </c>
      <c r="AO83" s="149">
        <f>GDAM_IEX!I83</f>
        <v>0</v>
      </c>
      <c r="AP83" s="149">
        <f>GDAM_IEX!O83</f>
        <v>0</v>
      </c>
      <c r="AQ83" s="149">
        <f>GDAM_PXI!I83</f>
        <v>0</v>
      </c>
      <c r="AR83" s="149">
        <f>GDAM_PXI!O83</f>
        <v>0</v>
      </c>
    </row>
    <row r="84" spans="1:44">
      <c r="A84" t="s">
        <v>126</v>
      </c>
      <c r="D84">
        <f>TWEPL!Q84</f>
        <v>5.6691899999999995</v>
      </c>
      <c r="E84">
        <f>GT_NG!Q84</f>
        <v>8.0157613284548273</v>
      </c>
      <c r="F84">
        <f>GT_Spot!Q84</f>
        <v>0</v>
      </c>
      <c r="G84">
        <f>PPCL_NG!Q84</f>
        <v>42.588392890834314</v>
      </c>
      <c r="H84">
        <f>PPCL_Spot!Q84</f>
        <v>0</v>
      </c>
      <c r="I84">
        <f>Bawana_NG!Q84</f>
        <v>54.999999999999993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844.83374931450214</v>
      </c>
      <c r="P84" s="36">
        <v>68.323562972620593</v>
      </c>
      <c r="Q84" s="36">
        <v>18.826642296718973</v>
      </c>
      <c r="R84" s="38">
        <v>0</v>
      </c>
      <c r="S84" s="38">
        <v>0</v>
      </c>
      <c r="T84" s="37">
        <f>SUMPRODUCT(LTA!J84:AN84,LTA!J$101:AN$101,LTA!J$104:AN$104)</f>
        <v>81.67</v>
      </c>
      <c r="U84" s="37">
        <f>SUMPRODUCT(LTA!J84:AN84,LTA!J$102:AN$102,LTA!J$104:AN$104)</f>
        <v>140.43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-245</v>
      </c>
      <c r="AA84" s="75">
        <f>STOA!I84</f>
        <v>239.56</v>
      </c>
      <c r="AB84" s="75">
        <f>-STOA!O84</f>
        <v>0</v>
      </c>
      <c r="AC84">
        <f t="shared" si="3"/>
        <v>18.330439299685473</v>
      </c>
      <c r="AD84">
        <f t="shared" si="4"/>
        <v>913.58685950344545</v>
      </c>
      <c r="AE84">
        <f>'IDT-1'!C84</f>
        <v>0</v>
      </c>
      <c r="AF84" s="24"/>
      <c r="AG84">
        <f t="shared" si="5"/>
        <v>913.58685950344545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-328</v>
      </c>
      <c r="AM84" s="34">
        <f>RTM_PXI!I84</f>
        <v>0</v>
      </c>
      <c r="AN84" s="34">
        <f>RTM_PXI!O84</f>
        <v>0</v>
      </c>
      <c r="AO84" s="149">
        <f>GDAM_IEX!I84</f>
        <v>0</v>
      </c>
      <c r="AP84" s="149">
        <f>GDAM_IEX!O84</f>
        <v>0</v>
      </c>
      <c r="AQ84" s="149">
        <f>GDAM_PXI!I84</f>
        <v>0</v>
      </c>
      <c r="AR84" s="149">
        <f>GDAM_PXI!O84</f>
        <v>0</v>
      </c>
    </row>
    <row r="85" spans="1:44">
      <c r="A85" t="s">
        <v>127</v>
      </c>
      <c r="D85">
        <f>TWEPL!Q85</f>
        <v>5.6691899999999995</v>
      </c>
      <c r="E85">
        <f>GT_NG!Q85</f>
        <v>8.0157613284548273</v>
      </c>
      <c r="F85">
        <f>GT_Spot!Q85</f>
        <v>0</v>
      </c>
      <c r="G85">
        <f>PPCL_NG!Q85</f>
        <v>42.588392890834314</v>
      </c>
      <c r="H85">
        <f>PPCL_Spot!Q85</f>
        <v>0</v>
      </c>
      <c r="I85">
        <f>Bawana_NG!Q85</f>
        <v>54.999999999999993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843.68803609097324</v>
      </c>
      <c r="P85" s="36">
        <v>68.323562972620593</v>
      </c>
      <c r="Q85" s="36">
        <v>18.826642296718973</v>
      </c>
      <c r="R85" s="38">
        <v>0</v>
      </c>
      <c r="S85" s="38">
        <v>0</v>
      </c>
      <c r="T85" s="37">
        <f>SUMPRODUCT(LTA!J85:AN85,LTA!J$101:AN$101,LTA!J$104:AN$104)</f>
        <v>81.67</v>
      </c>
      <c r="U85" s="37">
        <f>SUMPRODUCT(LTA!J85:AN85,LTA!J$102:AN$102,LTA!J$104:AN$104)</f>
        <v>140.43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-245</v>
      </c>
      <c r="AA85" s="75">
        <f>STOA!I85</f>
        <v>239.56</v>
      </c>
      <c r="AB85" s="75">
        <f>-STOA!O85</f>
        <v>0</v>
      </c>
      <c r="AC85">
        <f t="shared" si="3"/>
        <v>18.089525707741338</v>
      </c>
      <c r="AD85">
        <f t="shared" si="4"/>
        <v>938.6820598718607</v>
      </c>
      <c r="AE85">
        <f>'IDT-1'!C85</f>
        <v>0</v>
      </c>
      <c r="AF85" s="24"/>
      <c r="AG85">
        <f t="shared" si="5"/>
        <v>938.6820598718607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-302</v>
      </c>
      <c r="AM85" s="34">
        <f>RTM_PXI!I85</f>
        <v>0</v>
      </c>
      <c r="AN85" s="34">
        <f>RTM_PXI!O85</f>
        <v>0</v>
      </c>
      <c r="AO85" s="149">
        <f>GDAM_IEX!I85</f>
        <v>0</v>
      </c>
      <c r="AP85" s="149">
        <f>GDAM_IEX!O85</f>
        <v>0</v>
      </c>
      <c r="AQ85" s="149">
        <f>GDAM_PXI!I85</f>
        <v>0</v>
      </c>
      <c r="AR85" s="149">
        <f>GDAM_PXI!O85</f>
        <v>0</v>
      </c>
    </row>
    <row r="86" spans="1:44">
      <c r="A86" t="s">
        <v>128</v>
      </c>
      <c r="D86">
        <f>TWEPL!Q86</f>
        <v>5.6691899999999995</v>
      </c>
      <c r="E86">
        <f>GT_NG!Q86</f>
        <v>8.0157613284548273</v>
      </c>
      <c r="F86">
        <f>GT_Spot!Q86</f>
        <v>0</v>
      </c>
      <c r="G86">
        <f>PPCL_NG!Q86</f>
        <v>42.588392890834314</v>
      </c>
      <c r="H86">
        <f>PPCL_Spot!Q86</f>
        <v>0</v>
      </c>
      <c r="I86">
        <f>Bawana_NG!Q86</f>
        <v>54.999999999999993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838.99819385562057</v>
      </c>
      <c r="P86" s="36">
        <v>68.323562972620593</v>
      </c>
      <c r="Q86" s="36">
        <v>18.826642296718973</v>
      </c>
      <c r="R86" s="38">
        <v>0</v>
      </c>
      <c r="S86" s="38">
        <v>0</v>
      </c>
      <c r="T86" s="37">
        <f>SUMPRODUCT(LTA!J86:AN86,LTA!J$101:AN$101,LTA!J$104:AN$104)</f>
        <v>81.67</v>
      </c>
      <c r="U86" s="37">
        <f>SUMPRODUCT(LTA!J86:AN86,LTA!J$102:AN$102,LTA!J$104:AN$104)</f>
        <v>140.43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-250</v>
      </c>
      <c r="AA86" s="75">
        <f>STOA!I86</f>
        <v>239.56</v>
      </c>
      <c r="AB86" s="75">
        <f>-STOA!O86</f>
        <v>0</v>
      </c>
      <c r="AC86">
        <f t="shared" si="3"/>
        <v>17.968351948370476</v>
      </c>
      <c r="AD86">
        <f t="shared" si="4"/>
        <v>943.11339139587892</v>
      </c>
      <c r="AE86">
        <f>'IDT-1'!C86</f>
        <v>0</v>
      </c>
      <c r="AF86" s="24"/>
      <c r="AG86">
        <f t="shared" si="5"/>
        <v>943.11339139587892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-288</v>
      </c>
      <c r="AM86" s="34">
        <f>RTM_PXI!I86</f>
        <v>0</v>
      </c>
      <c r="AN86" s="34">
        <f>RTM_PXI!O86</f>
        <v>0</v>
      </c>
      <c r="AO86" s="149">
        <f>GDAM_IEX!I86</f>
        <v>0</v>
      </c>
      <c r="AP86" s="149">
        <f>GDAM_IEX!O86</f>
        <v>0</v>
      </c>
      <c r="AQ86" s="149">
        <f>GDAM_PXI!I86</f>
        <v>0</v>
      </c>
      <c r="AR86" s="149">
        <f>GDAM_PXI!O86</f>
        <v>0</v>
      </c>
    </row>
    <row r="87" spans="1:44">
      <c r="A87" t="s">
        <v>129</v>
      </c>
      <c r="D87">
        <f>TWEPL!Q87</f>
        <v>5.6691899999999995</v>
      </c>
      <c r="E87">
        <f>GT_NG!Q87</f>
        <v>8.0157613284548273</v>
      </c>
      <c r="F87">
        <f>GT_Spot!Q87</f>
        <v>0</v>
      </c>
      <c r="G87">
        <f>PPCL_NG!Q87</f>
        <v>42.588392890834314</v>
      </c>
      <c r="H87">
        <f>PPCL_Spot!Q87</f>
        <v>0</v>
      </c>
      <c r="I87">
        <f>Bawana_NG!Q87</f>
        <v>54.999999999999993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838.4681504202382</v>
      </c>
      <c r="P87" s="36">
        <v>68.323562972620593</v>
      </c>
      <c r="Q87" s="36">
        <v>18.826642296718973</v>
      </c>
      <c r="R87" s="38">
        <v>0</v>
      </c>
      <c r="S87" s="38">
        <v>0</v>
      </c>
      <c r="T87" s="37">
        <f>SUMPRODUCT(LTA!J87:AN87,LTA!J$101:AN$101,LTA!J$104:AN$104)</f>
        <v>81.67</v>
      </c>
      <c r="U87" s="37">
        <f>SUMPRODUCT(LTA!J87:AN87,LTA!J$102:AN$102,LTA!J$104:AN$104)</f>
        <v>140.43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-305</v>
      </c>
      <c r="AA87" s="75">
        <f>STOA!I87</f>
        <v>297.99</v>
      </c>
      <c r="AB87" s="75">
        <f>-STOA!O87</f>
        <v>0</v>
      </c>
      <c r="AC87">
        <f t="shared" si="3"/>
        <v>19.143731130303763</v>
      </c>
      <c r="AD87">
        <f t="shared" si="4"/>
        <v>924.83796877856332</v>
      </c>
      <c r="AE87">
        <f>'IDT-1'!C87</f>
        <v>0</v>
      </c>
      <c r="AF87" s="24"/>
      <c r="AG87">
        <f t="shared" si="5"/>
        <v>924.83796877856332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-308</v>
      </c>
      <c r="AM87" s="34">
        <f>RTM_PXI!I87</f>
        <v>0</v>
      </c>
      <c r="AN87" s="34">
        <f>RTM_PXI!O87</f>
        <v>0</v>
      </c>
      <c r="AO87" s="149">
        <f>GDAM_IEX!I87</f>
        <v>0</v>
      </c>
      <c r="AP87" s="149">
        <f>GDAM_IEX!O87</f>
        <v>0</v>
      </c>
      <c r="AQ87" s="149">
        <f>GDAM_PXI!I87</f>
        <v>0</v>
      </c>
      <c r="AR87" s="149">
        <f>GDAM_PXI!O87</f>
        <v>0</v>
      </c>
    </row>
    <row r="88" spans="1:44">
      <c r="A88" t="s">
        <v>130</v>
      </c>
      <c r="D88">
        <f>TWEPL!Q88</f>
        <v>5.6691899999999995</v>
      </c>
      <c r="E88">
        <f>GT_NG!Q88</f>
        <v>8.0157613284548273</v>
      </c>
      <c r="F88">
        <f>GT_Spot!Q88</f>
        <v>0</v>
      </c>
      <c r="G88">
        <f>PPCL_NG!Q88</f>
        <v>42.588392890834314</v>
      </c>
      <c r="H88">
        <f>PPCL_Spot!Q88</f>
        <v>0</v>
      </c>
      <c r="I88">
        <f>Bawana_NG!Q88</f>
        <v>54.999999999999993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838.4681504202382</v>
      </c>
      <c r="P88" s="36">
        <v>68.323562972620593</v>
      </c>
      <c r="Q88" s="36">
        <v>18.826642296718973</v>
      </c>
      <c r="R88" s="38">
        <v>0</v>
      </c>
      <c r="S88" s="38">
        <v>0</v>
      </c>
      <c r="T88" s="37">
        <f>SUMPRODUCT(LTA!J88:AN88,LTA!J$101:AN$101,LTA!J$104:AN$104)</f>
        <v>81.67</v>
      </c>
      <c r="U88" s="37">
        <f>SUMPRODUCT(LTA!J88:AN88,LTA!J$102:AN$102,LTA!J$104:AN$104)</f>
        <v>140.43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-295</v>
      </c>
      <c r="AA88" s="75">
        <f>STOA!I88</f>
        <v>297.99</v>
      </c>
      <c r="AB88" s="75">
        <f>-STOA!O88</f>
        <v>0</v>
      </c>
      <c r="AC88">
        <f t="shared" si="3"/>
        <v>19.081584237648393</v>
      </c>
      <c r="AD88">
        <f t="shared" si="4"/>
        <v>931.90011567121871</v>
      </c>
      <c r="AE88">
        <f>'IDT-1'!C88</f>
        <v>0</v>
      </c>
      <c r="AF88" s="24"/>
      <c r="AG88">
        <f t="shared" si="5"/>
        <v>931.90011567121871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-311</v>
      </c>
      <c r="AM88" s="34">
        <f>RTM_PXI!I88</f>
        <v>0</v>
      </c>
      <c r="AN88" s="34">
        <f>RTM_PXI!O88</f>
        <v>0</v>
      </c>
      <c r="AO88" s="149">
        <f>GDAM_IEX!I88</f>
        <v>0</v>
      </c>
      <c r="AP88" s="149">
        <f>GDAM_IEX!O88</f>
        <v>0</v>
      </c>
      <c r="AQ88" s="149">
        <f>GDAM_PXI!I88</f>
        <v>0</v>
      </c>
      <c r="AR88" s="149">
        <f>GDAM_PXI!O88</f>
        <v>0</v>
      </c>
    </row>
    <row r="89" spans="1:44">
      <c r="A89" t="s">
        <v>131</v>
      </c>
      <c r="D89">
        <f>TWEPL!Q89</f>
        <v>5.6691899999999995</v>
      </c>
      <c r="E89">
        <f>GT_NG!Q89</f>
        <v>8.0157613284548273</v>
      </c>
      <c r="F89">
        <f>GT_Spot!Q89</f>
        <v>0</v>
      </c>
      <c r="G89">
        <f>PPCL_NG!Q89</f>
        <v>42.588392890834314</v>
      </c>
      <c r="H89">
        <f>PPCL_Spot!Q89</f>
        <v>0</v>
      </c>
      <c r="I89">
        <f>Bawana_NG!Q89</f>
        <v>54.999999999999993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837.58719050887919</v>
      </c>
      <c r="P89" s="36">
        <v>68.323562972620593</v>
      </c>
      <c r="Q89" s="36">
        <v>18.826642296718973</v>
      </c>
      <c r="R89" s="38">
        <v>0</v>
      </c>
      <c r="S89" s="38">
        <v>0</v>
      </c>
      <c r="T89" s="37">
        <f>SUMPRODUCT(LTA!J89:AN89,LTA!J$101:AN$101,LTA!J$104:AN$104)</f>
        <v>81.67</v>
      </c>
      <c r="U89" s="37">
        <f>SUMPRODUCT(LTA!J89:AN89,LTA!J$102:AN$102,LTA!J$104:AN$104)</f>
        <v>140.43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-280</v>
      </c>
      <c r="AA89" s="75">
        <f>STOA!I89</f>
        <v>297.99</v>
      </c>
      <c r="AB89" s="75">
        <f>-STOA!O89</f>
        <v>0</v>
      </c>
      <c r="AC89">
        <f t="shared" si="3"/>
        <v>19.073831790428436</v>
      </c>
      <c r="AD89">
        <f t="shared" si="4"/>
        <v>931.0269082070796</v>
      </c>
      <c r="AE89">
        <f>'IDT-1'!C89</f>
        <v>0</v>
      </c>
      <c r="AF89" s="24"/>
      <c r="AG89">
        <f t="shared" si="5"/>
        <v>931.0269082070796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-326</v>
      </c>
      <c r="AM89" s="34">
        <f>RTM_PXI!I89</f>
        <v>0</v>
      </c>
      <c r="AN89" s="34">
        <f>RTM_PXI!O89</f>
        <v>0</v>
      </c>
      <c r="AO89" s="149">
        <f>GDAM_IEX!I89</f>
        <v>0</v>
      </c>
      <c r="AP89" s="149">
        <f>GDAM_IEX!O89</f>
        <v>0</v>
      </c>
      <c r="AQ89" s="149">
        <f>GDAM_PXI!I89</f>
        <v>0</v>
      </c>
      <c r="AR89" s="149">
        <f>GDAM_PXI!O89</f>
        <v>0</v>
      </c>
    </row>
    <row r="90" spans="1:44">
      <c r="A90" t="s">
        <v>132</v>
      </c>
      <c r="D90">
        <f>TWEPL!Q90</f>
        <v>5.6691899999999995</v>
      </c>
      <c r="E90">
        <f>GT_NG!Q90</f>
        <v>8.3136288998357983</v>
      </c>
      <c r="F90">
        <f>GT_Spot!Q90</f>
        <v>0</v>
      </c>
      <c r="G90">
        <f>PPCL_NG!Q90</f>
        <v>42.588392890834314</v>
      </c>
      <c r="H90">
        <f>PPCL_Spot!Q90</f>
        <v>0</v>
      </c>
      <c r="I90">
        <f>Bawana_NG!Q90</f>
        <v>54.999999999999993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842.69025858553152</v>
      </c>
      <c r="P90" s="36">
        <v>68.323562972620593</v>
      </c>
      <c r="Q90" s="36">
        <v>18.826642296718973</v>
      </c>
      <c r="R90" s="38">
        <v>0</v>
      </c>
      <c r="S90" s="38">
        <v>0</v>
      </c>
      <c r="T90" s="37">
        <f>SUMPRODUCT(LTA!J90:AN90,LTA!J$101:AN$101,LTA!J$104:AN$104)</f>
        <v>81.67</v>
      </c>
      <c r="U90" s="37">
        <f>SUMPRODUCT(LTA!J90:AN90,LTA!J$102:AN$102,LTA!J$104:AN$104)</f>
        <v>140.43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-255</v>
      </c>
      <c r="AA90" s="75">
        <f>STOA!I90</f>
        <v>297.99</v>
      </c>
      <c r="AB90" s="75">
        <f>-STOA!O90</f>
        <v>0</v>
      </c>
      <c r="AC90">
        <f t="shared" si="3"/>
        <v>19.050335003953563</v>
      </c>
      <c r="AD90">
        <f t="shared" si="4"/>
        <v>944.45134064158776</v>
      </c>
      <c r="AE90">
        <f>'IDT-1'!C90</f>
        <v>0</v>
      </c>
      <c r="AF90" s="24"/>
      <c r="AG90">
        <f t="shared" si="5"/>
        <v>944.45134064158776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-343</v>
      </c>
      <c r="AM90" s="34">
        <f>RTM_PXI!I90</f>
        <v>0</v>
      </c>
      <c r="AN90" s="34">
        <f>RTM_PXI!O90</f>
        <v>0</v>
      </c>
      <c r="AO90" s="149">
        <f>GDAM_IEX!I90</f>
        <v>0</v>
      </c>
      <c r="AP90" s="149">
        <f>GDAM_IEX!O90</f>
        <v>0</v>
      </c>
      <c r="AQ90" s="149">
        <f>GDAM_PXI!I90</f>
        <v>0</v>
      </c>
      <c r="AR90" s="149">
        <f>GDAM_PXI!O90</f>
        <v>0</v>
      </c>
    </row>
    <row r="91" spans="1:44">
      <c r="A91" t="s">
        <v>133</v>
      </c>
      <c r="D91">
        <f>TWEPL!Q91</f>
        <v>5.6691899999999995</v>
      </c>
      <c r="E91">
        <f>GT_NG!Q91</f>
        <v>8.3136288998357983</v>
      </c>
      <c r="F91">
        <f>GT_Spot!Q91</f>
        <v>0</v>
      </c>
      <c r="G91">
        <f>PPCL_NG!Q91</f>
        <v>42.588392890834314</v>
      </c>
      <c r="H91">
        <f>PPCL_Spot!Q91</f>
        <v>0</v>
      </c>
      <c r="I91">
        <f>Bawana_NG!Q91</f>
        <v>54.999999999999993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842.60037487032866</v>
      </c>
      <c r="P91" s="36">
        <v>68.323562972620593</v>
      </c>
      <c r="Q91" s="36">
        <v>18.826642296718973</v>
      </c>
      <c r="R91" s="38">
        <v>0</v>
      </c>
      <c r="S91" s="38">
        <v>0</v>
      </c>
      <c r="T91" s="37">
        <f>SUMPRODUCT(LTA!J91:AN91,LTA!J$101:AN$101,LTA!J$104:AN$104)</f>
        <v>81.67</v>
      </c>
      <c r="U91" s="37">
        <f>SUMPRODUCT(LTA!J91:AN91,LTA!J$102:AN$102,LTA!J$104:AN$104)</f>
        <v>140.43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-290</v>
      </c>
      <c r="AA91" s="75">
        <f>STOA!I91</f>
        <v>344.1</v>
      </c>
      <c r="AB91" s="75">
        <f>-STOA!O91</f>
        <v>0</v>
      </c>
      <c r="AC91">
        <f t="shared" si="3"/>
        <v>19.863705893280766</v>
      </c>
      <c r="AD91">
        <f t="shared" si="4"/>
        <v>943.65808603705784</v>
      </c>
      <c r="AE91">
        <f>'IDT-1'!C91</f>
        <v>0</v>
      </c>
      <c r="AF91" s="24"/>
      <c r="AG91">
        <f t="shared" si="5"/>
        <v>943.65808603705784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-354</v>
      </c>
      <c r="AM91" s="34">
        <f>RTM_PXI!I91</f>
        <v>0</v>
      </c>
      <c r="AN91" s="34">
        <f>RTM_PXI!O91</f>
        <v>0</v>
      </c>
      <c r="AO91" s="149">
        <f>GDAM_IEX!I91</f>
        <v>0</v>
      </c>
      <c r="AP91" s="149">
        <f>GDAM_IEX!O91</f>
        <v>0</v>
      </c>
      <c r="AQ91" s="149">
        <f>GDAM_PXI!I91</f>
        <v>0</v>
      </c>
      <c r="AR91" s="149">
        <f>GDAM_PXI!O91</f>
        <v>0</v>
      </c>
    </row>
    <row r="92" spans="1:44">
      <c r="A92" t="s">
        <v>134</v>
      </c>
      <c r="D92">
        <f>TWEPL!Q92</f>
        <v>5.6691899999999995</v>
      </c>
      <c r="E92">
        <f>GT_NG!Q92</f>
        <v>8.3136288998357983</v>
      </c>
      <c r="F92">
        <f>GT_Spot!Q92</f>
        <v>0</v>
      </c>
      <c r="G92">
        <f>PPCL_NG!Q92</f>
        <v>42.588392890834314</v>
      </c>
      <c r="H92">
        <f>PPCL_Spot!Q92</f>
        <v>0</v>
      </c>
      <c r="I92">
        <f>Bawana_NG!Q92</f>
        <v>54.999999999999993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842.60037487032866</v>
      </c>
      <c r="P92" s="36">
        <v>68.323562972620593</v>
      </c>
      <c r="Q92" s="36">
        <v>18.826642296718973</v>
      </c>
      <c r="R92" s="38">
        <v>0</v>
      </c>
      <c r="S92" s="38">
        <v>0</v>
      </c>
      <c r="T92" s="37">
        <f>SUMPRODUCT(LTA!J92:AN92,LTA!J$101:AN$101,LTA!J$104:AN$104)</f>
        <v>81.67</v>
      </c>
      <c r="U92" s="37">
        <f>SUMPRODUCT(LTA!J92:AN92,LTA!J$102:AN$102,LTA!J$104:AN$104)</f>
        <v>140.43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-265</v>
      </c>
      <c r="AA92" s="75">
        <f>STOA!I92</f>
        <v>344.1</v>
      </c>
      <c r="AB92" s="75">
        <f>-STOA!O92</f>
        <v>0</v>
      </c>
      <c r="AC92">
        <f t="shared" si="3"/>
        <v>19.730533980447838</v>
      </c>
      <c r="AD92">
        <f t="shared" si="4"/>
        <v>958.79125794989079</v>
      </c>
      <c r="AE92">
        <f>'IDT-1'!C92</f>
        <v>0</v>
      </c>
      <c r="AF92" s="24"/>
      <c r="AG92">
        <f t="shared" si="5"/>
        <v>958.79125794989079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-364</v>
      </c>
      <c r="AM92" s="34">
        <f>RTM_PXI!I92</f>
        <v>0</v>
      </c>
      <c r="AN92" s="34">
        <f>RTM_PXI!O92</f>
        <v>0</v>
      </c>
      <c r="AO92" s="149">
        <f>GDAM_IEX!I92</f>
        <v>0</v>
      </c>
      <c r="AP92" s="149">
        <f>GDAM_IEX!O92</f>
        <v>0</v>
      </c>
      <c r="AQ92" s="149">
        <f>GDAM_PXI!I92</f>
        <v>0</v>
      </c>
      <c r="AR92" s="149">
        <f>GDAM_PXI!O92</f>
        <v>0</v>
      </c>
    </row>
    <row r="93" spans="1:44">
      <c r="A93" t="s">
        <v>135</v>
      </c>
      <c r="D93">
        <f>TWEPL!Q93</f>
        <v>5.6691899999999995</v>
      </c>
      <c r="E93">
        <f>GT_NG!Q93</f>
        <v>8.3136288998357983</v>
      </c>
      <c r="F93">
        <f>GT_Spot!Q93</f>
        <v>0</v>
      </c>
      <c r="G93">
        <f>PPCL_NG!Q93</f>
        <v>42.588392890834314</v>
      </c>
      <c r="H93">
        <f>PPCL_Spot!Q93</f>
        <v>0</v>
      </c>
      <c r="I93">
        <f>Bawana_NG!Q93</f>
        <v>54.999999999999993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840.99898377627642</v>
      </c>
      <c r="P93" s="36">
        <v>68.323562972620593</v>
      </c>
      <c r="Q93" s="36">
        <v>18.826642296718973</v>
      </c>
      <c r="R93" s="38">
        <v>0</v>
      </c>
      <c r="S93" s="38">
        <v>0</v>
      </c>
      <c r="T93" s="37">
        <f>SUMPRODUCT(LTA!J93:AN93,LTA!J$101:AN$101,LTA!J$104:AN$104)</f>
        <v>80</v>
      </c>
      <c r="U93" s="37">
        <f>SUMPRODUCT(LTA!J93:AN93,LTA!J$102:AN$102,LTA!J$104:AN$104)</f>
        <v>140.43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-240</v>
      </c>
      <c r="AA93" s="75">
        <f>STOA!I93</f>
        <v>344.1</v>
      </c>
      <c r="AB93" s="75">
        <f>-STOA!O93</f>
        <v>0</v>
      </c>
      <c r="AC93">
        <f t="shared" si="3"/>
        <v>19.604086336076026</v>
      </c>
      <c r="AD93">
        <f t="shared" si="4"/>
        <v>966.64631450021011</v>
      </c>
      <c r="AE93">
        <f>'IDT-1'!C93</f>
        <v>0</v>
      </c>
      <c r="AF93" s="24"/>
      <c r="AG93">
        <f t="shared" si="5"/>
        <v>966.64631450021011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-378</v>
      </c>
      <c r="AM93" s="34">
        <f>RTM_PXI!I93</f>
        <v>0</v>
      </c>
      <c r="AN93" s="34">
        <f>RTM_PXI!O93</f>
        <v>0</v>
      </c>
      <c r="AO93" s="149">
        <f>GDAM_IEX!I93</f>
        <v>0</v>
      </c>
      <c r="AP93" s="149">
        <f>GDAM_IEX!O93</f>
        <v>0</v>
      </c>
      <c r="AQ93" s="149">
        <f>GDAM_PXI!I93</f>
        <v>0</v>
      </c>
      <c r="AR93" s="149">
        <f>GDAM_PXI!O93</f>
        <v>0</v>
      </c>
    </row>
    <row r="94" spans="1:44">
      <c r="A94" t="s">
        <v>136</v>
      </c>
      <c r="D94">
        <f>TWEPL!Q94</f>
        <v>5.6691899999999995</v>
      </c>
      <c r="E94">
        <f>GT_NG!Q94</f>
        <v>8.3136288998357983</v>
      </c>
      <c r="F94">
        <f>GT_Spot!Q94</f>
        <v>0</v>
      </c>
      <c r="G94">
        <f>PPCL_NG!Q94</f>
        <v>42.588392890834314</v>
      </c>
      <c r="H94">
        <f>PPCL_Spot!Q94</f>
        <v>0</v>
      </c>
      <c r="I94">
        <f>Bawana_NG!Q94</f>
        <v>54.999999999999993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840.99898377627642</v>
      </c>
      <c r="P94" s="36">
        <v>68.323562972620593</v>
      </c>
      <c r="Q94" s="36">
        <v>18.826642296718973</v>
      </c>
      <c r="R94" s="38">
        <v>0</v>
      </c>
      <c r="S94" s="38">
        <v>0</v>
      </c>
      <c r="T94" s="37">
        <f>SUMPRODUCT(LTA!J94:AN94,LTA!J$101:AN$101,LTA!J$104:AN$104)</f>
        <v>80</v>
      </c>
      <c r="U94" s="37">
        <f>SUMPRODUCT(LTA!J94:AN94,LTA!J$102:AN$102,LTA!J$104:AN$104)</f>
        <v>140.43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-210</v>
      </c>
      <c r="AA94" s="75">
        <f>STOA!I94</f>
        <v>344.1</v>
      </c>
      <c r="AB94" s="75">
        <f>-STOA!O94</f>
        <v>0</v>
      </c>
      <c r="AC94">
        <f t="shared" si="3"/>
        <v>19.408767530587731</v>
      </c>
      <c r="AD94">
        <f t="shared" si="4"/>
        <v>988.84163330569845</v>
      </c>
      <c r="AE94">
        <f>'IDT-1'!C94</f>
        <v>0</v>
      </c>
      <c r="AF94" s="24"/>
      <c r="AG94">
        <f t="shared" si="5"/>
        <v>988.84163330569845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-386</v>
      </c>
      <c r="AM94" s="34">
        <f>RTM_PXI!I94</f>
        <v>0</v>
      </c>
      <c r="AN94" s="34">
        <f>RTM_PXI!O94</f>
        <v>0</v>
      </c>
      <c r="AO94" s="149">
        <f>GDAM_IEX!I94</f>
        <v>0</v>
      </c>
      <c r="AP94" s="149">
        <f>GDAM_IEX!O94</f>
        <v>0</v>
      </c>
      <c r="AQ94" s="149">
        <f>GDAM_PXI!I94</f>
        <v>0</v>
      </c>
      <c r="AR94" s="149">
        <f>GDAM_PXI!O94</f>
        <v>0</v>
      </c>
    </row>
    <row r="95" spans="1:44">
      <c r="A95" t="s">
        <v>137</v>
      </c>
      <c r="D95">
        <f>TWEPL!Q95</f>
        <v>5.6691899999999995</v>
      </c>
      <c r="E95">
        <f>GT_NG!Q95</f>
        <v>8.3136288998357983</v>
      </c>
      <c r="F95">
        <f>GT_Spot!Q95</f>
        <v>0</v>
      </c>
      <c r="G95">
        <f>PPCL_NG!Q95</f>
        <v>42.588392890834314</v>
      </c>
      <c r="H95">
        <f>PPCL_Spot!Q95</f>
        <v>0</v>
      </c>
      <c r="I95">
        <f>Bawana_NG!Q95</f>
        <v>54.999999999999993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837.03703000684357</v>
      </c>
      <c r="P95" s="36">
        <v>68.323562972620593</v>
      </c>
      <c r="Q95" s="36">
        <v>18.826642296718973</v>
      </c>
      <c r="R95" s="38">
        <v>0</v>
      </c>
      <c r="S95" s="38">
        <v>0</v>
      </c>
      <c r="T95" s="37">
        <f>SUMPRODUCT(LTA!J95:AN95,LTA!J$101:AN$101,LTA!J$104:AN$104)</f>
        <v>80</v>
      </c>
      <c r="U95" s="37">
        <f>SUMPRODUCT(LTA!J95:AN95,LTA!J$102:AN$102,LTA!J$104:AN$104)</f>
        <v>136.26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-195</v>
      </c>
      <c r="AA95" s="75">
        <f>STOA!I95</f>
        <v>344.1</v>
      </c>
      <c r="AB95" s="75">
        <f>-STOA!O95</f>
        <v>0</v>
      </c>
      <c r="AC95">
        <f t="shared" si="3"/>
        <v>19.381596975027698</v>
      </c>
      <c r="AD95">
        <f t="shared" si="4"/>
        <v>975.73685009182543</v>
      </c>
      <c r="AE95">
        <f>'IDT-1'!C95</f>
        <v>0</v>
      </c>
      <c r="AF95" s="24"/>
      <c r="AG95">
        <f t="shared" si="5"/>
        <v>975.73685009182543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-406</v>
      </c>
      <c r="AM95" s="34">
        <f>RTM_PXI!I95</f>
        <v>0</v>
      </c>
      <c r="AN95" s="34">
        <f>RTM_PXI!O95</f>
        <v>0</v>
      </c>
      <c r="AO95" s="149">
        <f>GDAM_IEX!I95</f>
        <v>0</v>
      </c>
      <c r="AP95" s="149">
        <f>GDAM_IEX!O95</f>
        <v>0</v>
      </c>
      <c r="AQ95" s="149">
        <f>GDAM_PXI!I95</f>
        <v>0</v>
      </c>
      <c r="AR95" s="149">
        <f>GDAM_PXI!O95</f>
        <v>0</v>
      </c>
    </row>
    <row r="96" spans="1:44">
      <c r="A96" t="s">
        <v>138</v>
      </c>
      <c r="D96">
        <f>TWEPL!Q96</f>
        <v>5.6691899999999995</v>
      </c>
      <c r="E96">
        <f>GT_NG!Q96</f>
        <v>8.3136288998357983</v>
      </c>
      <c r="F96">
        <f>GT_Spot!Q96</f>
        <v>0</v>
      </c>
      <c r="G96">
        <f>PPCL_NG!Q96</f>
        <v>42.588392890834314</v>
      </c>
      <c r="H96">
        <f>PPCL_Spot!Q96</f>
        <v>0</v>
      </c>
      <c r="I96">
        <f>Bawana_NG!Q96</f>
        <v>54.999999999999993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836.73178853837976</v>
      </c>
      <c r="P96" s="36">
        <v>68.323562972620593</v>
      </c>
      <c r="Q96" s="36">
        <v>18.826642296718973</v>
      </c>
      <c r="R96" s="38">
        <v>0</v>
      </c>
      <c r="S96" s="38">
        <v>0</v>
      </c>
      <c r="T96" s="37">
        <f>SUMPRODUCT(LTA!J96:AN96,LTA!J$101:AN$101,LTA!J$104:AN$104)</f>
        <v>80</v>
      </c>
      <c r="U96" s="37">
        <f>SUMPRODUCT(LTA!J96:AN96,LTA!J$102:AN$102,LTA!J$104:AN$104)</f>
        <v>136.26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-185</v>
      </c>
      <c r="AA96" s="75">
        <f>STOA!I96</f>
        <v>344.1</v>
      </c>
      <c r="AB96" s="75">
        <f>-STOA!O96</f>
        <v>0</v>
      </c>
      <c r="AC96">
        <f t="shared" si="3"/>
        <v>19.27237331983887</v>
      </c>
      <c r="AD96">
        <f t="shared" si="4"/>
        <v>987.5408322785504</v>
      </c>
      <c r="AE96">
        <f>'IDT-1'!C96</f>
        <v>0</v>
      </c>
      <c r="AF96" s="24"/>
      <c r="AG96">
        <f t="shared" si="5"/>
        <v>987.5408322785504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-404</v>
      </c>
      <c r="AM96" s="34">
        <f>RTM_PXI!I96</f>
        <v>0</v>
      </c>
      <c r="AN96" s="34">
        <f>RTM_PXI!O96</f>
        <v>0</v>
      </c>
      <c r="AO96" s="149">
        <f>GDAM_IEX!I96</f>
        <v>0</v>
      </c>
      <c r="AP96" s="149">
        <f>GDAM_IEX!O96</f>
        <v>0</v>
      </c>
      <c r="AQ96" s="149">
        <f>GDAM_PXI!I96</f>
        <v>0</v>
      </c>
      <c r="AR96" s="149">
        <f>GDAM_PXI!O96</f>
        <v>0</v>
      </c>
    </row>
    <row r="97" spans="1:44">
      <c r="A97" t="s">
        <v>139</v>
      </c>
      <c r="D97">
        <f>TWEPL!Q97</f>
        <v>5.6691899999999995</v>
      </c>
      <c r="E97">
        <f>GT_NG!Q97</f>
        <v>8.3136288998357983</v>
      </c>
      <c r="F97">
        <f>GT_Spot!Q97</f>
        <v>0</v>
      </c>
      <c r="G97">
        <f>PPCL_NG!Q97</f>
        <v>42.588392890834314</v>
      </c>
      <c r="H97">
        <f>PPCL_Spot!Q97</f>
        <v>0</v>
      </c>
      <c r="I97">
        <f>Bawana_NG!Q97</f>
        <v>54.999999999999993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833.78501039513685</v>
      </c>
      <c r="P97" s="36">
        <v>68.323562972620593</v>
      </c>
      <c r="Q97" s="36">
        <v>18.826642296718973</v>
      </c>
      <c r="R97" s="38">
        <v>0</v>
      </c>
      <c r="S97" s="38">
        <v>0</v>
      </c>
      <c r="T97" s="37">
        <f>SUMPRODUCT(LTA!J97:AN97,LTA!J$101:AN$101,LTA!J$104:AN$104)</f>
        <v>80</v>
      </c>
      <c r="U97" s="37">
        <f>SUMPRODUCT(LTA!J97:AN97,LTA!J$102:AN$102,LTA!J$104:AN$104)</f>
        <v>136.26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-185</v>
      </c>
      <c r="AA97" s="75">
        <f>STOA!I97</f>
        <v>344.1</v>
      </c>
      <c r="AB97" s="75">
        <f>-STOA!O97</f>
        <v>0</v>
      </c>
      <c r="AC97">
        <f t="shared" si="3"/>
        <v>19.406247967577851</v>
      </c>
      <c r="AD97">
        <f t="shared" si="4"/>
        <v>966.46017948756867</v>
      </c>
      <c r="AE97">
        <f>'IDT-1'!C97</f>
        <v>0</v>
      </c>
      <c r="AF97" s="24"/>
      <c r="AG97">
        <f t="shared" si="5"/>
        <v>966.46017948756867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-422</v>
      </c>
      <c r="AM97" s="34">
        <f>RTM_PXI!I97</f>
        <v>0</v>
      </c>
      <c r="AN97" s="34">
        <f>RTM_PXI!O97</f>
        <v>0</v>
      </c>
      <c r="AO97" s="149">
        <f>GDAM_IEX!I97</f>
        <v>0</v>
      </c>
      <c r="AP97" s="149">
        <f>GDAM_IEX!O97</f>
        <v>0</v>
      </c>
      <c r="AQ97" s="149">
        <f>GDAM_PXI!I97</f>
        <v>0</v>
      </c>
      <c r="AR97" s="149">
        <f>GDAM_PXI!O97</f>
        <v>0</v>
      </c>
    </row>
    <row r="98" spans="1:44">
      <c r="A98" t="s">
        <v>140</v>
      </c>
      <c r="D98">
        <f>TWEPL!Q98</f>
        <v>5.6691899999999995</v>
      </c>
      <c r="E98">
        <f>GT_NG!Q98</f>
        <v>8.3136288998357983</v>
      </c>
      <c r="F98">
        <f>GT_Spot!Q98</f>
        <v>0</v>
      </c>
      <c r="G98">
        <f>PPCL_NG!Q98</f>
        <v>42.588392890834314</v>
      </c>
      <c r="H98">
        <f>PPCL_Spot!Q98</f>
        <v>0</v>
      </c>
      <c r="I98">
        <f>Bawana_NG!Q98</f>
        <v>54.999999999999993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834.38018813429085</v>
      </c>
      <c r="P98" s="36">
        <v>68.323562972620593</v>
      </c>
      <c r="Q98" s="36">
        <v>18.826642296718973</v>
      </c>
      <c r="R98" s="38">
        <v>0</v>
      </c>
      <c r="S98" s="38">
        <v>0</v>
      </c>
      <c r="T98" s="37">
        <f>SUMPRODUCT(LTA!J98:AN98,LTA!J$101:AN$101,LTA!J$104:AN$104)</f>
        <v>80</v>
      </c>
      <c r="U98" s="37">
        <f>SUMPRODUCT(LTA!J98:AN98,LTA!J$102:AN$102,LTA!J$104:AN$104)</f>
        <v>136.26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-190</v>
      </c>
      <c r="AA98" s="75">
        <f>STOA!I98</f>
        <v>344.1</v>
      </c>
      <c r="AB98" s="75">
        <f>-STOA!O98</f>
        <v>0</v>
      </c>
      <c r="AC98">
        <f t="shared" si="3"/>
        <v>19.393729276638012</v>
      </c>
      <c r="AD98">
        <f t="shared" si="4"/>
        <v>969.06787591766226</v>
      </c>
      <c r="AE98">
        <f>'IDT-1'!C98</f>
        <v>0</v>
      </c>
      <c r="AF98" s="24"/>
      <c r="AG98">
        <f t="shared" si="5"/>
        <v>969.06787591766226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-415</v>
      </c>
      <c r="AM98" s="34">
        <f>RTM_PXI!I98</f>
        <v>0</v>
      </c>
      <c r="AN98" s="34">
        <f>RTM_PXI!O98</f>
        <v>0</v>
      </c>
      <c r="AO98" s="149">
        <f>GDAM_IEX!I98</f>
        <v>0</v>
      </c>
      <c r="AP98" s="149">
        <f>GDAM_IEX!O98</f>
        <v>0</v>
      </c>
      <c r="AQ98" s="149">
        <f>GDAM_PXI!I98</f>
        <v>0</v>
      </c>
      <c r="AR98" s="149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0.13537815750000004</v>
      </c>
      <c r="E99">
        <f t="shared" si="6"/>
        <v>0.19370347459270876</v>
      </c>
      <c r="F99">
        <f t="shared" si="6"/>
        <v>0</v>
      </c>
      <c r="G99">
        <f t="shared" si="6"/>
        <v>1.0221214293800225</v>
      </c>
      <c r="H99">
        <f t="shared" si="6"/>
        <v>0</v>
      </c>
      <c r="I99">
        <f t="shared" si="6"/>
        <v>1.3514905353081221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17.168215210925428</v>
      </c>
      <c r="P99" s="36">
        <f t="shared" si="6"/>
        <v>1.2781661846140437</v>
      </c>
      <c r="Q99" s="36">
        <f t="shared" si="6"/>
        <v>0.30901437929258618</v>
      </c>
      <c r="R99" s="38">
        <f t="shared" si="6"/>
        <v>0.24602044036354653</v>
      </c>
      <c r="S99" s="38">
        <f t="shared" si="6"/>
        <v>0</v>
      </c>
      <c r="T99" s="37">
        <f t="shared" si="6"/>
        <v>3.7385325000000007</v>
      </c>
      <c r="U99" s="37">
        <f t="shared" si="6"/>
        <v>2.6009875000000027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-7.4941049999999994</v>
      </c>
      <c r="AA99" s="75">
        <f t="shared" si="6"/>
        <v>6.1662849999999993</v>
      </c>
      <c r="AB99" s="75">
        <f t="shared" si="6"/>
        <v>0</v>
      </c>
      <c r="AC99">
        <f t="shared" si="6"/>
        <v>0.41312566438897635</v>
      </c>
      <c r="AD99">
        <f t="shared" si="6"/>
        <v>21.172684147587482</v>
      </c>
      <c r="AE99">
        <f t="shared" si="6"/>
        <v>0</v>
      </c>
      <c r="AG99">
        <f t="shared" si="6"/>
        <v>21.172684147587482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-5.13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M10" sqref="M10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45179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s="112" t="s">
        <v>479</v>
      </c>
    </row>
    <row r="2" spans="1:16">
      <c r="A2" t="s">
        <v>0</v>
      </c>
      <c r="B2" s="145">
        <v>43.923809523809531</v>
      </c>
      <c r="C2" s="145">
        <v>25.4</v>
      </c>
      <c r="D2" s="145">
        <v>30.676190476190474</v>
      </c>
      <c r="E2" s="145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513</v>
      </c>
    </row>
    <row r="3" spans="1:16">
      <c r="A3" t="s">
        <v>1</v>
      </c>
      <c r="B3" s="145">
        <v>43.923809523809531</v>
      </c>
      <c r="C3" s="145">
        <v>25.4</v>
      </c>
      <c r="D3" s="145">
        <v>30.676190476190474</v>
      </c>
      <c r="E3" s="145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5">
        <v>43.923809523809531</v>
      </c>
      <c r="C4" s="145">
        <v>25.4</v>
      </c>
      <c r="D4" s="145">
        <v>30.676190476190474</v>
      </c>
      <c r="E4" s="145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5">
        <v>43.9171899050544</v>
      </c>
      <c r="C5" s="145">
        <v>25.389281795385742</v>
      </c>
      <c r="D5" s="145">
        <v>30.689253135955656</v>
      </c>
      <c r="E5" s="145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5">
        <v>43.9171899050544</v>
      </c>
      <c r="C6" s="145">
        <v>25.389281795385742</v>
      </c>
      <c r="D6" s="145">
        <v>30.689253135955656</v>
      </c>
      <c r="E6" s="145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8"/>
    </row>
    <row r="7" spans="1:16">
      <c r="A7" t="s">
        <v>5</v>
      </c>
      <c r="B7" s="145">
        <v>43.9171899050544</v>
      </c>
      <c r="C7" s="145">
        <v>25.389281795385742</v>
      </c>
      <c r="D7" s="145">
        <v>30.689253135955656</v>
      </c>
      <c r="E7" s="145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8"/>
    </row>
    <row r="8" spans="1:16">
      <c r="A8" t="s">
        <v>10</v>
      </c>
      <c r="B8" s="145">
        <v>43.917189905054421</v>
      </c>
      <c r="C8" s="145">
        <v>25.389281795385742</v>
      </c>
      <c r="D8" s="145">
        <v>30.689253135955656</v>
      </c>
      <c r="E8" s="145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8"/>
    </row>
    <row r="9" spans="1:16">
      <c r="A9" t="s">
        <v>11</v>
      </c>
      <c r="B9" s="145">
        <v>43.917189905054421</v>
      </c>
      <c r="C9" s="145">
        <v>25.389281795385742</v>
      </c>
      <c r="D9" s="145">
        <v>30.689253135955656</v>
      </c>
      <c r="E9" s="145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5">
        <v>43.917189905054421</v>
      </c>
      <c r="C10" s="145">
        <v>25.389281795385742</v>
      </c>
      <c r="D10" s="145">
        <v>30.689253135955656</v>
      </c>
      <c r="E10" s="145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7">
        <v>74.599999999999994</v>
      </c>
      <c r="C11" s="157">
        <v>24.030000000000005</v>
      </c>
      <c r="D11" s="157">
        <v>1.37</v>
      </c>
      <c r="E11" s="157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6">
        <v>69.319999999999993</v>
      </c>
      <c r="C13" s="146">
        <v>0</v>
      </c>
      <c r="D13" s="146">
        <v>30.680000000000003</v>
      </c>
      <c r="E13" s="146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6">
        <v>43.920634920634924</v>
      </c>
      <c r="C14" s="146">
        <v>25.396825396825395</v>
      </c>
      <c r="D14" s="146">
        <v>30.682539682539677</v>
      </c>
      <c r="E14" s="146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5">
        <v>59.260101584413619</v>
      </c>
      <c r="C15" s="165">
        <v>40.739898415586389</v>
      </c>
      <c r="D15" s="146">
        <v>0</v>
      </c>
      <c r="E15" s="165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5">
        <v>19.759999999999998</v>
      </c>
      <c r="C16" s="145">
        <v>49.56</v>
      </c>
      <c r="D16" s="145">
        <v>30.680000000000003</v>
      </c>
      <c r="E16" s="145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6">
        <v>43.922942206654994</v>
      </c>
      <c r="C17" s="156">
        <v>25.39404553415061</v>
      </c>
      <c r="D17" s="156">
        <v>30.683012259194399</v>
      </c>
      <c r="E17" s="156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6">
        <v>43.919571045576404</v>
      </c>
      <c r="C18" s="156">
        <v>25.400357462019656</v>
      </c>
      <c r="D18" s="156">
        <v>30.680071492403926</v>
      </c>
      <c r="E18" s="156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5">
        <v>43.929519671735463</v>
      </c>
      <c r="C19" s="145">
        <v>25.412916795972556</v>
      </c>
      <c r="D19" s="145">
        <v>30.679942070963072</v>
      </c>
      <c r="E19" s="145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5"/>
      <c r="C20" s="145"/>
      <c r="D20" s="145"/>
      <c r="E20" s="145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112"/>
    </row>
    <row r="21" spans="1:15">
      <c r="A21" t="s">
        <v>31</v>
      </c>
      <c r="B21" s="136">
        <v>14.832000000000001</v>
      </c>
      <c r="C21" s="141">
        <v>69.828439955106617</v>
      </c>
      <c r="D21" s="141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5">
        <v>43.920863309352526</v>
      </c>
      <c r="C22" s="145">
        <v>25.39568345323741</v>
      </c>
      <c r="D22" s="145">
        <v>30.683453237410074</v>
      </c>
      <c r="E22" s="145">
        <v>0</v>
      </c>
      <c r="F22" s="145">
        <v>0</v>
      </c>
      <c r="G22" s="145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5">
        <v>43.92209931748647</v>
      </c>
      <c r="C23" s="145">
        <v>25.403624382207578</v>
      </c>
      <c r="D23" s="145">
        <v>30.675453047775953</v>
      </c>
      <c r="E23" s="145">
        <v>0</v>
      </c>
      <c r="F23" s="145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5">
        <v>43.92209931748647</v>
      </c>
      <c r="C24" s="145">
        <v>25.403624382207578</v>
      </c>
      <c r="D24" s="145">
        <v>30.675453047775953</v>
      </c>
      <c r="E24" s="145">
        <v>0</v>
      </c>
      <c r="F24" s="145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5">
        <v>0</v>
      </c>
      <c r="C25" s="145">
        <v>0</v>
      </c>
      <c r="D25" s="145">
        <v>0</v>
      </c>
      <c r="E25" s="145">
        <v>0</v>
      </c>
      <c r="F25" s="145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5">
        <v>43.918181818181807</v>
      </c>
      <c r="C26" s="145">
        <v>25.4</v>
      </c>
      <c r="D26" s="145">
        <v>30.681818181818183</v>
      </c>
      <c r="E26" s="145">
        <v>0</v>
      </c>
      <c r="F26" s="145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5">
        <v>43.915978994748677</v>
      </c>
      <c r="C28" s="145">
        <v>25.4013503375844</v>
      </c>
      <c r="D28" s="145">
        <v>30.682670667666912</v>
      </c>
      <c r="E28" s="145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5">
        <v>43.921784199780113</v>
      </c>
      <c r="C29" s="145">
        <v>25.396576095492378</v>
      </c>
      <c r="D29" s="145">
        <v>30.681639704727502</v>
      </c>
      <c r="E29" s="145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6">
        <v>43.921271763815298</v>
      </c>
      <c r="C30" s="146">
        <v>25.397426192278576</v>
      </c>
      <c r="D30" s="146">
        <v>30.681302043906133</v>
      </c>
      <c r="E30" s="146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6">
        <v>43.920498830865164</v>
      </c>
      <c r="C31" s="146">
        <v>25.401402961808262</v>
      </c>
      <c r="D31" s="146">
        <v>30.678098207326581</v>
      </c>
      <c r="E31" s="146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5">
        <v>69.320486815415833</v>
      </c>
      <c r="C32" s="145">
        <v>0</v>
      </c>
      <c r="D32" s="145">
        <v>30.679513184584177</v>
      </c>
      <c r="E32" s="145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6">
        <v>69.320000000000007</v>
      </c>
      <c r="C33" s="156">
        <v>0</v>
      </c>
      <c r="D33" s="156">
        <v>30.680000000000003</v>
      </c>
      <c r="E33" s="156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515</v>
      </c>
    </row>
    <row r="34" spans="1:12">
      <c r="A34" s="112" t="s">
        <v>23</v>
      </c>
      <c r="B34" s="156">
        <v>43.919746568109815</v>
      </c>
      <c r="C34" s="156">
        <v>25.400211193241816</v>
      </c>
      <c r="D34" s="156">
        <v>30.680042238648365</v>
      </c>
      <c r="E34" s="156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514</v>
      </c>
    </row>
    <row r="35" spans="1:12">
      <c r="A35" t="s">
        <v>24</v>
      </c>
      <c r="B35" s="156">
        <v>43.919874312647281</v>
      </c>
      <c r="C35" s="156">
        <v>25.396700706991364</v>
      </c>
      <c r="D35" s="156">
        <v>30.683424980361352</v>
      </c>
      <c r="E35" s="156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6">
        <v>0</v>
      </c>
      <c r="C36" s="156">
        <v>0</v>
      </c>
      <c r="D36" s="156">
        <v>0</v>
      </c>
      <c r="E36" s="156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517</v>
      </c>
    </row>
    <row r="37" spans="1:12">
      <c r="A37" s="112" t="s">
        <v>26</v>
      </c>
      <c r="B37" s="156">
        <v>43.924349881796701</v>
      </c>
      <c r="C37" s="156">
        <v>25.397951142631996</v>
      </c>
      <c r="D37" s="156">
        <v>30.677698975571317</v>
      </c>
      <c r="E37" s="156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516</v>
      </c>
    </row>
    <row r="38" spans="1:12">
      <c r="A38" s="112" t="s">
        <v>30</v>
      </c>
      <c r="B38" s="156">
        <v>74.604130808950075</v>
      </c>
      <c r="C38" s="156">
        <v>25.395869191049918</v>
      </c>
      <c r="D38" s="156">
        <v>0</v>
      </c>
      <c r="E38" s="156">
        <v>0</v>
      </c>
      <c r="F38" s="156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9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5">
        <v>43.922101449275345</v>
      </c>
      <c r="C44" s="145">
        <v>25.39855072463768</v>
      </c>
      <c r="D44" s="145">
        <v>30.679347826086957</v>
      </c>
      <c r="E44" s="145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5">
        <v>43.919119833482014</v>
      </c>
      <c r="C45" s="145">
        <v>25.401427297056202</v>
      </c>
      <c r="D45" s="145">
        <v>30.679452869461795</v>
      </c>
      <c r="E45" s="145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351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352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358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359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360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446</v>
      </c>
      <c r="B51" s="146">
        <v>90</v>
      </c>
      <c r="C51" s="146">
        <v>0</v>
      </c>
      <c r="D51" s="146">
        <v>0</v>
      </c>
      <c r="E51" s="146">
        <v>10</v>
      </c>
      <c r="F51" s="146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447</v>
      </c>
      <c r="B52" s="146">
        <v>90</v>
      </c>
      <c r="C52" s="146">
        <v>0</v>
      </c>
      <c r="D52" s="146">
        <v>0</v>
      </c>
      <c r="E52" s="146">
        <v>10</v>
      </c>
      <c r="F52" s="146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453</v>
      </c>
      <c r="B53" s="146">
        <v>90</v>
      </c>
      <c r="C53" s="146">
        <v>0</v>
      </c>
      <c r="D53" s="146">
        <v>0</v>
      </c>
      <c r="E53" s="146">
        <v>10.000000000000002</v>
      </c>
      <c r="F53" s="146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457</v>
      </c>
      <c r="B54" s="146">
        <v>90</v>
      </c>
      <c r="C54" s="146">
        <v>0</v>
      </c>
      <c r="D54" s="146">
        <v>0</v>
      </c>
      <c r="E54" s="146">
        <v>10.000000000000002</v>
      </c>
      <c r="F54" s="146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406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418</v>
      </c>
      <c r="B56" s="156">
        <v>0</v>
      </c>
      <c r="C56" s="156">
        <v>0</v>
      </c>
      <c r="D56" s="156">
        <v>0</v>
      </c>
      <c r="E56" s="156">
        <v>100</v>
      </c>
      <c r="F56" s="156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410</v>
      </c>
      <c r="B57" s="156">
        <v>0</v>
      </c>
      <c r="C57" s="156">
        <v>0</v>
      </c>
      <c r="D57" s="156">
        <v>0</v>
      </c>
      <c r="E57" s="156">
        <v>100</v>
      </c>
      <c r="F57" s="156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412</v>
      </c>
      <c r="B58" s="156">
        <v>0</v>
      </c>
      <c r="C58" s="156">
        <v>0</v>
      </c>
      <c r="D58" s="156">
        <v>0</v>
      </c>
      <c r="E58" s="156">
        <v>100</v>
      </c>
      <c r="F58" s="156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417</v>
      </c>
      <c r="B59" s="156">
        <v>0</v>
      </c>
      <c r="C59" s="156">
        <v>0</v>
      </c>
      <c r="D59" s="156">
        <v>0</v>
      </c>
      <c r="E59" s="156">
        <v>0</v>
      </c>
      <c r="F59" s="156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414</v>
      </c>
      <c r="B60" s="156">
        <v>0</v>
      </c>
      <c r="C60" s="156">
        <v>0</v>
      </c>
      <c r="D60" s="156">
        <v>0</v>
      </c>
      <c r="E60" s="156">
        <v>100</v>
      </c>
      <c r="F60" s="156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413</v>
      </c>
      <c r="B61" s="156">
        <v>0</v>
      </c>
      <c r="C61" s="156">
        <v>0</v>
      </c>
      <c r="D61" s="156">
        <v>0</v>
      </c>
      <c r="E61" s="156">
        <v>100</v>
      </c>
      <c r="F61" s="156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420</v>
      </c>
      <c r="B62" s="156">
        <v>0</v>
      </c>
      <c r="C62" s="156">
        <v>0</v>
      </c>
      <c r="D62" s="156">
        <v>0</v>
      </c>
      <c r="E62" s="156">
        <v>100</v>
      </c>
      <c r="F62" s="156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408</v>
      </c>
      <c r="B63" s="156">
        <v>0</v>
      </c>
      <c r="C63" s="156">
        <v>0</v>
      </c>
      <c r="D63" s="156">
        <v>0</v>
      </c>
      <c r="E63" s="156">
        <v>100</v>
      </c>
      <c r="F63" s="156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421</v>
      </c>
      <c r="B64" s="156">
        <v>0</v>
      </c>
      <c r="C64" s="156">
        <v>0</v>
      </c>
      <c r="D64" s="156">
        <v>0</v>
      </c>
      <c r="E64" s="156">
        <v>100</v>
      </c>
      <c r="F64" s="156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411</v>
      </c>
      <c r="B65" s="156">
        <v>0</v>
      </c>
      <c r="C65" s="156">
        <v>0</v>
      </c>
      <c r="D65" s="156">
        <v>0</v>
      </c>
      <c r="E65" s="156">
        <v>100</v>
      </c>
      <c r="F65" s="156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407</v>
      </c>
      <c r="B66" s="156">
        <v>0</v>
      </c>
      <c r="C66" s="156">
        <v>0</v>
      </c>
      <c r="D66" s="156">
        <v>0</v>
      </c>
      <c r="E66" s="156">
        <v>100</v>
      </c>
      <c r="F66" s="156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416</v>
      </c>
      <c r="B67" s="156">
        <v>0</v>
      </c>
      <c r="C67" s="156">
        <v>0</v>
      </c>
      <c r="D67" s="156">
        <v>0</v>
      </c>
      <c r="E67" s="156">
        <v>100</v>
      </c>
      <c r="F67" s="156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409</v>
      </c>
      <c r="B68" s="156">
        <v>0</v>
      </c>
      <c r="C68" s="156">
        <v>0</v>
      </c>
      <c r="D68" s="156">
        <v>0</v>
      </c>
      <c r="E68" s="156">
        <v>100</v>
      </c>
      <c r="F68" s="156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419</v>
      </c>
      <c r="B69" s="156">
        <v>0</v>
      </c>
      <c r="C69" s="156">
        <v>0</v>
      </c>
      <c r="D69" s="156">
        <v>0</v>
      </c>
      <c r="E69" s="156">
        <v>100</v>
      </c>
      <c r="F69" s="156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415</v>
      </c>
      <c r="B70" s="156">
        <v>0</v>
      </c>
      <c r="C70" s="156">
        <v>0</v>
      </c>
      <c r="D70" s="156">
        <v>0</v>
      </c>
      <c r="E70" s="156">
        <v>100</v>
      </c>
      <c r="F70" s="156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448</v>
      </c>
      <c r="B71" s="156">
        <v>0</v>
      </c>
      <c r="C71" s="156">
        <v>0</v>
      </c>
      <c r="D71" s="156">
        <v>0</v>
      </c>
      <c r="E71" s="156">
        <v>100</v>
      </c>
      <c r="F71" s="156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449</v>
      </c>
      <c r="B72" s="156">
        <v>0</v>
      </c>
      <c r="C72" s="156">
        <v>0</v>
      </c>
      <c r="D72" s="156">
        <v>0</v>
      </c>
      <c r="E72" s="156">
        <v>100</v>
      </c>
      <c r="F72" s="156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459</v>
      </c>
      <c r="B73" s="156">
        <v>0</v>
      </c>
      <c r="C73" s="156">
        <v>0</v>
      </c>
      <c r="D73" s="156">
        <v>0</v>
      </c>
      <c r="E73" s="156">
        <v>100</v>
      </c>
      <c r="F73" s="156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460</v>
      </c>
      <c r="B74" s="156">
        <v>0</v>
      </c>
      <c r="C74" s="156">
        <v>0</v>
      </c>
      <c r="D74" s="156">
        <v>0</v>
      </c>
      <c r="E74" s="156">
        <v>100</v>
      </c>
      <c r="F74" s="156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461</v>
      </c>
      <c r="B75" s="156">
        <v>0</v>
      </c>
      <c r="C75" s="156">
        <v>0</v>
      </c>
      <c r="D75" s="156">
        <v>0</v>
      </c>
      <c r="E75" s="156">
        <v>100</v>
      </c>
      <c r="F75" s="156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462</v>
      </c>
      <c r="B76" s="156">
        <v>0</v>
      </c>
      <c r="C76" s="156">
        <v>0</v>
      </c>
      <c r="D76" s="156">
        <v>0</v>
      </c>
      <c r="E76" s="156">
        <v>100</v>
      </c>
      <c r="F76" s="156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463</v>
      </c>
      <c r="B77" s="156">
        <v>0</v>
      </c>
      <c r="C77" s="156">
        <v>0</v>
      </c>
      <c r="D77" s="156">
        <v>0</v>
      </c>
      <c r="E77" s="156">
        <v>100</v>
      </c>
      <c r="F77" s="156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440</v>
      </c>
      <c r="B78" s="156">
        <v>0</v>
      </c>
      <c r="C78" s="156">
        <v>0</v>
      </c>
      <c r="D78" s="156">
        <v>0</v>
      </c>
      <c r="E78" s="156">
        <v>100</v>
      </c>
      <c r="F78" s="156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441</v>
      </c>
      <c r="B79" s="156">
        <v>0</v>
      </c>
      <c r="C79" s="156">
        <v>0</v>
      </c>
      <c r="D79" s="156">
        <v>0</v>
      </c>
      <c r="E79" s="156">
        <v>100</v>
      </c>
      <c r="F79" s="156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442</v>
      </c>
      <c r="B80" s="156">
        <v>0</v>
      </c>
      <c r="C80" s="156">
        <v>0</v>
      </c>
      <c r="D80" s="156">
        <v>0</v>
      </c>
      <c r="E80" s="156">
        <v>100</v>
      </c>
      <c r="F80" s="156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443</v>
      </c>
      <c r="B81" s="156">
        <v>0</v>
      </c>
      <c r="C81" s="156">
        <v>0</v>
      </c>
      <c r="D81" s="156">
        <v>0</v>
      </c>
      <c r="E81" s="156">
        <v>100</v>
      </c>
      <c r="F81" s="156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444</v>
      </c>
      <c r="B82" s="156">
        <v>0</v>
      </c>
      <c r="C82" s="156">
        <v>0</v>
      </c>
      <c r="D82" s="156">
        <v>0</v>
      </c>
      <c r="E82" s="156">
        <v>100</v>
      </c>
      <c r="F82" s="156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435</v>
      </c>
      <c r="B83" s="156">
        <v>0</v>
      </c>
      <c r="C83" s="156">
        <v>0</v>
      </c>
      <c r="D83" s="156">
        <v>0</v>
      </c>
      <c r="E83" s="156">
        <v>100</v>
      </c>
      <c r="F83" s="156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436</v>
      </c>
      <c r="B84" s="156">
        <v>0</v>
      </c>
      <c r="C84" s="156">
        <v>0</v>
      </c>
      <c r="D84" s="156">
        <v>0</v>
      </c>
      <c r="E84" s="156">
        <v>100</v>
      </c>
      <c r="F84" s="156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437</v>
      </c>
      <c r="B85" s="156">
        <v>0</v>
      </c>
      <c r="C85" s="156">
        <v>0</v>
      </c>
      <c r="D85" s="156">
        <v>0</v>
      </c>
      <c r="E85" s="156">
        <v>100</v>
      </c>
      <c r="F85" s="156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438</v>
      </c>
      <c r="B86" s="156">
        <v>0</v>
      </c>
      <c r="C86" s="156">
        <v>0</v>
      </c>
      <c r="D86" s="156">
        <v>0</v>
      </c>
      <c r="E86" s="156">
        <v>100</v>
      </c>
      <c r="F86" s="156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454</v>
      </c>
      <c r="B87" s="156">
        <v>0</v>
      </c>
      <c r="C87" s="156">
        <v>0</v>
      </c>
      <c r="D87" s="156">
        <v>0</v>
      </c>
      <c r="E87" s="156">
        <v>100</v>
      </c>
      <c r="F87" s="156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455</v>
      </c>
      <c r="B88" s="156">
        <v>0</v>
      </c>
      <c r="C88" s="156">
        <v>0</v>
      </c>
      <c r="D88" s="156">
        <v>0</v>
      </c>
      <c r="E88" s="156">
        <v>100</v>
      </c>
      <c r="F88" s="156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451</v>
      </c>
      <c r="B89" s="156">
        <v>0</v>
      </c>
      <c r="C89" s="156">
        <v>0</v>
      </c>
      <c r="D89" s="156">
        <v>0</v>
      </c>
      <c r="E89" s="156">
        <v>100</v>
      </c>
      <c r="F89" s="156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452</v>
      </c>
      <c r="B90" s="156">
        <v>0</v>
      </c>
      <c r="C90" s="156">
        <v>0</v>
      </c>
      <c r="D90" s="156">
        <v>0</v>
      </c>
      <c r="E90" s="156">
        <v>100</v>
      </c>
      <c r="F90" s="156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456</v>
      </c>
      <c r="B91" s="156">
        <v>0</v>
      </c>
      <c r="C91" s="156">
        <v>0</v>
      </c>
      <c r="D91" s="156">
        <v>0</v>
      </c>
      <c r="E91" s="156">
        <v>100</v>
      </c>
      <c r="F91" s="156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434</v>
      </c>
      <c r="B92" s="156">
        <v>0</v>
      </c>
      <c r="C92" s="156">
        <v>0</v>
      </c>
      <c r="D92" s="156">
        <v>0</v>
      </c>
      <c r="E92" s="156">
        <v>100</v>
      </c>
      <c r="F92" s="156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450</v>
      </c>
      <c r="B93" s="156">
        <v>0</v>
      </c>
      <c r="C93" s="156">
        <v>0</v>
      </c>
      <c r="D93" s="156">
        <v>0</v>
      </c>
      <c r="E93" s="156">
        <v>100</v>
      </c>
      <c r="F93" s="156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445</v>
      </c>
      <c r="B94" s="156">
        <v>0</v>
      </c>
      <c r="C94" s="156">
        <v>0</v>
      </c>
      <c r="D94" s="156">
        <v>0</v>
      </c>
      <c r="E94" s="156">
        <v>100</v>
      </c>
      <c r="F94" s="156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439</v>
      </c>
      <c r="B95" s="156">
        <v>0</v>
      </c>
      <c r="C95" s="156">
        <v>0</v>
      </c>
      <c r="D95" s="156">
        <v>0</v>
      </c>
      <c r="E95" s="156">
        <v>100</v>
      </c>
      <c r="F95" s="156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458</v>
      </c>
      <c r="B96" s="156">
        <v>0</v>
      </c>
      <c r="C96" s="156">
        <v>0</v>
      </c>
      <c r="D96" s="156">
        <v>0</v>
      </c>
      <c r="E96" s="156">
        <v>100</v>
      </c>
      <c r="F96" s="156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6">
        <v>0</v>
      </c>
      <c r="C97" s="156">
        <v>0</v>
      </c>
      <c r="D97" s="156">
        <v>0</v>
      </c>
      <c r="E97" s="156">
        <v>100</v>
      </c>
      <c r="F97" s="156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6">
        <v>0</v>
      </c>
      <c r="C98" s="156">
        <v>0</v>
      </c>
      <c r="D98" s="156">
        <v>0</v>
      </c>
      <c r="E98" s="156">
        <v>100</v>
      </c>
      <c r="F98" s="156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6">
        <v>0</v>
      </c>
      <c r="C99" s="156">
        <v>0</v>
      </c>
      <c r="D99" s="156">
        <v>0</v>
      </c>
      <c r="E99" s="156">
        <v>100</v>
      </c>
      <c r="F99" s="156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6">
        <v>0</v>
      </c>
      <c r="C100" s="156">
        <v>0</v>
      </c>
      <c r="D100" s="156">
        <v>0</v>
      </c>
      <c r="E100" s="156">
        <v>100</v>
      </c>
      <c r="F100" s="156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6">
        <v>0</v>
      </c>
      <c r="C101" s="156">
        <v>0</v>
      </c>
      <c r="D101" s="156">
        <v>0</v>
      </c>
      <c r="E101" s="156">
        <v>100</v>
      </c>
      <c r="F101" s="156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6">
        <v>0</v>
      </c>
      <c r="C102" s="156">
        <v>0</v>
      </c>
      <c r="D102" s="156">
        <v>0</v>
      </c>
      <c r="E102" s="156">
        <v>100</v>
      </c>
      <c r="F102" s="156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6">
        <v>0</v>
      </c>
      <c r="C103" s="156">
        <v>0</v>
      </c>
      <c r="D103" s="156">
        <v>0</v>
      </c>
      <c r="E103" s="156">
        <v>100</v>
      </c>
      <c r="F103" s="156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6">
        <v>0</v>
      </c>
      <c r="C104" s="156">
        <v>0</v>
      </c>
      <c r="D104" s="156">
        <v>0</v>
      </c>
      <c r="E104" s="156">
        <v>100</v>
      </c>
      <c r="F104" s="156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6">
        <v>0</v>
      </c>
      <c r="C105" s="156">
        <v>0</v>
      </c>
      <c r="D105" s="156">
        <v>0</v>
      </c>
      <c r="E105" s="156">
        <v>100</v>
      </c>
      <c r="F105" s="156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6">
        <v>0</v>
      </c>
      <c r="C106" s="156">
        <v>0</v>
      </c>
      <c r="D106" s="156">
        <v>0</v>
      </c>
      <c r="E106" s="156">
        <v>100</v>
      </c>
      <c r="F106" s="156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6">
        <v>0</v>
      </c>
      <c r="C107" s="156">
        <v>0</v>
      </c>
      <c r="D107" s="156">
        <v>0</v>
      </c>
      <c r="E107" s="156">
        <v>100</v>
      </c>
      <c r="F107" s="156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6">
        <v>0</v>
      </c>
      <c r="C108" s="156">
        <v>0</v>
      </c>
      <c r="D108" s="156">
        <v>0</v>
      </c>
      <c r="E108" s="156">
        <v>100</v>
      </c>
      <c r="F108" s="156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6">
        <v>0</v>
      </c>
      <c r="C109" s="156">
        <v>0</v>
      </c>
      <c r="D109" s="156">
        <v>0</v>
      </c>
      <c r="E109" s="156">
        <v>100</v>
      </c>
      <c r="F109" s="156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6">
        <v>0</v>
      </c>
      <c r="C110" s="156">
        <v>0</v>
      </c>
      <c r="D110" s="156">
        <v>0</v>
      </c>
      <c r="E110" s="156">
        <v>100</v>
      </c>
      <c r="F110" s="156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6">
        <v>0</v>
      </c>
      <c r="C111" s="156">
        <v>0</v>
      </c>
      <c r="D111" s="156">
        <v>0</v>
      </c>
      <c r="E111" s="156">
        <v>100</v>
      </c>
      <c r="F111" s="156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6">
        <v>0</v>
      </c>
      <c r="C112" s="156">
        <v>0</v>
      </c>
      <c r="D112" s="156">
        <v>0</v>
      </c>
      <c r="E112" s="156">
        <v>100</v>
      </c>
      <c r="F112" s="156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6">
        <v>0</v>
      </c>
      <c r="C113" s="156">
        <v>0</v>
      </c>
      <c r="D113" s="156">
        <v>0</v>
      </c>
      <c r="E113" s="156">
        <v>100</v>
      </c>
      <c r="F113" s="156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6">
        <v>0</v>
      </c>
      <c r="C114" s="156">
        <v>0</v>
      </c>
      <c r="D114" s="156">
        <v>0</v>
      </c>
      <c r="E114" s="156">
        <v>100</v>
      </c>
      <c r="F114" s="156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6">
        <v>0</v>
      </c>
      <c r="C115" s="156">
        <v>0</v>
      </c>
      <c r="D115" s="156">
        <v>0</v>
      </c>
      <c r="E115" s="156">
        <v>100</v>
      </c>
      <c r="F115" s="156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6">
        <v>0</v>
      </c>
      <c r="C116" s="156">
        <v>0</v>
      </c>
      <c r="D116" s="156">
        <v>0</v>
      </c>
      <c r="E116" s="156">
        <v>100</v>
      </c>
      <c r="F116" s="156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192">
        <f>Allocation_SG!A1</f>
        <v>45179</v>
      </c>
      <c r="B1" s="216"/>
      <c r="C1" s="216"/>
      <c r="D1" s="229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228" t="s">
        <v>323</v>
      </c>
      <c r="S1" s="228" t="s">
        <v>482</v>
      </c>
      <c r="T1" s="40" t="s">
        <v>287</v>
      </c>
      <c r="U1" s="226" t="s">
        <v>288</v>
      </c>
      <c r="V1" s="65" t="s">
        <v>301</v>
      </c>
      <c r="W1" s="65" t="s">
        <v>287</v>
      </c>
      <c r="X1" s="216" t="s">
        <v>319</v>
      </c>
      <c r="Y1" s="223" t="s">
        <v>222</v>
      </c>
      <c r="Z1" s="223" t="s">
        <v>223</v>
      </c>
      <c r="AA1" s="227" t="s">
        <v>198</v>
      </c>
      <c r="AB1" s="227" t="s">
        <v>199</v>
      </c>
      <c r="AC1" s="25" t="s">
        <v>189</v>
      </c>
      <c r="AD1" s="216" t="s">
        <v>142</v>
      </c>
      <c r="AG1" s="216" t="s">
        <v>276</v>
      </c>
      <c r="AI1" s="223" t="s">
        <v>367</v>
      </c>
      <c r="AJ1" s="223" t="s">
        <v>368</v>
      </c>
      <c r="AK1" s="223" t="s">
        <v>369</v>
      </c>
      <c r="AL1" s="223" t="s">
        <v>370</v>
      </c>
      <c r="AM1" s="223" t="s">
        <v>371</v>
      </c>
      <c r="AN1" s="223" t="s">
        <v>372</v>
      </c>
      <c r="AO1" s="222" t="s">
        <v>395</v>
      </c>
      <c r="AP1" s="222" t="s">
        <v>396</v>
      </c>
      <c r="AQ1" s="222" t="s">
        <v>397</v>
      </c>
      <c r="AR1" s="222" t="s">
        <v>398</v>
      </c>
    </row>
    <row r="2" spans="1:44">
      <c r="A2" s="25" t="s">
        <v>44</v>
      </c>
      <c r="B2" s="216"/>
      <c r="C2" s="216"/>
      <c r="D2" s="229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300</v>
      </c>
      <c r="U2" s="226"/>
      <c r="V2" s="65" t="s">
        <v>289</v>
      </c>
      <c r="W2" s="65" t="s">
        <v>289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274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D3">
        <f>TWEPL!R3</f>
        <v>7.0410599999999999</v>
      </c>
      <c r="E3">
        <f>GT_NG!T3</f>
        <v>11.021671826625386</v>
      </c>
      <c r="F3">
        <f>GT_Spot!T3</f>
        <v>0</v>
      </c>
      <c r="G3">
        <f>PPCL_NG!T3</f>
        <v>51.638051394287011</v>
      </c>
      <c r="H3">
        <f>PPCL_Spot!T3</f>
        <v>0</v>
      </c>
      <c r="I3">
        <f>Bawana_NG!T3</f>
        <v>69.607280965587279</v>
      </c>
      <c r="J3">
        <f>Bawana_RLNG!T3</f>
        <v>0</v>
      </c>
      <c r="K3">
        <f>Bawana_Spot!T3</f>
        <v>30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847.38751551866517</v>
      </c>
      <c r="P3" s="36">
        <v>75.099999999999994</v>
      </c>
      <c r="Q3" s="36">
        <v>22.745943295292442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387.05999999999995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-98</v>
      </c>
      <c r="AA3" s="75">
        <f>STOA!J3</f>
        <v>157.91</v>
      </c>
      <c r="AB3" s="75">
        <f>-STOA!P3</f>
        <v>0</v>
      </c>
      <c r="AC3">
        <f>SUMIF(B3:AB3,"&gt;0")*$AC$2-SUMIF(B3:AB3,"&lt;0")*($AC$2/(1-$AC$2))+SUMIF(AI3:AR3,"&gt;0")*$AC$2-SUMIF(AI3:AR3,"&lt;0")*($AC$2/(1-$AC$2))</f>
        <v>17.959633605793854</v>
      </c>
      <c r="AD3">
        <f>SUM(B3:AB3,AI3:AR3)-AC3</f>
        <v>1263.5518893946632</v>
      </c>
      <c r="AE3">
        <f>'IDT-1'!F3</f>
        <v>0</v>
      </c>
      <c r="AF3" s="24"/>
      <c r="AG3">
        <f>SUM(AD3:AF3)</f>
        <v>1263.5518893946632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-280</v>
      </c>
      <c r="AM3" s="34">
        <f>RTM_PXI!J3</f>
        <v>0</v>
      </c>
      <c r="AN3" s="34">
        <f>RTM_PXI!P3</f>
        <v>0</v>
      </c>
      <c r="AO3" s="149">
        <f>GDAM_IEX!J3</f>
        <v>0</v>
      </c>
      <c r="AP3" s="149">
        <f>GDAM_IEX!P3</f>
        <v>0</v>
      </c>
      <c r="AQ3" s="149">
        <f>GDAM_PXI!J3</f>
        <v>0</v>
      </c>
      <c r="AR3" s="149">
        <f>GDAM_PXI!P3</f>
        <v>0</v>
      </c>
    </row>
    <row r="4" spans="1:44">
      <c r="A4" t="s">
        <v>46</v>
      </c>
      <c r="D4">
        <f>TWEPL!R4</f>
        <v>7.0410599999999999</v>
      </c>
      <c r="E4">
        <f>GT_NG!T4</f>
        <v>11.021671826625386</v>
      </c>
      <c r="F4">
        <f>GT_Spot!T4</f>
        <v>0</v>
      </c>
      <c r="G4">
        <f>PPCL_NG!T4</f>
        <v>51.638051394287011</v>
      </c>
      <c r="H4">
        <f>PPCL_Spot!T4</f>
        <v>0</v>
      </c>
      <c r="I4">
        <f>Bawana_NG!T4</f>
        <v>69.607280965587279</v>
      </c>
      <c r="J4">
        <f>Bawana_RLNG!T4</f>
        <v>0</v>
      </c>
      <c r="K4">
        <f>Bawana_Spot!T4</f>
        <v>30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845.81745162199172</v>
      </c>
      <c r="P4" s="36">
        <v>75.099999999999994</v>
      </c>
      <c r="Q4" s="36">
        <v>22.745943295292442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387.05999999999995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-110</v>
      </c>
      <c r="AA4" s="75">
        <f>STOA!J4</f>
        <v>157.91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17.919182660936542</v>
      </c>
      <c r="AD4">
        <f t="shared" ref="AD4:AD67" si="1">SUM(B4:AB4,AI4:AR4)-AC4</f>
        <v>1265.0222764428472</v>
      </c>
      <c r="AE4">
        <f>'IDT-1'!F4</f>
        <v>0</v>
      </c>
      <c r="AF4" s="24"/>
      <c r="AG4">
        <f t="shared" ref="AG4:AG67" si="2">SUM(AD4:AF4)</f>
        <v>1265.0222764428472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-265</v>
      </c>
      <c r="AM4" s="34">
        <f>RTM_PXI!J4</f>
        <v>0</v>
      </c>
      <c r="AN4" s="34">
        <f>RTM_PXI!P4</f>
        <v>0</v>
      </c>
      <c r="AO4" s="149">
        <f>GDAM_IEX!J4</f>
        <v>0</v>
      </c>
      <c r="AP4" s="149">
        <f>GDAM_IEX!P4</f>
        <v>0</v>
      </c>
      <c r="AQ4" s="149">
        <f>GDAM_PXI!J4</f>
        <v>0</v>
      </c>
      <c r="AR4" s="149">
        <f>GDAM_PXI!P4</f>
        <v>0</v>
      </c>
    </row>
    <row r="5" spans="1:44">
      <c r="A5" t="s">
        <v>47</v>
      </c>
      <c r="D5">
        <f>TWEPL!R5</f>
        <v>7.0410599999999999</v>
      </c>
      <c r="E5">
        <f>GT_NG!T5</f>
        <v>11.018062397372743</v>
      </c>
      <c r="F5">
        <f>GT_Spot!T5</f>
        <v>0</v>
      </c>
      <c r="G5">
        <f>PPCL_NG!T5</f>
        <v>51.638051394287011</v>
      </c>
      <c r="H5">
        <f>PPCL_Spot!T5</f>
        <v>0</v>
      </c>
      <c r="I5">
        <f>Bawana_NG!T5</f>
        <v>69.607280965587279</v>
      </c>
      <c r="J5">
        <f>Bawana_RLNG!T5</f>
        <v>0</v>
      </c>
      <c r="K5">
        <f>Bawana_Spot!T5</f>
        <v>30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848.71072750942233</v>
      </c>
      <c r="P5" s="36">
        <v>75.099999999999994</v>
      </c>
      <c r="Q5" s="36">
        <v>22.745943295292442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362.23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-122</v>
      </c>
      <c r="AA5" s="75">
        <f>STOA!J5</f>
        <v>157.91</v>
      </c>
      <c r="AB5" s="75">
        <f>-STOA!P5</f>
        <v>0</v>
      </c>
      <c r="AC5">
        <f t="shared" si="0"/>
        <v>16.589707402927509</v>
      </c>
      <c r="AD5">
        <f t="shared" si="1"/>
        <v>1372.4114181590342</v>
      </c>
      <c r="AE5">
        <f>'IDT-1'!F5</f>
        <v>0</v>
      </c>
      <c r="AF5" s="24"/>
      <c r="AG5">
        <f t="shared" si="2"/>
        <v>1372.4114181590342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-125</v>
      </c>
      <c r="AM5" s="34">
        <f>RTM_PXI!J5</f>
        <v>0</v>
      </c>
      <c r="AN5" s="34">
        <f>RTM_PXI!P5</f>
        <v>0</v>
      </c>
      <c r="AO5" s="149">
        <f>GDAM_IEX!J5</f>
        <v>0</v>
      </c>
      <c r="AP5" s="149">
        <f>GDAM_IEX!P5</f>
        <v>0</v>
      </c>
      <c r="AQ5" s="149">
        <f>GDAM_PXI!J5</f>
        <v>0</v>
      </c>
      <c r="AR5" s="149">
        <f>GDAM_PXI!P5</f>
        <v>0</v>
      </c>
    </row>
    <row r="6" spans="1:44">
      <c r="A6" t="s">
        <v>48</v>
      </c>
      <c r="D6">
        <f>TWEPL!R6</f>
        <v>7.0410599999999999</v>
      </c>
      <c r="E6">
        <f>GT_NG!T6</f>
        <v>11.018062397372743</v>
      </c>
      <c r="F6">
        <f>GT_Spot!T6</f>
        <v>0</v>
      </c>
      <c r="G6">
        <f>PPCL_NG!T6</f>
        <v>51.638051394287011</v>
      </c>
      <c r="H6">
        <f>PPCL_Spot!T6</f>
        <v>0</v>
      </c>
      <c r="I6">
        <f>Bawana_NG!T6</f>
        <v>69.607280965587279</v>
      </c>
      <c r="J6">
        <f>Bawana_RLNG!T6</f>
        <v>0</v>
      </c>
      <c r="K6">
        <f>Bawana_Spot!T6</f>
        <v>30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790.3292566111046</v>
      </c>
      <c r="P6" s="36">
        <v>75.099999999999994</v>
      </c>
      <c r="Q6" s="36">
        <v>22.745943295292442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362.23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-144</v>
      </c>
      <c r="AA6" s="75">
        <f>STOA!J6</f>
        <v>157.91</v>
      </c>
      <c r="AB6" s="75">
        <f>-STOA!P6</f>
        <v>0</v>
      </c>
      <c r="AC6">
        <f t="shared" si="0"/>
        <v>16.182487989288656</v>
      </c>
      <c r="AD6">
        <f t="shared" si="1"/>
        <v>1302.4371666743555</v>
      </c>
      <c r="AE6">
        <f>'IDT-1'!F6</f>
        <v>0</v>
      </c>
      <c r="AF6" s="24"/>
      <c r="AG6">
        <f t="shared" si="2"/>
        <v>1302.4371666743555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-115</v>
      </c>
      <c r="AM6" s="34">
        <f>RTM_PXI!J6</f>
        <v>0</v>
      </c>
      <c r="AN6" s="34">
        <f>RTM_PXI!P6</f>
        <v>0</v>
      </c>
      <c r="AO6" s="149">
        <f>GDAM_IEX!J6</f>
        <v>0</v>
      </c>
      <c r="AP6" s="149">
        <f>GDAM_IEX!P6</f>
        <v>0</v>
      </c>
      <c r="AQ6" s="149">
        <f>GDAM_PXI!J6</f>
        <v>0</v>
      </c>
      <c r="AR6" s="149">
        <f>GDAM_PXI!P6</f>
        <v>0</v>
      </c>
    </row>
    <row r="7" spans="1:44">
      <c r="A7" t="s">
        <v>49</v>
      </c>
      <c r="D7">
        <f>TWEPL!R7</f>
        <v>7.0410599999999999</v>
      </c>
      <c r="E7">
        <f>GT_NG!T7</f>
        <v>11.018062397372743</v>
      </c>
      <c r="F7">
        <f>GT_Spot!T7</f>
        <v>0</v>
      </c>
      <c r="G7">
        <f>PPCL_NG!T7</f>
        <v>51.638051394287011</v>
      </c>
      <c r="H7">
        <f>PPCL_Spot!T7</f>
        <v>0</v>
      </c>
      <c r="I7">
        <f>Bawana_NG!T7</f>
        <v>69.607280965587279</v>
      </c>
      <c r="J7">
        <f>Bawana_RLNG!T7</f>
        <v>0</v>
      </c>
      <c r="K7">
        <f>Bawana_Spot!T7</f>
        <v>30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648.96493114031261</v>
      </c>
      <c r="P7" s="36">
        <v>75.83</v>
      </c>
      <c r="Q7" s="36">
        <v>22.745943295292442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362.45999999999992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-158</v>
      </c>
      <c r="AA7" s="75">
        <f>STOA!J7</f>
        <v>157.82</v>
      </c>
      <c r="AB7" s="75">
        <f>-STOA!P7</f>
        <v>0</v>
      </c>
      <c r="AC7">
        <f t="shared" si="0"/>
        <v>14.670915971957633</v>
      </c>
      <c r="AD7">
        <f t="shared" si="1"/>
        <v>1194.4544132208946</v>
      </c>
      <c r="AE7">
        <f>'IDT-1'!F7</f>
        <v>0</v>
      </c>
      <c r="AF7" s="24"/>
      <c r="AG7">
        <f t="shared" si="2"/>
        <v>1194.4544132208946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-70</v>
      </c>
      <c r="AM7" s="34">
        <f>RTM_PXI!J7</f>
        <v>0</v>
      </c>
      <c r="AN7" s="34">
        <f>RTM_PXI!P7</f>
        <v>0</v>
      </c>
      <c r="AO7" s="149">
        <f>GDAM_IEX!J7</f>
        <v>0</v>
      </c>
      <c r="AP7" s="149">
        <f>GDAM_IEX!P7</f>
        <v>0</v>
      </c>
      <c r="AQ7" s="149">
        <f>GDAM_PXI!J7</f>
        <v>0</v>
      </c>
      <c r="AR7" s="149">
        <f>GDAM_PXI!P7</f>
        <v>0</v>
      </c>
    </row>
    <row r="8" spans="1:44">
      <c r="A8" t="s">
        <v>50</v>
      </c>
      <c r="D8">
        <f>TWEPL!R8</f>
        <v>7.0410599999999999</v>
      </c>
      <c r="E8">
        <f>GT_NG!T8</f>
        <v>11.018062397372743</v>
      </c>
      <c r="F8">
        <f>GT_Spot!T8</f>
        <v>0</v>
      </c>
      <c r="G8">
        <f>PPCL_NG!T8</f>
        <v>51.638051394287011</v>
      </c>
      <c r="H8">
        <f>PPCL_Spot!T8</f>
        <v>0</v>
      </c>
      <c r="I8">
        <f>Bawana_NG!T8</f>
        <v>69.607280965587279</v>
      </c>
      <c r="J8">
        <f>Bawana_RLNG!T8</f>
        <v>0</v>
      </c>
      <c r="K8">
        <f>Bawana_Spot!T8</f>
        <v>30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639.29517160549631</v>
      </c>
      <c r="P8" s="36">
        <v>75.83</v>
      </c>
      <c r="Q8" s="36">
        <v>22.745943295292442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362.45999999999992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-136</v>
      </c>
      <c r="AA8" s="75">
        <f>STOA!J8</f>
        <v>157.82</v>
      </c>
      <c r="AB8" s="75">
        <f>-STOA!P8</f>
        <v>0</v>
      </c>
      <c r="AC8">
        <f t="shared" si="0"/>
        <v>14.65684710822881</v>
      </c>
      <c r="AD8">
        <f t="shared" si="1"/>
        <v>1176.7987225498071</v>
      </c>
      <c r="AE8">
        <f>'IDT-1'!F8</f>
        <v>0</v>
      </c>
      <c r="AF8" s="24"/>
      <c r="AG8">
        <f t="shared" si="2"/>
        <v>1176.7987225498071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-100</v>
      </c>
      <c r="AM8" s="34">
        <f>RTM_PXI!J8</f>
        <v>0</v>
      </c>
      <c r="AN8" s="34">
        <f>RTM_PXI!P8</f>
        <v>0</v>
      </c>
      <c r="AO8" s="149">
        <f>GDAM_IEX!J8</f>
        <v>0</v>
      </c>
      <c r="AP8" s="149">
        <f>GDAM_IEX!P8</f>
        <v>0</v>
      </c>
      <c r="AQ8" s="149">
        <f>GDAM_PXI!J8</f>
        <v>0</v>
      </c>
      <c r="AR8" s="149">
        <f>GDAM_PXI!P8</f>
        <v>0</v>
      </c>
    </row>
    <row r="9" spans="1:44">
      <c r="A9" t="s">
        <v>51</v>
      </c>
      <c r="D9">
        <f>TWEPL!R9</f>
        <v>7.0410599999999999</v>
      </c>
      <c r="E9">
        <f>GT_NG!T9</f>
        <v>11.018062397372743</v>
      </c>
      <c r="F9">
        <f>GT_Spot!T9</f>
        <v>0</v>
      </c>
      <c r="G9">
        <f>PPCL_NG!T9</f>
        <v>51.638051394287011</v>
      </c>
      <c r="H9">
        <f>PPCL_Spot!T9</f>
        <v>0</v>
      </c>
      <c r="I9">
        <f>Bawana_NG!T9</f>
        <v>69.607280965587279</v>
      </c>
      <c r="J9">
        <f>Bawana_RLNG!T9</f>
        <v>0</v>
      </c>
      <c r="K9">
        <f>Bawana_Spot!T9</f>
        <v>30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626.70952142793408</v>
      </c>
      <c r="P9" s="36">
        <v>50.06</v>
      </c>
      <c r="Q9" s="36">
        <v>8.42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362.30999999999995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0</v>
      </c>
      <c r="AA9" s="75">
        <f>STOA!J9</f>
        <v>157.82</v>
      </c>
      <c r="AB9" s="75">
        <f>-STOA!P9</f>
        <v>0</v>
      </c>
      <c r="AC9">
        <f t="shared" si="0"/>
        <v>13.650363306813775</v>
      </c>
      <c r="AD9">
        <f t="shared" si="1"/>
        <v>1185.9736128783672</v>
      </c>
      <c r="AE9">
        <f>'IDT-1'!F9</f>
        <v>0</v>
      </c>
      <c r="AF9" s="24"/>
      <c r="AG9">
        <f t="shared" si="2"/>
        <v>1185.9736128783672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-175</v>
      </c>
      <c r="AM9" s="34">
        <f>RTM_PXI!J9</f>
        <v>0</v>
      </c>
      <c r="AN9" s="34">
        <f>RTM_PXI!P9</f>
        <v>0</v>
      </c>
      <c r="AO9" s="149">
        <f>GDAM_IEX!J9</f>
        <v>0</v>
      </c>
      <c r="AP9" s="149">
        <f>GDAM_IEX!P9</f>
        <v>0</v>
      </c>
      <c r="AQ9" s="149">
        <f>GDAM_PXI!J9</f>
        <v>0</v>
      </c>
      <c r="AR9" s="149">
        <f>GDAM_PXI!P9</f>
        <v>0</v>
      </c>
    </row>
    <row r="10" spans="1:44">
      <c r="A10" t="s">
        <v>52</v>
      </c>
      <c r="D10">
        <f>TWEPL!R10</f>
        <v>7.0410599999999999</v>
      </c>
      <c r="E10">
        <f>GT_NG!T10</f>
        <v>11.018062397372743</v>
      </c>
      <c r="F10">
        <f>GT_Spot!T10</f>
        <v>0</v>
      </c>
      <c r="G10">
        <f>PPCL_NG!T10</f>
        <v>51.638051394287011</v>
      </c>
      <c r="H10">
        <f>PPCL_Spot!T10</f>
        <v>0</v>
      </c>
      <c r="I10">
        <f>Bawana_NG!T10</f>
        <v>69.607280965587279</v>
      </c>
      <c r="J10">
        <f>Bawana_RLNG!T10</f>
        <v>0</v>
      </c>
      <c r="K10">
        <f>Bawana_Spot!T10</f>
        <v>30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626.70952142793408</v>
      </c>
      <c r="P10" s="36">
        <v>50.06</v>
      </c>
      <c r="Q10" s="36">
        <v>8.42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362.30999999999995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0</v>
      </c>
      <c r="AA10" s="75">
        <f>STOA!J10</f>
        <v>157.82</v>
      </c>
      <c r="AB10" s="75">
        <f>-STOA!P10</f>
        <v>0</v>
      </c>
      <c r="AC10">
        <f t="shared" si="0"/>
        <v>13.82792585725768</v>
      </c>
      <c r="AD10">
        <f t="shared" si="1"/>
        <v>1165.7960503279232</v>
      </c>
      <c r="AE10">
        <f>'IDT-1'!F10</f>
        <v>0</v>
      </c>
      <c r="AF10" s="24"/>
      <c r="AG10">
        <f t="shared" si="2"/>
        <v>1165.7960503279232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-195</v>
      </c>
      <c r="AM10" s="34">
        <f>RTM_PXI!J10</f>
        <v>0</v>
      </c>
      <c r="AN10" s="34">
        <f>RTM_PXI!P10</f>
        <v>0</v>
      </c>
      <c r="AO10" s="149">
        <f>GDAM_IEX!J10</f>
        <v>0</v>
      </c>
      <c r="AP10" s="149">
        <f>GDAM_IEX!P10</f>
        <v>0</v>
      </c>
      <c r="AQ10" s="149">
        <f>GDAM_PXI!J10</f>
        <v>0</v>
      </c>
      <c r="AR10" s="149">
        <f>GDAM_PXI!P10</f>
        <v>0</v>
      </c>
    </row>
    <row r="11" spans="1:44">
      <c r="A11" t="s">
        <v>53</v>
      </c>
      <c r="D11">
        <f>TWEPL!R11</f>
        <v>7.0410599999999999</v>
      </c>
      <c r="E11">
        <f>GT_NG!T11</f>
        <v>11.018062397372743</v>
      </c>
      <c r="F11">
        <f>GT_Spot!T11</f>
        <v>0</v>
      </c>
      <c r="G11">
        <f>PPCL_NG!T11</f>
        <v>51.638051394287011</v>
      </c>
      <c r="H11">
        <f>PPCL_Spot!T11</f>
        <v>0</v>
      </c>
      <c r="I11">
        <f>Bawana_NG!T11</f>
        <v>69.607280965587279</v>
      </c>
      <c r="J11">
        <f>Bawana_RLNG!T11</f>
        <v>0</v>
      </c>
      <c r="K11">
        <f>Bawana_Spot!T11</f>
        <v>30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638.8701458876526</v>
      </c>
      <c r="P11" s="36">
        <v>38.66751062186173</v>
      </c>
      <c r="Q11" s="36">
        <v>8.42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361.92999999999995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0</v>
      </c>
      <c r="AA11" s="75">
        <f>STOA!J11</f>
        <v>157.72999999999999</v>
      </c>
      <c r="AB11" s="75">
        <f>-STOA!P11</f>
        <v>0</v>
      </c>
      <c r="AC11">
        <f t="shared" si="0"/>
        <v>13.564205620309727</v>
      </c>
      <c r="AD11">
        <f t="shared" si="1"/>
        <v>1196.3579056464516</v>
      </c>
      <c r="AE11">
        <f>'IDT-1'!F11</f>
        <v>0</v>
      </c>
      <c r="AF11" s="24"/>
      <c r="AG11">
        <f t="shared" si="2"/>
        <v>1196.3579056464516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-165</v>
      </c>
      <c r="AM11" s="34">
        <f>RTM_PXI!J11</f>
        <v>0</v>
      </c>
      <c r="AN11" s="34">
        <f>RTM_PXI!P11</f>
        <v>0</v>
      </c>
      <c r="AO11" s="149">
        <f>GDAM_IEX!J11</f>
        <v>0</v>
      </c>
      <c r="AP11" s="149">
        <f>GDAM_IEX!P11</f>
        <v>0</v>
      </c>
      <c r="AQ11" s="149">
        <f>GDAM_PXI!J11</f>
        <v>0</v>
      </c>
      <c r="AR11" s="149">
        <f>GDAM_PXI!P11</f>
        <v>0</v>
      </c>
    </row>
    <row r="12" spans="1:44">
      <c r="A12" t="s">
        <v>54</v>
      </c>
      <c r="D12">
        <f>TWEPL!R12</f>
        <v>7.0410599999999999</v>
      </c>
      <c r="E12">
        <f>GT_NG!T12</f>
        <v>11.018062397372743</v>
      </c>
      <c r="F12">
        <f>GT_Spot!T12</f>
        <v>0</v>
      </c>
      <c r="G12">
        <f>PPCL_NG!T12</f>
        <v>51.638051394287011</v>
      </c>
      <c r="H12">
        <f>PPCL_Spot!T12</f>
        <v>0</v>
      </c>
      <c r="I12">
        <f>Bawana_NG!T12</f>
        <v>69.607280965587279</v>
      </c>
      <c r="J12">
        <f>Bawana_RLNG!T12</f>
        <v>0</v>
      </c>
      <c r="K12">
        <f>Bawana_Spot!T12</f>
        <v>30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638.8701458876526</v>
      </c>
      <c r="P12" s="36">
        <v>38.66751062186173</v>
      </c>
      <c r="Q12" s="36">
        <v>8.42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361.92999999999995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0</v>
      </c>
      <c r="AA12" s="75">
        <f>STOA!J12</f>
        <v>157.72999999999999</v>
      </c>
      <c r="AB12" s="75">
        <f>-STOA!P12</f>
        <v>0</v>
      </c>
      <c r="AC12">
        <f t="shared" si="0"/>
        <v>13.652986895531681</v>
      </c>
      <c r="AD12">
        <f t="shared" si="1"/>
        <v>1186.2691243712295</v>
      </c>
      <c r="AE12">
        <f>'IDT-1'!F12</f>
        <v>0</v>
      </c>
      <c r="AF12" s="24"/>
      <c r="AG12">
        <f t="shared" si="2"/>
        <v>1186.2691243712295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-175</v>
      </c>
      <c r="AM12" s="34">
        <f>RTM_PXI!J12</f>
        <v>0</v>
      </c>
      <c r="AN12" s="34">
        <f>RTM_PXI!P12</f>
        <v>0</v>
      </c>
      <c r="AO12" s="149">
        <f>GDAM_IEX!J12</f>
        <v>0</v>
      </c>
      <c r="AP12" s="149">
        <f>GDAM_IEX!P12</f>
        <v>0</v>
      </c>
      <c r="AQ12" s="149">
        <f>GDAM_PXI!J12</f>
        <v>0</v>
      </c>
      <c r="AR12" s="149">
        <f>GDAM_PXI!P12</f>
        <v>0</v>
      </c>
    </row>
    <row r="13" spans="1:44">
      <c r="A13" t="s">
        <v>55</v>
      </c>
      <c r="D13">
        <f>TWEPL!R13</f>
        <v>7.0410599999999999</v>
      </c>
      <c r="E13">
        <f>GT_NG!T13</f>
        <v>11.018062397372743</v>
      </c>
      <c r="F13">
        <f>GT_Spot!T13</f>
        <v>0</v>
      </c>
      <c r="G13">
        <f>PPCL_NG!T13</f>
        <v>51.638051394287011</v>
      </c>
      <c r="H13">
        <f>PPCL_Spot!T13</f>
        <v>0</v>
      </c>
      <c r="I13">
        <f>Bawana_NG!T13</f>
        <v>69.607280965587279</v>
      </c>
      <c r="J13">
        <f>Bawana_RLNG!T13</f>
        <v>0</v>
      </c>
      <c r="K13">
        <f>Bawana_Spot!T13</f>
        <v>30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636.62641798322431</v>
      </c>
      <c r="P13" s="36">
        <v>38.66751062186173</v>
      </c>
      <c r="Q13" s="36">
        <v>8.42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361.77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-15</v>
      </c>
      <c r="AA13" s="75">
        <f>STOA!J13</f>
        <v>157.72999999999999</v>
      </c>
      <c r="AB13" s="75">
        <f>-STOA!P13</f>
        <v>0</v>
      </c>
      <c r="AC13">
        <f t="shared" si="0"/>
        <v>13.498662177139785</v>
      </c>
      <c r="AD13">
        <f t="shared" si="1"/>
        <v>1199.0197211851935</v>
      </c>
      <c r="AE13">
        <f>'IDT-1'!F13</f>
        <v>0</v>
      </c>
      <c r="AF13" s="24"/>
      <c r="AG13">
        <f t="shared" si="2"/>
        <v>1199.0197211851935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-145</v>
      </c>
      <c r="AM13" s="34">
        <f>RTM_PXI!J13</f>
        <v>0</v>
      </c>
      <c r="AN13" s="34">
        <f>RTM_PXI!P13</f>
        <v>0</v>
      </c>
      <c r="AO13" s="149">
        <f>GDAM_IEX!J13</f>
        <v>0</v>
      </c>
      <c r="AP13" s="149">
        <f>GDAM_IEX!P13</f>
        <v>0</v>
      </c>
      <c r="AQ13" s="149">
        <f>GDAM_PXI!J13</f>
        <v>0</v>
      </c>
      <c r="AR13" s="149">
        <f>GDAM_PXI!P13</f>
        <v>0</v>
      </c>
    </row>
    <row r="14" spans="1:44">
      <c r="A14" t="s">
        <v>56</v>
      </c>
      <c r="D14">
        <f>TWEPL!R14</f>
        <v>7.0410599999999999</v>
      </c>
      <c r="E14">
        <f>GT_NG!T14</f>
        <v>11.018062397372743</v>
      </c>
      <c r="F14">
        <f>GT_Spot!T14</f>
        <v>0</v>
      </c>
      <c r="G14">
        <f>PPCL_NG!T14</f>
        <v>51.638051394287011</v>
      </c>
      <c r="H14">
        <f>PPCL_Spot!T14</f>
        <v>0</v>
      </c>
      <c r="I14">
        <f>Bawana_NG!T14</f>
        <v>69.607280965587279</v>
      </c>
      <c r="J14">
        <f>Bawana_RLNG!T14</f>
        <v>0</v>
      </c>
      <c r="K14">
        <f>Bawana_Spot!T14</f>
        <v>30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634.38406066322443</v>
      </c>
      <c r="P14" s="36">
        <v>38.66751062186173</v>
      </c>
      <c r="Q14" s="36">
        <v>8.42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361.77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-8</v>
      </c>
      <c r="AA14" s="75">
        <f>STOA!J14</f>
        <v>157.72999999999999</v>
      </c>
      <c r="AB14" s="75">
        <f>-STOA!P14</f>
        <v>0</v>
      </c>
      <c r="AC14">
        <f t="shared" si="0"/>
        <v>13.54995445290135</v>
      </c>
      <c r="AD14">
        <f t="shared" si="1"/>
        <v>1188.726071589432</v>
      </c>
      <c r="AE14">
        <f>'IDT-1'!F14</f>
        <v>0</v>
      </c>
      <c r="AF14" s="24"/>
      <c r="AG14">
        <f t="shared" si="2"/>
        <v>1188.726071589432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-160</v>
      </c>
      <c r="AM14" s="34">
        <f>RTM_PXI!J14</f>
        <v>0</v>
      </c>
      <c r="AN14" s="34">
        <f>RTM_PXI!P14</f>
        <v>0</v>
      </c>
      <c r="AO14" s="149">
        <f>GDAM_IEX!J14</f>
        <v>0</v>
      </c>
      <c r="AP14" s="149">
        <f>GDAM_IEX!P14</f>
        <v>0</v>
      </c>
      <c r="AQ14" s="149">
        <f>GDAM_PXI!J14</f>
        <v>0</v>
      </c>
      <c r="AR14" s="149">
        <f>GDAM_PXI!P14</f>
        <v>0</v>
      </c>
    </row>
    <row r="15" spans="1:44">
      <c r="A15" t="s">
        <v>57</v>
      </c>
      <c r="D15">
        <f>TWEPL!R15</f>
        <v>7.0410599999999999</v>
      </c>
      <c r="E15">
        <f>GT_NG!T15</f>
        <v>11.018062397372743</v>
      </c>
      <c r="F15">
        <f>GT_Spot!T15</f>
        <v>0</v>
      </c>
      <c r="G15">
        <f>PPCL_NG!T15</f>
        <v>51.638051394287011</v>
      </c>
      <c r="H15">
        <f>PPCL_Spot!T15</f>
        <v>0</v>
      </c>
      <c r="I15">
        <f>Bawana_NG!T15</f>
        <v>69.607280965587279</v>
      </c>
      <c r="J15">
        <f>Bawana_RLNG!T15</f>
        <v>0</v>
      </c>
      <c r="K15">
        <f>Bawana_Spot!T15</f>
        <v>30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640.33268536627565</v>
      </c>
      <c r="P15" s="36">
        <v>38.66751062186173</v>
      </c>
      <c r="Q15" s="36">
        <v>8.42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361.77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-25</v>
      </c>
      <c r="AA15" s="75">
        <f>STOA!J15</f>
        <v>157.63999999999999</v>
      </c>
      <c r="AB15" s="75">
        <f>-STOA!P15</f>
        <v>0</v>
      </c>
      <c r="AC15">
        <f t="shared" si="0"/>
        <v>13.663657242943561</v>
      </c>
      <c r="AD15">
        <f t="shared" si="1"/>
        <v>1187.4709935024405</v>
      </c>
      <c r="AE15">
        <f>'IDT-1'!F15</f>
        <v>0</v>
      </c>
      <c r="AF15" s="24"/>
      <c r="AG15">
        <f t="shared" si="2"/>
        <v>1187.4709935024405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-150</v>
      </c>
      <c r="AM15" s="34">
        <f>RTM_PXI!J15</f>
        <v>0</v>
      </c>
      <c r="AN15" s="34">
        <f>RTM_PXI!P15</f>
        <v>0</v>
      </c>
      <c r="AO15" s="149">
        <f>GDAM_IEX!J15</f>
        <v>0</v>
      </c>
      <c r="AP15" s="149">
        <f>GDAM_IEX!P15</f>
        <v>0</v>
      </c>
      <c r="AQ15" s="149">
        <f>GDAM_PXI!J15</f>
        <v>0</v>
      </c>
      <c r="AR15" s="149">
        <f>GDAM_PXI!P15</f>
        <v>0</v>
      </c>
    </row>
    <row r="16" spans="1:44">
      <c r="A16" t="s">
        <v>58</v>
      </c>
      <c r="D16">
        <f>TWEPL!R16</f>
        <v>7.3118699999999999</v>
      </c>
      <c r="E16">
        <f>GT_NG!T16</f>
        <v>11.018062397372743</v>
      </c>
      <c r="F16">
        <f>GT_Spot!T16</f>
        <v>0</v>
      </c>
      <c r="G16">
        <f>PPCL_NG!T16</f>
        <v>51.638051394287011</v>
      </c>
      <c r="H16">
        <f>PPCL_Spot!T16</f>
        <v>0</v>
      </c>
      <c r="I16">
        <f>Bawana_NG!T16</f>
        <v>69.607280965587279</v>
      </c>
      <c r="J16">
        <f>Bawana_RLNG!T16</f>
        <v>0</v>
      </c>
      <c r="K16">
        <f>Bawana_Spot!T16</f>
        <v>30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640.33268536627565</v>
      </c>
      <c r="P16" s="36">
        <v>38.66751062186173</v>
      </c>
      <c r="Q16" s="36">
        <v>8.42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361.77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-43</v>
      </c>
      <c r="AA16" s="75">
        <f>STOA!J16</f>
        <v>157.63999999999999</v>
      </c>
      <c r="AB16" s="75">
        <f>-STOA!P16</f>
        <v>0</v>
      </c>
      <c r="AC16">
        <f t="shared" si="0"/>
        <v>13.737065391121128</v>
      </c>
      <c r="AD16">
        <f t="shared" si="1"/>
        <v>1179.6683953542633</v>
      </c>
      <c r="AE16">
        <f>'IDT-1'!F16</f>
        <v>0</v>
      </c>
      <c r="AF16" s="24"/>
      <c r="AG16">
        <f t="shared" si="2"/>
        <v>1179.6683953542633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-140</v>
      </c>
      <c r="AM16" s="34">
        <f>RTM_PXI!J16</f>
        <v>0</v>
      </c>
      <c r="AN16" s="34">
        <f>RTM_PXI!P16</f>
        <v>0</v>
      </c>
      <c r="AO16" s="149">
        <f>GDAM_IEX!J16</f>
        <v>0</v>
      </c>
      <c r="AP16" s="149">
        <f>GDAM_IEX!P16</f>
        <v>0</v>
      </c>
      <c r="AQ16" s="149">
        <f>GDAM_PXI!J16</f>
        <v>0</v>
      </c>
      <c r="AR16" s="149">
        <f>GDAM_PXI!P16</f>
        <v>0</v>
      </c>
    </row>
    <row r="17" spans="1:44">
      <c r="A17" t="s">
        <v>59</v>
      </c>
      <c r="D17">
        <f>TWEPL!R17</f>
        <v>7.3118699999999999</v>
      </c>
      <c r="E17">
        <f>GT_NG!T17</f>
        <v>11.018062397372743</v>
      </c>
      <c r="F17">
        <f>GT_Spot!T17</f>
        <v>0</v>
      </c>
      <c r="G17">
        <f>PPCL_NG!T17</f>
        <v>51.638051394287011</v>
      </c>
      <c r="H17">
        <f>PPCL_Spot!T17</f>
        <v>0</v>
      </c>
      <c r="I17">
        <f>Bawana_NG!T17</f>
        <v>69.607280965587279</v>
      </c>
      <c r="J17">
        <f>Bawana_RLNG!T17</f>
        <v>0</v>
      </c>
      <c r="K17">
        <f>Bawana_Spot!T17</f>
        <v>30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642.40223350544068</v>
      </c>
      <c r="P17" s="36">
        <v>38.66751062186173</v>
      </c>
      <c r="Q17" s="36">
        <v>8.42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363.8599999999999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-61</v>
      </c>
      <c r="AA17" s="75">
        <f>STOA!J17</f>
        <v>157.63999999999999</v>
      </c>
      <c r="AB17" s="75">
        <f>-STOA!P17</f>
        <v>0</v>
      </c>
      <c r="AC17">
        <f t="shared" si="0"/>
        <v>14.155428898200174</v>
      </c>
      <c r="AD17">
        <f t="shared" si="1"/>
        <v>1140.4095799863489</v>
      </c>
      <c r="AE17">
        <f>'IDT-1'!F17</f>
        <v>0</v>
      </c>
      <c r="AF17" s="24"/>
      <c r="AG17">
        <f t="shared" si="2"/>
        <v>1140.4095799863489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-165</v>
      </c>
      <c r="AM17" s="34">
        <f>RTM_PXI!J17</f>
        <v>0</v>
      </c>
      <c r="AN17" s="34">
        <f>RTM_PXI!P17</f>
        <v>0</v>
      </c>
      <c r="AO17" s="149">
        <f>GDAM_IEX!J17</f>
        <v>0</v>
      </c>
      <c r="AP17" s="149">
        <f>GDAM_IEX!P17</f>
        <v>0</v>
      </c>
      <c r="AQ17" s="149">
        <f>GDAM_PXI!J17</f>
        <v>0</v>
      </c>
      <c r="AR17" s="149">
        <f>GDAM_PXI!P17</f>
        <v>0</v>
      </c>
    </row>
    <row r="18" spans="1:44">
      <c r="A18" t="s">
        <v>60</v>
      </c>
      <c r="D18">
        <f>TWEPL!R18</f>
        <v>7.3118699999999999</v>
      </c>
      <c r="E18">
        <f>GT_NG!T18</f>
        <v>11.018062397372743</v>
      </c>
      <c r="F18">
        <f>GT_Spot!T18</f>
        <v>0</v>
      </c>
      <c r="G18">
        <f>PPCL_NG!T18</f>
        <v>51.638051394287011</v>
      </c>
      <c r="H18">
        <f>PPCL_Spot!T18</f>
        <v>0</v>
      </c>
      <c r="I18">
        <f>Bawana_NG!T18</f>
        <v>69.607280965587279</v>
      </c>
      <c r="J18">
        <f>Bawana_RLNG!T18</f>
        <v>0</v>
      </c>
      <c r="K18">
        <f>Bawana_Spot!T18</f>
        <v>30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642.40223350544068</v>
      </c>
      <c r="P18" s="36">
        <v>38.66751062186173</v>
      </c>
      <c r="Q18" s="36">
        <v>8.42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363.70999999999992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-78</v>
      </c>
      <c r="AA18" s="75">
        <f>STOA!J18</f>
        <v>157.63999999999999</v>
      </c>
      <c r="AB18" s="75">
        <f>-STOA!P18</f>
        <v>0</v>
      </c>
      <c r="AC18">
        <f t="shared" si="0"/>
        <v>14.260646428466522</v>
      </c>
      <c r="AD18">
        <f t="shared" si="1"/>
        <v>1128.1543624560829</v>
      </c>
      <c r="AE18">
        <f>'IDT-1'!F18</f>
        <v>0</v>
      </c>
      <c r="AF18" s="24"/>
      <c r="AG18">
        <f t="shared" si="2"/>
        <v>1128.1543624560829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-160</v>
      </c>
      <c r="AM18" s="34">
        <f>RTM_PXI!J18</f>
        <v>0</v>
      </c>
      <c r="AN18" s="34">
        <f>RTM_PXI!P18</f>
        <v>0</v>
      </c>
      <c r="AO18" s="149">
        <f>GDAM_IEX!J18</f>
        <v>0</v>
      </c>
      <c r="AP18" s="149">
        <f>GDAM_IEX!P18</f>
        <v>0</v>
      </c>
      <c r="AQ18" s="149">
        <f>GDAM_PXI!J18</f>
        <v>0</v>
      </c>
      <c r="AR18" s="149">
        <f>GDAM_PXI!P18</f>
        <v>0</v>
      </c>
    </row>
    <row r="19" spans="1:44">
      <c r="A19" t="s">
        <v>61</v>
      </c>
      <c r="D19">
        <f>TWEPL!R19</f>
        <v>7.3118699999999999</v>
      </c>
      <c r="E19">
        <f>GT_NG!T19</f>
        <v>11.018062397372743</v>
      </c>
      <c r="F19">
        <f>GT_Spot!T19</f>
        <v>0</v>
      </c>
      <c r="G19">
        <f>PPCL_NG!T19</f>
        <v>51.638051394287011</v>
      </c>
      <c r="H19">
        <f>PPCL_Spot!T19</f>
        <v>0</v>
      </c>
      <c r="I19">
        <f>Bawana_NG!T19</f>
        <v>69.607280965587279</v>
      </c>
      <c r="J19">
        <f>Bawana_RLNG!T19</f>
        <v>0</v>
      </c>
      <c r="K19">
        <f>Bawana_Spot!T19</f>
        <v>30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638.38467648702783</v>
      </c>
      <c r="P19" s="36">
        <v>38.66751062186173</v>
      </c>
      <c r="Q19" s="36">
        <v>8.76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363.41999999999996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-91</v>
      </c>
      <c r="AA19" s="75">
        <f>STOA!J19</f>
        <v>157.54</v>
      </c>
      <c r="AB19" s="75">
        <f>-STOA!P19</f>
        <v>0</v>
      </c>
      <c r="AC19">
        <f t="shared" si="0"/>
        <v>14.29587694688205</v>
      </c>
      <c r="AD19">
        <f t="shared" si="1"/>
        <v>1116.0515749192543</v>
      </c>
      <c r="AE19">
        <f>'IDT-1'!F19</f>
        <v>0</v>
      </c>
      <c r="AF19" s="24"/>
      <c r="AG19">
        <f t="shared" si="2"/>
        <v>1116.0515749192543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-155</v>
      </c>
      <c r="AM19" s="34">
        <f>RTM_PXI!J19</f>
        <v>0</v>
      </c>
      <c r="AN19" s="34">
        <f>RTM_PXI!P19</f>
        <v>0</v>
      </c>
      <c r="AO19" s="149">
        <f>GDAM_IEX!J19</f>
        <v>0</v>
      </c>
      <c r="AP19" s="149">
        <f>GDAM_IEX!P19</f>
        <v>0</v>
      </c>
      <c r="AQ19" s="149">
        <f>GDAM_PXI!J19</f>
        <v>0</v>
      </c>
      <c r="AR19" s="149">
        <f>GDAM_PXI!P19</f>
        <v>0</v>
      </c>
    </row>
    <row r="20" spans="1:44">
      <c r="A20" t="s">
        <v>62</v>
      </c>
      <c r="D20">
        <f>TWEPL!R20</f>
        <v>7.3118699999999999</v>
      </c>
      <c r="E20">
        <f>GT_NG!T20</f>
        <v>11.018062397372743</v>
      </c>
      <c r="F20">
        <f>GT_Spot!T20</f>
        <v>0</v>
      </c>
      <c r="G20">
        <f>PPCL_NG!T20</f>
        <v>51.638051394287011</v>
      </c>
      <c r="H20">
        <f>PPCL_Spot!T20</f>
        <v>0</v>
      </c>
      <c r="I20">
        <f>Bawana_NG!T20</f>
        <v>69.607280965587279</v>
      </c>
      <c r="J20">
        <f>Bawana_RLNG!T20</f>
        <v>0</v>
      </c>
      <c r="K20">
        <f>Bawana_Spot!T20</f>
        <v>30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638.38467648702783</v>
      </c>
      <c r="P20" s="36">
        <v>38.66751062186173</v>
      </c>
      <c r="Q20" s="36">
        <v>8.76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363.41999999999996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-107</v>
      </c>
      <c r="AA20" s="75">
        <f>STOA!J20</f>
        <v>157.54</v>
      </c>
      <c r="AB20" s="75">
        <f>-STOA!P20</f>
        <v>0</v>
      </c>
      <c r="AC20">
        <f t="shared" si="0"/>
        <v>14.349145712015224</v>
      </c>
      <c r="AD20">
        <f t="shared" si="1"/>
        <v>1109.9983061541213</v>
      </c>
      <c r="AE20">
        <f>'IDT-1'!F20</f>
        <v>0</v>
      </c>
      <c r="AF20" s="24"/>
      <c r="AG20">
        <f t="shared" si="2"/>
        <v>1109.9983061541213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-145</v>
      </c>
      <c r="AM20" s="34">
        <f>RTM_PXI!J20</f>
        <v>0</v>
      </c>
      <c r="AN20" s="34">
        <f>RTM_PXI!P20</f>
        <v>0</v>
      </c>
      <c r="AO20" s="149">
        <f>GDAM_IEX!J20</f>
        <v>0</v>
      </c>
      <c r="AP20" s="149">
        <f>GDAM_IEX!P20</f>
        <v>0</v>
      </c>
      <c r="AQ20" s="149">
        <f>GDAM_PXI!J20</f>
        <v>0</v>
      </c>
      <c r="AR20" s="149">
        <f>GDAM_PXI!P20</f>
        <v>0</v>
      </c>
    </row>
    <row r="21" spans="1:44">
      <c r="A21" t="s">
        <v>63</v>
      </c>
      <c r="D21">
        <f>TWEPL!R21</f>
        <v>7.3118699999999999</v>
      </c>
      <c r="E21">
        <f>GT_NG!T21</f>
        <v>11.018062397372743</v>
      </c>
      <c r="F21">
        <f>GT_Spot!T21</f>
        <v>0</v>
      </c>
      <c r="G21">
        <f>PPCL_NG!T21</f>
        <v>51.638051394287011</v>
      </c>
      <c r="H21">
        <f>PPCL_Spot!T21</f>
        <v>0</v>
      </c>
      <c r="I21">
        <f>Bawana_NG!T21</f>
        <v>69.607280965587279</v>
      </c>
      <c r="J21">
        <f>Bawana_RLNG!T21</f>
        <v>0</v>
      </c>
      <c r="K21">
        <f>Bawana_Spot!T21</f>
        <v>30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633.46600940700557</v>
      </c>
      <c r="P21" s="36">
        <v>38.66751062186173</v>
      </c>
      <c r="Q21" s="36">
        <v>8.76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363.41999999999996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-121</v>
      </c>
      <c r="AA21" s="75">
        <f>STOA!J21</f>
        <v>157.54</v>
      </c>
      <c r="AB21" s="75">
        <f>-STOA!P21</f>
        <v>0</v>
      </c>
      <c r="AC21">
        <f t="shared" si="0"/>
        <v>14.474545864632738</v>
      </c>
      <c r="AD21">
        <f t="shared" si="1"/>
        <v>1085.9542389214814</v>
      </c>
      <c r="AE21">
        <f>'IDT-1'!F21</f>
        <v>0</v>
      </c>
      <c r="AF21" s="24"/>
      <c r="AG21">
        <f t="shared" si="2"/>
        <v>1085.9542389214814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-150</v>
      </c>
      <c r="AM21" s="34">
        <f>RTM_PXI!J21</f>
        <v>0</v>
      </c>
      <c r="AN21" s="34">
        <f>RTM_PXI!P21</f>
        <v>0</v>
      </c>
      <c r="AO21" s="149">
        <f>GDAM_IEX!J21</f>
        <v>0</v>
      </c>
      <c r="AP21" s="149">
        <f>GDAM_IEX!P21</f>
        <v>0</v>
      </c>
      <c r="AQ21" s="149">
        <f>GDAM_PXI!J21</f>
        <v>0</v>
      </c>
      <c r="AR21" s="149">
        <f>GDAM_PXI!P21</f>
        <v>0</v>
      </c>
    </row>
    <row r="22" spans="1:44">
      <c r="A22" t="s">
        <v>64</v>
      </c>
      <c r="D22">
        <f>TWEPL!R22</f>
        <v>7.3118699999999999</v>
      </c>
      <c r="E22">
        <f>GT_NG!T22</f>
        <v>11.021671826625386</v>
      </c>
      <c r="F22">
        <f>GT_Spot!T22</f>
        <v>0</v>
      </c>
      <c r="G22">
        <f>PPCL_NG!T22</f>
        <v>51.638051394287011</v>
      </c>
      <c r="H22">
        <f>PPCL_Spot!T22</f>
        <v>0</v>
      </c>
      <c r="I22">
        <f>Bawana_NG!T22</f>
        <v>69.607280965587279</v>
      </c>
      <c r="J22">
        <f>Bawana_RLNG!T22</f>
        <v>0</v>
      </c>
      <c r="K22">
        <f>Bawana_Spot!T22</f>
        <v>30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633.43600009593888</v>
      </c>
      <c r="P22" s="36">
        <v>38.66751062186173</v>
      </c>
      <c r="Q22" s="36">
        <v>8.76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363.41999999999996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-136</v>
      </c>
      <c r="AA22" s="75">
        <f>STOA!J22</f>
        <v>157.54</v>
      </c>
      <c r="AB22" s="75">
        <f>-STOA!P22</f>
        <v>0</v>
      </c>
      <c r="AC22">
        <f t="shared" si="0"/>
        <v>14.563094820894726</v>
      </c>
      <c r="AD22">
        <f t="shared" si="1"/>
        <v>1075.8392900834053</v>
      </c>
      <c r="AE22">
        <f>'IDT-1'!F22</f>
        <v>0</v>
      </c>
      <c r="AF22" s="24"/>
      <c r="AG22">
        <f t="shared" si="2"/>
        <v>1075.8392900834053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-145</v>
      </c>
      <c r="AM22" s="34">
        <f>RTM_PXI!J22</f>
        <v>0</v>
      </c>
      <c r="AN22" s="34">
        <f>RTM_PXI!P22</f>
        <v>0</v>
      </c>
      <c r="AO22" s="149">
        <f>GDAM_IEX!J22</f>
        <v>0</v>
      </c>
      <c r="AP22" s="149">
        <f>GDAM_IEX!P22</f>
        <v>0</v>
      </c>
      <c r="AQ22" s="149">
        <f>GDAM_PXI!J22</f>
        <v>0</v>
      </c>
      <c r="AR22" s="149">
        <f>GDAM_PXI!P22</f>
        <v>0</v>
      </c>
    </row>
    <row r="23" spans="1:44">
      <c r="A23" t="s">
        <v>65</v>
      </c>
      <c r="D23">
        <f>TWEPL!R23</f>
        <v>7.3118699999999999</v>
      </c>
      <c r="E23">
        <f>GT_NG!T23</f>
        <v>11.021671826625386</v>
      </c>
      <c r="F23">
        <f>GT_Spot!T23</f>
        <v>0</v>
      </c>
      <c r="G23">
        <f>PPCL_NG!T23</f>
        <v>51.638051394287011</v>
      </c>
      <c r="H23">
        <f>PPCL_Spot!T23</f>
        <v>0</v>
      </c>
      <c r="I23">
        <f>Bawana_NG!T23</f>
        <v>69.607280965587279</v>
      </c>
      <c r="J23">
        <f>Bawana_RLNG!T23</f>
        <v>0</v>
      </c>
      <c r="K23">
        <f>Bawana_Spot!T23</f>
        <v>30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631.73764793551686</v>
      </c>
      <c r="P23" s="36">
        <v>38.66751062186173</v>
      </c>
      <c r="Q23" s="36">
        <v>8.76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363.41999999999996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-50</v>
      </c>
      <c r="AA23" s="75">
        <f>STOA!J23</f>
        <v>157.45999999999998</v>
      </c>
      <c r="AB23" s="75">
        <f>-STOA!P23</f>
        <v>0</v>
      </c>
      <c r="AC23">
        <f t="shared" si="0"/>
        <v>14.449785919138865</v>
      </c>
      <c r="AD23">
        <f t="shared" si="1"/>
        <v>1085.1742468247394</v>
      </c>
      <c r="AE23">
        <f>'IDT-1'!F23</f>
        <v>0</v>
      </c>
      <c r="AF23" s="24"/>
      <c r="AG23">
        <f t="shared" si="2"/>
        <v>1085.1742468247394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-220</v>
      </c>
      <c r="AM23" s="34">
        <f>RTM_PXI!J23</f>
        <v>0</v>
      </c>
      <c r="AN23" s="34">
        <f>RTM_PXI!P23</f>
        <v>0</v>
      </c>
      <c r="AO23" s="149">
        <f>GDAM_IEX!J23</f>
        <v>0</v>
      </c>
      <c r="AP23" s="149">
        <f>GDAM_IEX!P23</f>
        <v>0</v>
      </c>
      <c r="AQ23" s="149">
        <f>GDAM_PXI!J23</f>
        <v>0</v>
      </c>
      <c r="AR23" s="149">
        <f>GDAM_PXI!P23</f>
        <v>0</v>
      </c>
    </row>
    <row r="24" spans="1:44">
      <c r="A24" t="s">
        <v>66</v>
      </c>
      <c r="D24">
        <f>TWEPL!R24</f>
        <v>7.3118699999999999</v>
      </c>
      <c r="E24">
        <f>GT_NG!T24</f>
        <v>11.021671826625386</v>
      </c>
      <c r="F24">
        <f>GT_Spot!T24</f>
        <v>0</v>
      </c>
      <c r="G24">
        <f>PPCL_NG!T24</f>
        <v>51.638051394287011</v>
      </c>
      <c r="H24">
        <f>PPCL_Spot!T24</f>
        <v>0</v>
      </c>
      <c r="I24">
        <f>Bawana_NG!T24</f>
        <v>69.607280965587279</v>
      </c>
      <c r="J24">
        <f>Bawana_RLNG!T24</f>
        <v>0</v>
      </c>
      <c r="K24">
        <f>Bawana_Spot!T24</f>
        <v>30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629.04054530042629</v>
      </c>
      <c r="P24" s="36">
        <v>38.66751062186173</v>
      </c>
      <c r="Q24" s="36">
        <v>8.76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363.41999999999996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-162</v>
      </c>
      <c r="AA24" s="75">
        <f>STOA!J24</f>
        <v>157.45999999999998</v>
      </c>
      <c r="AB24" s="75">
        <f>-STOA!P24</f>
        <v>0</v>
      </c>
      <c r="AC24">
        <f t="shared" si="0"/>
        <v>14.488198308605435</v>
      </c>
      <c r="AD24">
        <f t="shared" si="1"/>
        <v>1075.4387318001823</v>
      </c>
      <c r="AE24">
        <f>'IDT-1'!F24</f>
        <v>0</v>
      </c>
      <c r="AF24" s="24"/>
      <c r="AG24">
        <f t="shared" si="2"/>
        <v>1075.4387318001823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-115</v>
      </c>
      <c r="AM24" s="34">
        <f>RTM_PXI!J24</f>
        <v>0</v>
      </c>
      <c r="AN24" s="34">
        <f>RTM_PXI!P24</f>
        <v>0</v>
      </c>
      <c r="AO24" s="149">
        <f>GDAM_IEX!J24</f>
        <v>0</v>
      </c>
      <c r="AP24" s="149">
        <f>GDAM_IEX!P24</f>
        <v>0</v>
      </c>
      <c r="AQ24" s="149">
        <f>GDAM_PXI!J24</f>
        <v>0</v>
      </c>
      <c r="AR24" s="149">
        <f>GDAM_PXI!P24</f>
        <v>0</v>
      </c>
    </row>
    <row r="25" spans="1:44">
      <c r="A25" t="s">
        <v>67</v>
      </c>
      <c r="D25">
        <f>TWEPL!R25</f>
        <v>7.3118699999999999</v>
      </c>
      <c r="E25">
        <f>GT_NG!T25</f>
        <v>11.021671826625386</v>
      </c>
      <c r="F25">
        <f>GT_Spot!T25</f>
        <v>0</v>
      </c>
      <c r="G25">
        <f>PPCL_NG!T25</f>
        <v>51.638051394287011</v>
      </c>
      <c r="H25">
        <f>PPCL_Spot!T25</f>
        <v>0</v>
      </c>
      <c r="I25">
        <f>Bawana_NG!T25</f>
        <v>69.607280965587279</v>
      </c>
      <c r="J25">
        <f>Bawana_RLNG!T25</f>
        <v>0</v>
      </c>
      <c r="K25">
        <f>Bawana_Spot!T25</f>
        <v>30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633.73532797624227</v>
      </c>
      <c r="P25" s="36">
        <v>38.66751062186173</v>
      </c>
      <c r="Q25" s="36">
        <v>8.76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363.26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-185</v>
      </c>
      <c r="AA25" s="75">
        <f>STOA!J25</f>
        <v>157.45999999999998</v>
      </c>
      <c r="AB25" s="75">
        <f>-STOA!P25</f>
        <v>0</v>
      </c>
      <c r="AC25">
        <f t="shared" si="0"/>
        <v>14.7500575842075</v>
      </c>
      <c r="AD25">
        <f t="shared" si="1"/>
        <v>1054.7116552003961</v>
      </c>
      <c r="AE25">
        <f>'IDT-1'!F25</f>
        <v>0</v>
      </c>
      <c r="AF25" s="24"/>
      <c r="AG25">
        <f t="shared" si="2"/>
        <v>1054.7116552003961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-117</v>
      </c>
      <c r="AM25" s="34">
        <f>RTM_PXI!J25</f>
        <v>0</v>
      </c>
      <c r="AN25" s="34">
        <f>RTM_PXI!P25</f>
        <v>0</v>
      </c>
      <c r="AO25" s="149">
        <f>GDAM_IEX!J25</f>
        <v>0</v>
      </c>
      <c r="AP25" s="149">
        <f>GDAM_IEX!P25</f>
        <v>0</v>
      </c>
      <c r="AQ25" s="149">
        <f>GDAM_PXI!J25</f>
        <v>0</v>
      </c>
      <c r="AR25" s="149">
        <f>GDAM_PXI!P25</f>
        <v>0</v>
      </c>
    </row>
    <row r="26" spans="1:44">
      <c r="A26" t="s">
        <v>68</v>
      </c>
      <c r="D26">
        <f>TWEPL!R26</f>
        <v>7.3118699999999999</v>
      </c>
      <c r="E26">
        <f>GT_NG!T26</f>
        <v>11.021671826625386</v>
      </c>
      <c r="F26">
        <f>GT_Spot!T26</f>
        <v>0</v>
      </c>
      <c r="G26">
        <f>PPCL_NG!T26</f>
        <v>51.638051394287011</v>
      </c>
      <c r="H26">
        <f>PPCL_Spot!T26</f>
        <v>0</v>
      </c>
      <c r="I26">
        <f>Bawana_NG!T26</f>
        <v>69.607280965587279</v>
      </c>
      <c r="J26">
        <f>Bawana_RLNG!T26</f>
        <v>0</v>
      </c>
      <c r="K26">
        <f>Bawana_Spot!T26</f>
        <v>30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633.73532797624227</v>
      </c>
      <c r="P26" s="36">
        <v>38.66751062186173</v>
      </c>
      <c r="Q26" s="36">
        <v>8.76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361.59999999999997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-203</v>
      </c>
      <c r="AA26" s="75">
        <f>STOA!J26</f>
        <v>157.45999999999998</v>
      </c>
      <c r="AB26" s="75">
        <f>-STOA!P26</f>
        <v>0</v>
      </c>
      <c r="AC26">
        <f t="shared" si="0"/>
        <v>14.744327711729696</v>
      </c>
      <c r="AD26">
        <f t="shared" si="1"/>
        <v>1052.057385072874</v>
      </c>
      <c r="AE26">
        <f>'IDT-1'!F26</f>
        <v>0</v>
      </c>
      <c r="AF26" s="24"/>
      <c r="AG26">
        <f t="shared" si="2"/>
        <v>1052.057385072874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-100</v>
      </c>
      <c r="AM26" s="34">
        <f>RTM_PXI!J26</f>
        <v>0</v>
      </c>
      <c r="AN26" s="34">
        <f>RTM_PXI!P26</f>
        <v>0</v>
      </c>
      <c r="AO26" s="149">
        <f>GDAM_IEX!J26</f>
        <v>0</v>
      </c>
      <c r="AP26" s="149">
        <f>GDAM_IEX!P26</f>
        <v>0</v>
      </c>
      <c r="AQ26" s="149">
        <f>GDAM_PXI!J26</f>
        <v>0</v>
      </c>
      <c r="AR26" s="149">
        <f>GDAM_PXI!P26</f>
        <v>0</v>
      </c>
    </row>
    <row r="27" spans="1:44">
      <c r="A27" t="s">
        <v>69</v>
      </c>
      <c r="D27">
        <f>TWEPL!R27</f>
        <v>7.3118699999999999</v>
      </c>
      <c r="E27">
        <f>GT_NG!T27</f>
        <v>11.021671826625386</v>
      </c>
      <c r="F27">
        <f>GT_Spot!T27</f>
        <v>0</v>
      </c>
      <c r="G27">
        <f>PPCL_NG!T27</f>
        <v>51.638051394287011</v>
      </c>
      <c r="H27">
        <f>PPCL_Spot!T27</f>
        <v>0</v>
      </c>
      <c r="I27">
        <f>Bawana_NG!T27</f>
        <v>69.607280965587279</v>
      </c>
      <c r="J27">
        <f>Bawana_RLNG!T27</f>
        <v>0</v>
      </c>
      <c r="K27">
        <f>Bawana_Spot!T27</f>
        <v>30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632.5842140125867</v>
      </c>
      <c r="P27" s="36">
        <v>38.66751062186173</v>
      </c>
      <c r="Q27" s="36">
        <v>8.82</v>
      </c>
      <c r="R27" s="38">
        <v>2.7871987951807227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361.86950399999995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-209</v>
      </c>
      <c r="AA27" s="75">
        <f>STOA!J27</f>
        <v>157.35999999999999</v>
      </c>
      <c r="AB27" s="75">
        <f>-STOA!P27</f>
        <v>0</v>
      </c>
      <c r="AC27">
        <f t="shared" si="0"/>
        <v>14.689641745747359</v>
      </c>
      <c r="AD27">
        <f t="shared" si="1"/>
        <v>1063.9776598703813</v>
      </c>
      <c r="AE27">
        <f>'IDT-1'!F27</f>
        <v>0</v>
      </c>
      <c r="AF27" s="24"/>
      <c r="AG27">
        <f t="shared" si="2"/>
        <v>1063.9776598703813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-85</v>
      </c>
      <c r="AM27" s="34">
        <f>RTM_PXI!J27</f>
        <v>0</v>
      </c>
      <c r="AN27" s="34">
        <f>RTM_PXI!P27</f>
        <v>0</v>
      </c>
      <c r="AO27" s="149">
        <f>GDAM_IEX!J27</f>
        <v>0</v>
      </c>
      <c r="AP27" s="149">
        <f>GDAM_IEX!P27</f>
        <v>0</v>
      </c>
      <c r="AQ27" s="149">
        <f>GDAM_PXI!J27</f>
        <v>0</v>
      </c>
      <c r="AR27" s="149">
        <f>GDAM_PXI!P27</f>
        <v>0</v>
      </c>
    </row>
    <row r="28" spans="1:44">
      <c r="A28" t="s">
        <v>70</v>
      </c>
      <c r="D28">
        <f>TWEPL!R28</f>
        <v>7.3118699999999999</v>
      </c>
      <c r="E28">
        <f>GT_NG!T28</f>
        <v>11.021671826625386</v>
      </c>
      <c r="F28">
        <f>GT_Spot!T28</f>
        <v>0</v>
      </c>
      <c r="G28">
        <f>PPCL_NG!T28</f>
        <v>51.638051394287011</v>
      </c>
      <c r="H28">
        <f>PPCL_Spot!T28</f>
        <v>0</v>
      </c>
      <c r="I28">
        <f>Bawana_NG!T28</f>
        <v>69.607280965587279</v>
      </c>
      <c r="J28">
        <f>Bawana_RLNG!T28</f>
        <v>0</v>
      </c>
      <c r="K28">
        <f>Bawana_Spot!T28</f>
        <v>30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627.47040374404446</v>
      </c>
      <c r="P28" s="36">
        <v>38.66751062186173</v>
      </c>
      <c r="Q28" s="36">
        <v>8.82</v>
      </c>
      <c r="R28" s="38">
        <v>5.2</v>
      </c>
      <c r="S28" s="38">
        <v>0</v>
      </c>
      <c r="T28" s="37">
        <f>SUMPRODUCT(LTA!J28:AN28,LTA!J$101:AN$101,LTA!J$105:AN$105)</f>
        <v>3.01</v>
      </c>
      <c r="U28" s="37">
        <f>SUMPRODUCT(LTA!J28:AN28,LTA!J$102:AN$102,LTA!J$105:AN$105)</f>
        <v>364.19831999999997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-227</v>
      </c>
      <c r="AA28" s="75">
        <f>STOA!J28</f>
        <v>157.35999999999999</v>
      </c>
      <c r="AB28" s="75">
        <f>-STOA!P28</f>
        <v>0</v>
      </c>
      <c r="AC28">
        <f t="shared" si="0"/>
        <v>14.819470104575135</v>
      </c>
      <c r="AD28">
        <f t="shared" si="1"/>
        <v>1052.4856384478308</v>
      </c>
      <c r="AE28">
        <f>'IDT-1'!F28</f>
        <v>0</v>
      </c>
      <c r="AF28" s="24"/>
      <c r="AG28">
        <f t="shared" si="2"/>
        <v>1052.4856384478308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-80</v>
      </c>
      <c r="AM28" s="34">
        <f>RTM_PXI!J28</f>
        <v>0</v>
      </c>
      <c r="AN28" s="34">
        <f>RTM_PXI!P28</f>
        <v>0</v>
      </c>
      <c r="AO28" s="149">
        <f>GDAM_IEX!J28</f>
        <v>0</v>
      </c>
      <c r="AP28" s="149">
        <f>GDAM_IEX!P28</f>
        <v>0</v>
      </c>
      <c r="AQ28" s="149">
        <f>GDAM_PXI!J28</f>
        <v>0</v>
      </c>
      <c r="AR28" s="149">
        <f>GDAM_PXI!P28</f>
        <v>0</v>
      </c>
    </row>
    <row r="29" spans="1:44">
      <c r="A29" t="s">
        <v>71</v>
      </c>
      <c r="D29">
        <f>TWEPL!R29</f>
        <v>7.3118699999999999</v>
      </c>
      <c r="E29">
        <f>GT_NG!T29</f>
        <v>11.021671826625386</v>
      </c>
      <c r="F29">
        <f>GT_Spot!T29</f>
        <v>0</v>
      </c>
      <c r="G29">
        <f>PPCL_NG!T29</f>
        <v>51.638051394287011</v>
      </c>
      <c r="H29">
        <f>PPCL_Spot!T29</f>
        <v>0</v>
      </c>
      <c r="I29">
        <f>Bawana_NG!T29</f>
        <v>69.607280965587279</v>
      </c>
      <c r="J29">
        <f>Bawana_RLNG!T29</f>
        <v>0</v>
      </c>
      <c r="K29">
        <f>Bawana_Spot!T29</f>
        <v>30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635.74506357563212</v>
      </c>
      <c r="P29" s="36">
        <v>38.66751062186173</v>
      </c>
      <c r="Q29" s="36">
        <v>8.82</v>
      </c>
      <c r="R29" s="38">
        <v>8.43</v>
      </c>
      <c r="S29" s="38">
        <v>0</v>
      </c>
      <c r="T29" s="37">
        <f>SUMPRODUCT(LTA!J29:AN29,LTA!J$101:AN$101,LTA!J$105:AN$105)</f>
        <v>5.18</v>
      </c>
      <c r="U29" s="37">
        <f>SUMPRODUCT(LTA!J29:AN29,LTA!J$102:AN$102,LTA!J$105:AN$105)</f>
        <v>368.459968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-243</v>
      </c>
      <c r="AA29" s="75">
        <f>STOA!J29</f>
        <v>157.35999999999999</v>
      </c>
      <c r="AB29" s="75">
        <f>-STOA!P29</f>
        <v>0</v>
      </c>
      <c r="AC29">
        <f t="shared" si="0"/>
        <v>15.119359653848228</v>
      </c>
      <c r="AD29">
        <f t="shared" si="1"/>
        <v>1054.122056730145</v>
      </c>
      <c r="AE29">
        <f>'IDT-1'!F29</f>
        <v>0</v>
      </c>
      <c r="AF29" s="24"/>
      <c r="AG29">
        <f t="shared" si="2"/>
        <v>1054.122056730145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-80</v>
      </c>
      <c r="AM29" s="34">
        <f>RTM_PXI!J29</f>
        <v>0</v>
      </c>
      <c r="AN29" s="34">
        <f>RTM_PXI!P29</f>
        <v>0</v>
      </c>
      <c r="AO29" s="149">
        <f>GDAM_IEX!J29</f>
        <v>0</v>
      </c>
      <c r="AP29" s="149">
        <f>GDAM_IEX!P29</f>
        <v>0</v>
      </c>
      <c r="AQ29" s="149">
        <f>GDAM_PXI!J29</f>
        <v>0</v>
      </c>
      <c r="AR29" s="149">
        <f>GDAM_PXI!P29</f>
        <v>0</v>
      </c>
    </row>
    <row r="30" spans="1:44">
      <c r="A30" t="s">
        <v>72</v>
      </c>
      <c r="D30">
        <f>TWEPL!R30</f>
        <v>7.3118699999999999</v>
      </c>
      <c r="E30">
        <f>GT_NG!T30</f>
        <v>11.021671826625386</v>
      </c>
      <c r="F30">
        <f>GT_Spot!T30</f>
        <v>0</v>
      </c>
      <c r="G30">
        <f>PPCL_NG!T30</f>
        <v>51.638051394287011</v>
      </c>
      <c r="H30">
        <f>PPCL_Spot!T30</f>
        <v>0</v>
      </c>
      <c r="I30">
        <f>Bawana_NG!T30</f>
        <v>69.607280965587279</v>
      </c>
      <c r="J30">
        <f>Bawana_RLNG!T30</f>
        <v>0</v>
      </c>
      <c r="K30">
        <f>Bawana_Spot!T30</f>
        <v>30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634.2424618408329</v>
      </c>
      <c r="P30" s="36">
        <v>38.66751062186173</v>
      </c>
      <c r="Q30" s="36">
        <v>8.82</v>
      </c>
      <c r="R30" s="38">
        <v>15.019999999999998</v>
      </c>
      <c r="S30" s="38">
        <v>0</v>
      </c>
      <c r="T30" s="37">
        <f>SUMPRODUCT(LTA!J30:AN30,LTA!J$101:AN$101,LTA!J$105:AN$105)</f>
        <v>8.58</v>
      </c>
      <c r="U30" s="37">
        <f>SUMPRODUCT(LTA!J30:AN30,LTA!J$102:AN$102,LTA!J$105:AN$105)</f>
        <v>371.40265599999998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-261</v>
      </c>
      <c r="AA30" s="75">
        <f>STOA!J30</f>
        <v>157.35999999999999</v>
      </c>
      <c r="AB30" s="75">
        <f>-STOA!P30</f>
        <v>0</v>
      </c>
      <c r="AC30">
        <f t="shared" si="0"/>
        <v>15.308725688203952</v>
      </c>
      <c r="AD30">
        <f t="shared" si="1"/>
        <v>1055.3627769609902</v>
      </c>
      <c r="AE30">
        <f>'IDT-1'!F30</f>
        <v>0</v>
      </c>
      <c r="AF30" s="24"/>
      <c r="AG30">
        <f t="shared" si="2"/>
        <v>1055.3627769609902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-72</v>
      </c>
      <c r="AM30" s="34">
        <f>RTM_PXI!J30</f>
        <v>0</v>
      </c>
      <c r="AN30" s="34">
        <f>RTM_PXI!P30</f>
        <v>0</v>
      </c>
      <c r="AO30" s="149">
        <f>GDAM_IEX!J30</f>
        <v>0</v>
      </c>
      <c r="AP30" s="149">
        <f>GDAM_IEX!P30</f>
        <v>0</v>
      </c>
      <c r="AQ30" s="149">
        <f>GDAM_PXI!J30</f>
        <v>0</v>
      </c>
      <c r="AR30" s="149">
        <f>GDAM_PXI!P30</f>
        <v>0</v>
      </c>
    </row>
    <row r="31" spans="1:44">
      <c r="A31" t="s">
        <v>73</v>
      </c>
      <c r="D31">
        <f>TWEPL!R31</f>
        <v>7.3118699999999999</v>
      </c>
      <c r="E31">
        <f>GT_NG!T31</f>
        <v>11.021671826625386</v>
      </c>
      <c r="F31">
        <f>GT_Spot!T31</f>
        <v>0</v>
      </c>
      <c r="G31">
        <f>PPCL_NG!T31</f>
        <v>51.638051394287011</v>
      </c>
      <c r="H31">
        <f>PPCL_Spot!T31</f>
        <v>0</v>
      </c>
      <c r="I31">
        <f>Bawana_NG!T31</f>
        <v>69.607280965587279</v>
      </c>
      <c r="J31">
        <f>Bawana_RLNG!T31</f>
        <v>0</v>
      </c>
      <c r="K31">
        <f>Bawana_Spot!T31</f>
        <v>30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624.67915086805613</v>
      </c>
      <c r="P31" s="36">
        <v>38.66751062186173</v>
      </c>
      <c r="Q31" s="36">
        <v>7.7319119465743249</v>
      </c>
      <c r="R31" s="38">
        <v>17.7</v>
      </c>
      <c r="S31" s="38">
        <v>0</v>
      </c>
      <c r="T31" s="37">
        <f>SUMPRODUCT(LTA!J31:AN31,LTA!J$101:AN$101,LTA!J$105:AN$105)</f>
        <v>12.2</v>
      </c>
      <c r="U31" s="37">
        <f>SUMPRODUCT(LTA!J31:AN31,LTA!J$102:AN$102,LTA!J$105:AN$105)</f>
        <v>374.55382399999996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-273</v>
      </c>
      <c r="AA31" s="75">
        <f>STOA!J31</f>
        <v>157.35999999999999</v>
      </c>
      <c r="AB31" s="75">
        <f>-STOA!P31</f>
        <v>0</v>
      </c>
      <c r="AC31">
        <f t="shared" si="0"/>
        <v>15.333676165262151</v>
      </c>
      <c r="AD31">
        <f t="shared" si="1"/>
        <v>1050.1375954577295</v>
      </c>
      <c r="AE31">
        <f>'IDT-1'!F31</f>
        <v>0</v>
      </c>
      <c r="AF31" s="24"/>
      <c r="AG31">
        <f t="shared" si="2"/>
        <v>1050.1375954577295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-64</v>
      </c>
      <c r="AM31" s="34">
        <f>RTM_PXI!J31</f>
        <v>0</v>
      </c>
      <c r="AN31" s="34">
        <f>RTM_PXI!P31</f>
        <v>0</v>
      </c>
      <c r="AO31" s="149">
        <f>GDAM_IEX!J31</f>
        <v>0</v>
      </c>
      <c r="AP31" s="149">
        <f>GDAM_IEX!P31</f>
        <v>0</v>
      </c>
      <c r="AQ31" s="149">
        <f>GDAM_PXI!J31</f>
        <v>0</v>
      </c>
      <c r="AR31" s="149">
        <f>GDAM_PXI!P31</f>
        <v>0</v>
      </c>
    </row>
    <row r="32" spans="1:44">
      <c r="A32" t="s">
        <v>74</v>
      </c>
      <c r="D32">
        <f>TWEPL!R32</f>
        <v>7.3118699999999999</v>
      </c>
      <c r="E32">
        <f>GT_NG!T32</f>
        <v>11.021671826625386</v>
      </c>
      <c r="F32">
        <f>GT_Spot!T32</f>
        <v>0</v>
      </c>
      <c r="G32">
        <f>PPCL_NG!T32</f>
        <v>51.638051394287011</v>
      </c>
      <c r="H32">
        <f>PPCL_Spot!T32</f>
        <v>0</v>
      </c>
      <c r="I32">
        <f>Bawana_NG!T32</f>
        <v>69.607280965587279</v>
      </c>
      <c r="J32">
        <f>Bawana_RLNG!T32</f>
        <v>0</v>
      </c>
      <c r="K32">
        <f>Bawana_Spot!T32</f>
        <v>30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624.65915086839857</v>
      </c>
      <c r="P32" s="36">
        <v>38.66751062186173</v>
      </c>
      <c r="Q32" s="36">
        <v>7.7319119465743249</v>
      </c>
      <c r="R32" s="38">
        <v>17.7</v>
      </c>
      <c r="S32" s="38">
        <v>0</v>
      </c>
      <c r="T32" s="37">
        <f>SUMPRODUCT(LTA!J32:AN32,LTA!J$101:AN$101,LTA!J$105:AN$105)</f>
        <v>16.95</v>
      </c>
      <c r="U32" s="37">
        <f>SUMPRODUCT(LTA!J32:AN32,LTA!J$102:AN$102,LTA!J$105:AN$105)</f>
        <v>377.89601600000003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-282</v>
      </c>
      <c r="AA32" s="75">
        <f>STOA!J32</f>
        <v>157.35999999999999</v>
      </c>
      <c r="AB32" s="75">
        <f>-STOA!P32</f>
        <v>0</v>
      </c>
      <c r="AC32">
        <f t="shared" si="0"/>
        <v>15.404711454865165</v>
      </c>
      <c r="AD32">
        <f t="shared" si="1"/>
        <v>1058.138752168469</v>
      </c>
      <c r="AE32">
        <f>'IDT-1'!F32</f>
        <v>0</v>
      </c>
      <c r="AF32" s="24"/>
      <c r="AG32">
        <f t="shared" si="2"/>
        <v>1058.138752168469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-55</v>
      </c>
      <c r="AM32" s="34">
        <f>RTM_PXI!J32</f>
        <v>0</v>
      </c>
      <c r="AN32" s="34">
        <f>RTM_PXI!P32</f>
        <v>0</v>
      </c>
      <c r="AO32" s="149">
        <f>GDAM_IEX!J32</f>
        <v>0</v>
      </c>
      <c r="AP32" s="149">
        <f>GDAM_IEX!P32</f>
        <v>0</v>
      </c>
      <c r="AQ32" s="149">
        <f>GDAM_PXI!J32</f>
        <v>0</v>
      </c>
      <c r="AR32" s="149">
        <f>GDAM_PXI!P32</f>
        <v>0</v>
      </c>
    </row>
    <row r="33" spans="1:44">
      <c r="A33" t="s">
        <v>75</v>
      </c>
      <c r="D33">
        <f>TWEPL!R33</f>
        <v>7.3118699999999999</v>
      </c>
      <c r="E33">
        <f>GT_NG!T33</f>
        <v>11.021671826625386</v>
      </c>
      <c r="F33">
        <f>GT_Spot!T33</f>
        <v>0</v>
      </c>
      <c r="G33">
        <f>PPCL_NG!T33</f>
        <v>51.638051394287011</v>
      </c>
      <c r="H33">
        <f>PPCL_Spot!T33</f>
        <v>0</v>
      </c>
      <c r="I33">
        <f>Bawana_NG!T33</f>
        <v>69.607280965587279</v>
      </c>
      <c r="J33">
        <f>Bawana_RLNG!T33</f>
        <v>0</v>
      </c>
      <c r="K33">
        <f>Bawana_Spot!T33</f>
        <v>30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628.06849044395778</v>
      </c>
      <c r="P33" s="36">
        <v>38.66751062186173</v>
      </c>
      <c r="Q33" s="36">
        <v>8.76</v>
      </c>
      <c r="R33" s="38">
        <v>17.7</v>
      </c>
      <c r="S33" s="38">
        <v>0</v>
      </c>
      <c r="T33" s="37">
        <f>SUMPRODUCT(LTA!J33:AN33,LTA!J$101:AN$101,LTA!J$105:AN$105)</f>
        <v>21.89</v>
      </c>
      <c r="U33" s="37">
        <f>SUMPRODUCT(LTA!J33:AN33,LTA!J$102:AN$102,LTA!J$105:AN$105)</f>
        <v>380.61459200000002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-296</v>
      </c>
      <c r="AA33" s="75">
        <f>STOA!J33</f>
        <v>157.35999999999999</v>
      </c>
      <c r="AB33" s="75">
        <f>-STOA!P33</f>
        <v>0</v>
      </c>
      <c r="AC33">
        <f t="shared" si="0"/>
        <v>15.475643776711451</v>
      </c>
      <c r="AD33">
        <f t="shared" si="1"/>
        <v>1074.1638234756076</v>
      </c>
      <c r="AE33">
        <f>'IDT-1'!F33</f>
        <v>0</v>
      </c>
      <c r="AF33" s="24"/>
      <c r="AG33">
        <f t="shared" si="2"/>
        <v>1074.1638234756076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-37</v>
      </c>
      <c r="AM33" s="34">
        <f>RTM_PXI!J33</f>
        <v>0</v>
      </c>
      <c r="AN33" s="34">
        <f>RTM_PXI!P33</f>
        <v>0</v>
      </c>
      <c r="AO33" s="149">
        <f>GDAM_IEX!J33</f>
        <v>0</v>
      </c>
      <c r="AP33" s="149">
        <f>GDAM_IEX!P33</f>
        <v>0</v>
      </c>
      <c r="AQ33" s="149">
        <f>GDAM_PXI!J33</f>
        <v>0</v>
      </c>
      <c r="AR33" s="149">
        <f>GDAM_PXI!P33</f>
        <v>0</v>
      </c>
    </row>
    <row r="34" spans="1:44">
      <c r="A34" t="s">
        <v>76</v>
      </c>
      <c r="D34">
        <f>TWEPL!R34</f>
        <v>7.3118699999999999</v>
      </c>
      <c r="E34">
        <f>GT_NG!T34</f>
        <v>11.021671826625386</v>
      </c>
      <c r="F34">
        <f>GT_Spot!T34</f>
        <v>0</v>
      </c>
      <c r="G34">
        <f>PPCL_NG!T34</f>
        <v>51.638051394287011</v>
      </c>
      <c r="H34">
        <f>PPCL_Spot!T34</f>
        <v>0</v>
      </c>
      <c r="I34">
        <f>Bawana_NG!T34</f>
        <v>69.607280965587279</v>
      </c>
      <c r="J34">
        <f>Bawana_RLNG!T34</f>
        <v>0</v>
      </c>
      <c r="K34">
        <f>Bawana_Spot!T34</f>
        <v>30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628.00849255731089</v>
      </c>
      <c r="P34" s="36">
        <v>38.66751062186173</v>
      </c>
      <c r="Q34" s="36">
        <v>8.76</v>
      </c>
      <c r="R34" s="38">
        <v>19.200000000000003</v>
      </c>
      <c r="S34" s="38">
        <v>0</v>
      </c>
      <c r="T34" s="37">
        <f>SUMPRODUCT(LTA!J34:AN34,LTA!J$101:AN$101,LTA!J$105:AN$105)</f>
        <v>26.93</v>
      </c>
      <c r="U34" s="37">
        <f>SUMPRODUCT(LTA!J34:AN34,LTA!J$102:AN$102,LTA!J$105:AN$105)</f>
        <v>383.48907199999996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-305</v>
      </c>
      <c r="AA34" s="75">
        <f>STOA!J34</f>
        <v>157.35999999999999</v>
      </c>
      <c r="AB34" s="75">
        <f>-STOA!P34</f>
        <v>0</v>
      </c>
      <c r="AC34">
        <f t="shared" si="0"/>
        <v>15.637866367008716</v>
      </c>
      <c r="AD34">
        <f t="shared" si="1"/>
        <v>1074.3560829986636</v>
      </c>
      <c r="AE34">
        <f>'IDT-1'!F34</f>
        <v>0</v>
      </c>
      <c r="AF34" s="24"/>
      <c r="AG34">
        <f t="shared" si="2"/>
        <v>1074.3560829986636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-37</v>
      </c>
      <c r="AM34" s="34">
        <f>RTM_PXI!J34</f>
        <v>0</v>
      </c>
      <c r="AN34" s="34">
        <f>RTM_PXI!P34</f>
        <v>0</v>
      </c>
      <c r="AO34" s="149">
        <f>GDAM_IEX!J34</f>
        <v>0</v>
      </c>
      <c r="AP34" s="149">
        <f>GDAM_IEX!P34</f>
        <v>0</v>
      </c>
      <c r="AQ34" s="149">
        <f>GDAM_PXI!J34</f>
        <v>0</v>
      </c>
      <c r="AR34" s="149">
        <f>GDAM_PXI!P34</f>
        <v>0</v>
      </c>
    </row>
    <row r="35" spans="1:44">
      <c r="A35" t="s">
        <v>77</v>
      </c>
      <c r="D35">
        <f>TWEPL!R35</f>
        <v>7.3118699999999999</v>
      </c>
      <c r="E35">
        <f>GT_NG!T35</f>
        <v>11.021671826625386</v>
      </c>
      <c r="F35">
        <f>GT_Spot!T35</f>
        <v>0</v>
      </c>
      <c r="G35">
        <f>PPCL_NG!T35</f>
        <v>51.638051394287011</v>
      </c>
      <c r="H35">
        <f>PPCL_Spot!T35</f>
        <v>0</v>
      </c>
      <c r="I35">
        <f>Bawana_NG!T35</f>
        <v>69.607280965587279</v>
      </c>
      <c r="J35">
        <f>Bawana_RLNG!T35</f>
        <v>0</v>
      </c>
      <c r="K35">
        <f>Bawana_Spot!T35</f>
        <v>30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630.92240282653393</v>
      </c>
      <c r="P35" s="36">
        <v>38.66751062186173</v>
      </c>
      <c r="Q35" s="36">
        <v>8.76</v>
      </c>
      <c r="R35" s="38">
        <v>19.200000000000003</v>
      </c>
      <c r="S35" s="38">
        <v>0</v>
      </c>
      <c r="T35" s="37">
        <f>SUMPRODUCT(LTA!J35:AN35,LTA!J$101:AN$101,LTA!J$105:AN$105)</f>
        <v>31.04</v>
      </c>
      <c r="U35" s="37">
        <f>SUMPRODUCT(LTA!J35:AN35,LTA!J$102:AN$102,LTA!J$105:AN$105)</f>
        <v>385.92508799999996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-229.6</v>
      </c>
      <c r="AA35" s="75">
        <f>STOA!J35</f>
        <v>157.26999999999998</v>
      </c>
      <c r="AB35" s="75">
        <f>-STOA!P35</f>
        <v>0</v>
      </c>
      <c r="AC35">
        <f t="shared" si="0"/>
        <v>15.530329789202899</v>
      </c>
      <c r="AD35">
        <f t="shared" si="1"/>
        <v>1105.2335458456926</v>
      </c>
      <c r="AE35">
        <f>'IDT-1'!F35</f>
        <v>0</v>
      </c>
      <c r="AF35" s="24"/>
      <c r="AG35">
        <f t="shared" si="2"/>
        <v>1105.2335458456926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-91</v>
      </c>
      <c r="AM35" s="34">
        <f>RTM_PXI!J35</f>
        <v>0</v>
      </c>
      <c r="AN35" s="34">
        <f>RTM_PXI!P35</f>
        <v>0</v>
      </c>
      <c r="AO35" s="149">
        <f>GDAM_IEX!J35</f>
        <v>0</v>
      </c>
      <c r="AP35" s="149">
        <f>GDAM_IEX!P35</f>
        <v>0</v>
      </c>
      <c r="AQ35" s="149">
        <f>GDAM_PXI!J35</f>
        <v>0</v>
      </c>
      <c r="AR35" s="149">
        <f>GDAM_PXI!P35</f>
        <v>0</v>
      </c>
    </row>
    <row r="36" spans="1:44">
      <c r="A36" t="s">
        <v>78</v>
      </c>
      <c r="D36">
        <f>TWEPL!R36</f>
        <v>7.3118699999999999</v>
      </c>
      <c r="E36">
        <f>GT_NG!T36</f>
        <v>11.021671826625386</v>
      </c>
      <c r="F36">
        <f>GT_Spot!T36</f>
        <v>0</v>
      </c>
      <c r="G36">
        <f>PPCL_NG!T36</f>
        <v>51.638051394287011</v>
      </c>
      <c r="H36">
        <f>PPCL_Spot!T36</f>
        <v>0</v>
      </c>
      <c r="I36">
        <f>Bawana_NG!T36</f>
        <v>69.607280965587279</v>
      </c>
      <c r="J36">
        <f>Bawana_RLNG!T36</f>
        <v>0</v>
      </c>
      <c r="K36">
        <f>Bawana_Spot!T36</f>
        <v>30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630.87238349211952</v>
      </c>
      <c r="P36" s="36">
        <v>38.66751062186173</v>
      </c>
      <c r="Q36" s="36">
        <v>8.42</v>
      </c>
      <c r="R36" s="38">
        <v>21.2</v>
      </c>
      <c r="S36" s="38">
        <v>0</v>
      </c>
      <c r="T36" s="37">
        <f>SUMPRODUCT(LTA!J36:AN36,LTA!J$101:AN$101,LTA!J$105:AN$105)</f>
        <v>36.17</v>
      </c>
      <c r="U36" s="37">
        <f>SUMPRODUCT(LTA!J36:AN36,LTA!J$102:AN$102,LTA!J$105:AN$105)</f>
        <v>348.91007999999999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-92</v>
      </c>
      <c r="AA36" s="75">
        <f>STOA!J36</f>
        <v>157.26999999999998</v>
      </c>
      <c r="AB36" s="75">
        <f>-STOA!P36</f>
        <v>0</v>
      </c>
      <c r="AC36">
        <f t="shared" si="0"/>
        <v>14.9478482088699</v>
      </c>
      <c r="AD36">
        <f t="shared" si="1"/>
        <v>1111.1410000916112</v>
      </c>
      <c r="AE36">
        <f>'IDT-1'!F36</f>
        <v>0</v>
      </c>
      <c r="AF36" s="24"/>
      <c r="AG36">
        <f t="shared" si="2"/>
        <v>1111.1410000916112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-193</v>
      </c>
      <c r="AM36" s="34">
        <f>RTM_PXI!J36</f>
        <v>0</v>
      </c>
      <c r="AN36" s="34">
        <f>RTM_PXI!P36</f>
        <v>0</v>
      </c>
      <c r="AO36" s="149">
        <f>GDAM_IEX!J36</f>
        <v>0</v>
      </c>
      <c r="AP36" s="149">
        <f>GDAM_IEX!P36</f>
        <v>0</v>
      </c>
      <c r="AQ36" s="149">
        <f>GDAM_PXI!J36</f>
        <v>0</v>
      </c>
      <c r="AR36" s="149">
        <f>GDAM_PXI!P36</f>
        <v>0</v>
      </c>
    </row>
    <row r="37" spans="1:44">
      <c r="A37" t="s">
        <v>79</v>
      </c>
      <c r="D37">
        <f>TWEPL!R37</f>
        <v>7.3118699999999999</v>
      </c>
      <c r="E37">
        <f>GT_NG!T37</f>
        <v>11.021671826625386</v>
      </c>
      <c r="F37">
        <f>GT_Spot!T37</f>
        <v>0</v>
      </c>
      <c r="G37">
        <f>PPCL_NG!T37</f>
        <v>51.638051394287011</v>
      </c>
      <c r="H37">
        <f>PPCL_Spot!T37</f>
        <v>0</v>
      </c>
      <c r="I37">
        <f>Bawana_NG!T37</f>
        <v>69.607280965587279</v>
      </c>
      <c r="J37">
        <f>Bawana_RLNG!T37</f>
        <v>0</v>
      </c>
      <c r="K37">
        <f>Bawana_Spot!T37</f>
        <v>30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630.0626779206948</v>
      </c>
      <c r="P37" s="36">
        <v>38.666721492157691</v>
      </c>
      <c r="Q37" s="36">
        <v>8.42</v>
      </c>
      <c r="R37" s="38">
        <v>21.2</v>
      </c>
      <c r="S37" s="38">
        <v>0</v>
      </c>
      <c r="T37" s="37">
        <f>SUMPRODUCT(LTA!J37:AN37,LTA!J$101:AN$101,LTA!J$105:AN$105)</f>
        <v>41.28</v>
      </c>
      <c r="U37" s="37">
        <f>SUMPRODUCT(LTA!J37:AN37,LTA!J$102:AN$102,LTA!J$105:AN$105)</f>
        <v>312.78891199999998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-94</v>
      </c>
      <c r="AA37" s="75">
        <f>STOA!J37</f>
        <v>157.26999999999998</v>
      </c>
      <c r="AB37" s="75">
        <f>-STOA!P37</f>
        <v>0</v>
      </c>
      <c r="AC37">
        <f t="shared" si="0"/>
        <v>14.454742516567277</v>
      </c>
      <c r="AD37">
        <f t="shared" si="1"/>
        <v>1103.812443082785</v>
      </c>
      <c r="AE37">
        <f>'IDT-1'!F37</f>
        <v>0</v>
      </c>
      <c r="AF37" s="24"/>
      <c r="AG37">
        <f t="shared" si="2"/>
        <v>1103.812443082785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-167</v>
      </c>
      <c r="AM37" s="34">
        <f>RTM_PXI!J37</f>
        <v>0</v>
      </c>
      <c r="AN37" s="34">
        <f>RTM_PXI!P37</f>
        <v>0</v>
      </c>
      <c r="AO37" s="149">
        <f>GDAM_IEX!J37</f>
        <v>0</v>
      </c>
      <c r="AP37" s="149">
        <f>GDAM_IEX!P37</f>
        <v>0</v>
      </c>
      <c r="AQ37" s="149">
        <f>GDAM_PXI!J37</f>
        <v>0</v>
      </c>
      <c r="AR37" s="149">
        <f>GDAM_PXI!P37</f>
        <v>0</v>
      </c>
    </row>
    <row r="38" spans="1:44">
      <c r="A38" t="s">
        <v>80</v>
      </c>
      <c r="D38">
        <f>TWEPL!R38</f>
        <v>7.3118699999999999</v>
      </c>
      <c r="E38">
        <f>GT_NG!T38</f>
        <v>11.021671826625386</v>
      </c>
      <c r="F38">
        <f>GT_Spot!T38</f>
        <v>0</v>
      </c>
      <c r="G38">
        <f>PPCL_NG!T38</f>
        <v>51.638051394287011</v>
      </c>
      <c r="H38">
        <f>PPCL_Spot!T38</f>
        <v>0</v>
      </c>
      <c r="I38">
        <f>Bawana_NG!T38</f>
        <v>69.607280965587279</v>
      </c>
      <c r="J38">
        <f>Bawana_RLNG!T38</f>
        <v>0</v>
      </c>
      <c r="K38">
        <f>Bawana_Spot!T38</f>
        <v>30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630.00265480706253</v>
      </c>
      <c r="P38" s="36">
        <v>38.666721492157691</v>
      </c>
      <c r="Q38" s="36">
        <v>8.42</v>
      </c>
      <c r="R38" s="38">
        <v>21.2</v>
      </c>
      <c r="S38" s="38">
        <v>0</v>
      </c>
      <c r="T38" s="37">
        <f>SUMPRODUCT(LTA!J38:AN38,LTA!J$101:AN$101,LTA!J$105:AN$105)</f>
        <v>53.37</v>
      </c>
      <c r="U38" s="37">
        <f>SUMPRODUCT(LTA!J38:AN38,LTA!J$102:AN$102,LTA!J$105:AN$105)</f>
        <v>315.254144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-96</v>
      </c>
      <c r="AA38" s="75">
        <f>STOA!J38</f>
        <v>157.26999999999998</v>
      </c>
      <c r="AB38" s="75">
        <f>-STOA!P38</f>
        <v>0</v>
      </c>
      <c r="AC38">
        <f t="shared" si="0"/>
        <v>14.671081629989267</v>
      </c>
      <c r="AD38">
        <f t="shared" si="1"/>
        <v>1108.0913128557306</v>
      </c>
      <c r="AE38">
        <f>'IDT-1'!F38</f>
        <v>0</v>
      </c>
      <c r="AF38" s="24"/>
      <c r="AG38">
        <f t="shared" si="2"/>
        <v>1108.0913128557306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-175</v>
      </c>
      <c r="AM38" s="34">
        <f>RTM_PXI!J38</f>
        <v>0</v>
      </c>
      <c r="AN38" s="34">
        <f>RTM_PXI!P38</f>
        <v>0</v>
      </c>
      <c r="AO38" s="149">
        <f>GDAM_IEX!J38</f>
        <v>0</v>
      </c>
      <c r="AP38" s="149">
        <f>GDAM_IEX!P38</f>
        <v>0</v>
      </c>
      <c r="AQ38" s="149">
        <f>GDAM_PXI!J38</f>
        <v>0</v>
      </c>
      <c r="AR38" s="149">
        <f>GDAM_PXI!P38</f>
        <v>0</v>
      </c>
    </row>
    <row r="39" spans="1:44">
      <c r="A39" t="s">
        <v>81</v>
      </c>
      <c r="D39">
        <f>TWEPL!R39</f>
        <v>7.3118699999999999</v>
      </c>
      <c r="E39">
        <f>GT_NG!T39</f>
        <v>10.928792569659441</v>
      </c>
      <c r="F39">
        <f>GT_Spot!T39</f>
        <v>0</v>
      </c>
      <c r="G39">
        <f>PPCL_NG!T39</f>
        <v>51.638051394287011</v>
      </c>
      <c r="H39">
        <f>PPCL_Spot!T39</f>
        <v>0</v>
      </c>
      <c r="I39">
        <f>Bawana_NG!T39</f>
        <v>69.607280965587279</v>
      </c>
      <c r="J39">
        <f>Bawana_RLNG!T39</f>
        <v>0</v>
      </c>
      <c r="K39">
        <f>Bawana_Spot!T39</f>
        <v>30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627.60268260793873</v>
      </c>
      <c r="P39" s="36">
        <v>38.666721492157691</v>
      </c>
      <c r="Q39" s="36">
        <v>8.42</v>
      </c>
      <c r="R39" s="38">
        <v>21.2</v>
      </c>
      <c r="S39" s="38">
        <v>0</v>
      </c>
      <c r="T39" s="37">
        <f>SUMPRODUCT(LTA!J39:AN39,LTA!J$101:AN$101,LTA!J$105:AN$105)</f>
        <v>62.38</v>
      </c>
      <c r="U39" s="37">
        <f>SUMPRODUCT(LTA!J39:AN39,LTA!J$102:AN$102,LTA!J$105:AN$105)</f>
        <v>264.02412799999996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-86</v>
      </c>
      <c r="AA39" s="75">
        <f>STOA!J39</f>
        <v>157.26999999999998</v>
      </c>
      <c r="AB39" s="75">
        <f>-STOA!P39</f>
        <v>0</v>
      </c>
      <c r="AC39">
        <f t="shared" si="0"/>
        <v>13.789311382654935</v>
      </c>
      <c r="AD39">
        <f t="shared" si="1"/>
        <v>1119.2602156469752</v>
      </c>
      <c r="AE39">
        <f>'IDT-1'!F39</f>
        <v>0</v>
      </c>
      <c r="AF39" s="24"/>
      <c r="AG39">
        <f t="shared" si="2"/>
        <v>1119.2602156469752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-130</v>
      </c>
      <c r="AM39" s="34">
        <f>RTM_PXI!J39</f>
        <v>0</v>
      </c>
      <c r="AN39" s="34">
        <f>RTM_PXI!P39</f>
        <v>0</v>
      </c>
      <c r="AO39" s="149">
        <f>GDAM_IEX!J39</f>
        <v>0</v>
      </c>
      <c r="AP39" s="149">
        <f>GDAM_IEX!P39</f>
        <v>0</v>
      </c>
      <c r="AQ39" s="149">
        <f>GDAM_PXI!J39</f>
        <v>0</v>
      </c>
      <c r="AR39" s="149">
        <f>GDAM_PXI!P39</f>
        <v>0</v>
      </c>
    </row>
    <row r="40" spans="1:44">
      <c r="A40" t="s">
        <v>82</v>
      </c>
      <c r="D40">
        <f>TWEPL!R40</f>
        <v>7.3118699999999999</v>
      </c>
      <c r="E40">
        <f>GT_NG!T40</f>
        <v>10.928792569659441</v>
      </c>
      <c r="F40">
        <f>GT_Spot!T40</f>
        <v>0</v>
      </c>
      <c r="G40">
        <f>PPCL_NG!T40</f>
        <v>51.638051394287011</v>
      </c>
      <c r="H40">
        <f>PPCL_Spot!T40</f>
        <v>0</v>
      </c>
      <c r="I40">
        <f>Bawana_NG!T40</f>
        <v>69.607280965587279</v>
      </c>
      <c r="J40">
        <f>Bawana_RLNG!T40</f>
        <v>0</v>
      </c>
      <c r="K40">
        <f>Bawana_Spot!T40</f>
        <v>30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639.49787215570382</v>
      </c>
      <c r="P40" s="36">
        <v>38.666721492157691</v>
      </c>
      <c r="Q40" s="36">
        <v>8.42</v>
      </c>
      <c r="R40" s="38">
        <v>21.2</v>
      </c>
      <c r="S40" s="38">
        <v>0</v>
      </c>
      <c r="T40" s="37">
        <f>SUMPRODUCT(LTA!J40:AN40,LTA!J$101:AN$101,LTA!J$105:AN$105)</f>
        <v>69.34</v>
      </c>
      <c r="U40" s="37">
        <f>SUMPRODUCT(LTA!J40:AN40,LTA!J$102:AN$102,LTA!J$105:AN$105)</f>
        <v>260.51137599999998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-46</v>
      </c>
      <c r="AA40" s="75">
        <f>STOA!J40</f>
        <v>157.26999999999998</v>
      </c>
      <c r="AB40" s="75">
        <f>-STOA!P40</f>
        <v>0</v>
      </c>
      <c r="AC40">
        <f t="shared" si="0"/>
        <v>13.480418456965502</v>
      </c>
      <c r="AD40">
        <f t="shared" si="1"/>
        <v>1184.9115461204296</v>
      </c>
      <c r="AE40">
        <f>'IDT-1'!F40</f>
        <v>0</v>
      </c>
      <c r="AF40" s="24"/>
      <c r="AG40">
        <f t="shared" si="2"/>
        <v>1184.9115461204296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-120</v>
      </c>
      <c r="AM40" s="34">
        <f>RTM_PXI!J40</f>
        <v>0</v>
      </c>
      <c r="AN40" s="34">
        <f>RTM_PXI!P40</f>
        <v>0</v>
      </c>
      <c r="AO40" s="149">
        <f>GDAM_IEX!J40</f>
        <v>0</v>
      </c>
      <c r="AP40" s="149">
        <f>GDAM_IEX!P40</f>
        <v>0</v>
      </c>
      <c r="AQ40" s="149">
        <f>GDAM_PXI!J40</f>
        <v>0</v>
      </c>
      <c r="AR40" s="149">
        <f>GDAM_PXI!P40</f>
        <v>0</v>
      </c>
    </row>
    <row r="41" spans="1:44">
      <c r="A41" t="s">
        <v>83</v>
      </c>
      <c r="D41">
        <f>TWEPL!R41</f>
        <v>7.3118699999999999</v>
      </c>
      <c r="E41">
        <f>GT_NG!T41</f>
        <v>10.928792569659441</v>
      </c>
      <c r="F41">
        <f>GT_Spot!T41</f>
        <v>0</v>
      </c>
      <c r="G41">
        <f>PPCL_NG!T41</f>
        <v>51.638051394287011</v>
      </c>
      <c r="H41">
        <f>PPCL_Spot!T41</f>
        <v>0</v>
      </c>
      <c r="I41">
        <f>Bawana_NG!T41</f>
        <v>69.607280965587279</v>
      </c>
      <c r="J41">
        <f>Bawana_RLNG!T41</f>
        <v>0</v>
      </c>
      <c r="K41">
        <f>Bawana_Spot!T41</f>
        <v>30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642.09733140486321</v>
      </c>
      <c r="P41" s="36">
        <v>38.666721492157691</v>
      </c>
      <c r="Q41" s="36">
        <v>8.42</v>
      </c>
      <c r="R41" s="38">
        <v>21.2</v>
      </c>
      <c r="S41" s="38">
        <v>0</v>
      </c>
      <c r="T41" s="37">
        <f>SUMPRODUCT(LTA!J41:AN41,LTA!J$101:AN$101,LTA!J$105:AN$105)</f>
        <v>76.2</v>
      </c>
      <c r="U41" s="37">
        <f>SUMPRODUCT(LTA!J41:AN41,LTA!J$102:AN$102,LTA!J$105:AN$105)</f>
        <v>262.07041600000002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-9</v>
      </c>
      <c r="AA41" s="75">
        <f>STOA!J41</f>
        <v>157.26999999999998</v>
      </c>
      <c r="AB41" s="75">
        <f>-STOA!P41</f>
        <v>0</v>
      </c>
      <c r="AC41">
        <f t="shared" si="0"/>
        <v>13.612893760446886</v>
      </c>
      <c r="AD41">
        <f t="shared" si="1"/>
        <v>1191.7975700661077</v>
      </c>
      <c r="AE41">
        <f>'IDT-1'!F41</f>
        <v>0</v>
      </c>
      <c r="AF41" s="24"/>
      <c r="AG41">
        <f t="shared" si="2"/>
        <v>1191.7975700661077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-161</v>
      </c>
      <c r="AM41" s="34">
        <f>RTM_PXI!J41</f>
        <v>0</v>
      </c>
      <c r="AN41" s="34">
        <f>RTM_PXI!P41</f>
        <v>0</v>
      </c>
      <c r="AO41" s="149">
        <f>GDAM_IEX!J41</f>
        <v>0</v>
      </c>
      <c r="AP41" s="149">
        <f>GDAM_IEX!P41</f>
        <v>0</v>
      </c>
      <c r="AQ41" s="149">
        <f>GDAM_PXI!J41</f>
        <v>0</v>
      </c>
      <c r="AR41" s="149">
        <f>GDAM_PXI!P41</f>
        <v>0</v>
      </c>
    </row>
    <row r="42" spans="1:44">
      <c r="A42" t="s">
        <v>84</v>
      </c>
      <c r="D42">
        <f>TWEPL!R42</f>
        <v>7.3118699999999999</v>
      </c>
      <c r="E42">
        <f>GT_NG!T42</f>
        <v>10.928792569659441</v>
      </c>
      <c r="F42">
        <f>GT_Spot!T42</f>
        <v>0</v>
      </c>
      <c r="G42">
        <f>PPCL_NG!T42</f>
        <v>51.638051394287011</v>
      </c>
      <c r="H42">
        <f>PPCL_Spot!T42</f>
        <v>0</v>
      </c>
      <c r="I42">
        <f>Bawana_NG!T42</f>
        <v>69.607280965587279</v>
      </c>
      <c r="J42">
        <f>Bawana_RLNG!T42</f>
        <v>0</v>
      </c>
      <c r="K42">
        <f>Bawana_Spot!T42</f>
        <v>30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632.58206790558404</v>
      </c>
      <c r="P42" s="36">
        <v>38.666721492157691</v>
      </c>
      <c r="Q42" s="36">
        <v>8.42</v>
      </c>
      <c r="R42" s="38">
        <v>22.7</v>
      </c>
      <c r="S42" s="38">
        <v>0</v>
      </c>
      <c r="T42" s="37">
        <f>SUMPRODUCT(LTA!J42:AN42,LTA!J$101:AN$101,LTA!J$105:AN$105)</f>
        <v>79.97</v>
      </c>
      <c r="U42" s="37">
        <f>SUMPRODUCT(LTA!J42:AN42,LTA!J$102:AN$102,LTA!J$105:AN$105)</f>
        <v>263.30790400000001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157.26999999999998</v>
      </c>
      <c r="AB42" s="75">
        <f>-STOA!P42</f>
        <v>0</v>
      </c>
      <c r="AC42">
        <f t="shared" si="0"/>
        <v>13.408862785609323</v>
      </c>
      <c r="AD42">
        <f t="shared" si="1"/>
        <v>1208.9938255416662</v>
      </c>
      <c r="AE42">
        <f>'IDT-1'!F42</f>
        <v>0</v>
      </c>
      <c r="AF42" s="24"/>
      <c r="AG42">
        <f t="shared" si="2"/>
        <v>1208.9938255416662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-150</v>
      </c>
      <c r="AM42" s="34">
        <f>RTM_PXI!J42</f>
        <v>0</v>
      </c>
      <c r="AN42" s="34">
        <f>RTM_PXI!P42</f>
        <v>0</v>
      </c>
      <c r="AO42" s="149">
        <f>GDAM_IEX!J42</f>
        <v>0</v>
      </c>
      <c r="AP42" s="149">
        <f>GDAM_IEX!P42</f>
        <v>0</v>
      </c>
      <c r="AQ42" s="149">
        <f>GDAM_PXI!J42</f>
        <v>0</v>
      </c>
      <c r="AR42" s="149">
        <f>GDAM_PXI!P42</f>
        <v>0</v>
      </c>
    </row>
    <row r="43" spans="1:44">
      <c r="A43" t="s">
        <v>85</v>
      </c>
      <c r="D43">
        <f>TWEPL!R43</f>
        <v>7.3118699999999999</v>
      </c>
      <c r="E43">
        <f>GT_NG!T43</f>
        <v>10.928792569659441</v>
      </c>
      <c r="F43">
        <f>GT_Spot!T43</f>
        <v>0</v>
      </c>
      <c r="G43">
        <f>PPCL_NG!T43</f>
        <v>51.638051394287011</v>
      </c>
      <c r="H43">
        <f>PPCL_Spot!T43</f>
        <v>0</v>
      </c>
      <c r="I43">
        <f>Bawana_NG!T43</f>
        <v>69.607280965587279</v>
      </c>
      <c r="J43">
        <f>Bawana_RLNG!T43</f>
        <v>0</v>
      </c>
      <c r="K43">
        <f>Bawana_Spot!T43</f>
        <v>30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635.29194987253811</v>
      </c>
      <c r="P43" s="36">
        <v>38.666721492157691</v>
      </c>
      <c r="Q43" s="36">
        <v>8.42</v>
      </c>
      <c r="R43" s="38">
        <v>22.7</v>
      </c>
      <c r="S43" s="38">
        <v>0</v>
      </c>
      <c r="T43" s="37">
        <f>SUMPRODUCT(LTA!J43:AN43,LTA!J$101:AN$101,LTA!J$105:AN$105)</f>
        <v>84.63</v>
      </c>
      <c r="U43" s="37">
        <f>SUMPRODUCT(LTA!J43:AN43,LTA!J$102:AN$102,LTA!J$105:AN$105)</f>
        <v>264.59848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157.18</v>
      </c>
      <c r="AB43" s="75">
        <f>-STOA!P43</f>
        <v>0</v>
      </c>
      <c r="AC43">
        <f t="shared" si="0"/>
        <v>13.351110902885589</v>
      </c>
      <c r="AD43">
        <f t="shared" si="1"/>
        <v>1232.6220353913438</v>
      </c>
      <c r="AE43">
        <f>'IDT-1'!F43</f>
        <v>0</v>
      </c>
      <c r="AF43" s="24"/>
      <c r="AG43">
        <f t="shared" si="2"/>
        <v>1232.6220353913438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-135</v>
      </c>
      <c r="AM43" s="34">
        <f>RTM_PXI!J43</f>
        <v>0</v>
      </c>
      <c r="AN43" s="34">
        <f>RTM_PXI!P43</f>
        <v>0</v>
      </c>
      <c r="AO43" s="149">
        <f>GDAM_IEX!J43</f>
        <v>0</v>
      </c>
      <c r="AP43" s="149">
        <f>GDAM_IEX!P43</f>
        <v>0</v>
      </c>
      <c r="AQ43" s="149">
        <f>GDAM_PXI!J43</f>
        <v>0</v>
      </c>
      <c r="AR43" s="149">
        <f>GDAM_PXI!P43</f>
        <v>0</v>
      </c>
    </row>
    <row r="44" spans="1:44">
      <c r="A44" t="s">
        <v>86</v>
      </c>
      <c r="D44">
        <f>TWEPL!R44</f>
        <v>7.3118699999999999</v>
      </c>
      <c r="E44">
        <f>GT_NG!T44</f>
        <v>10.928792569659441</v>
      </c>
      <c r="F44">
        <f>GT_Spot!T44</f>
        <v>0</v>
      </c>
      <c r="G44">
        <f>PPCL_NG!T44</f>
        <v>51.638051394287011</v>
      </c>
      <c r="H44">
        <f>PPCL_Spot!T44</f>
        <v>0</v>
      </c>
      <c r="I44">
        <f>Bawana_NG!T44</f>
        <v>69.607280965587279</v>
      </c>
      <c r="J44">
        <f>Bawana_RLNG!T44</f>
        <v>0</v>
      </c>
      <c r="K44">
        <f>Bawana_Spot!T44</f>
        <v>30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636.08974235546179</v>
      </c>
      <c r="P44" s="36">
        <v>38.666721492157691</v>
      </c>
      <c r="Q44" s="36">
        <v>8.42</v>
      </c>
      <c r="R44" s="38">
        <v>22.7</v>
      </c>
      <c r="S44" s="38">
        <v>0</v>
      </c>
      <c r="T44" s="37">
        <f>SUMPRODUCT(LTA!J44:AN44,LTA!J$101:AN$101,LTA!J$105:AN$105)</f>
        <v>87.14</v>
      </c>
      <c r="U44" s="37">
        <f>SUMPRODUCT(LTA!J44:AN44,LTA!J$102:AN$102,LTA!J$105:AN$105)</f>
        <v>266.28419199999996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157.18</v>
      </c>
      <c r="AB44" s="75">
        <f>-STOA!P44</f>
        <v>0</v>
      </c>
      <c r="AC44">
        <f t="shared" si="0"/>
        <v>13.350663104724342</v>
      </c>
      <c r="AD44">
        <f t="shared" si="1"/>
        <v>1242.6159876724289</v>
      </c>
      <c r="AE44">
        <f>'IDT-1'!F44</f>
        <v>0</v>
      </c>
      <c r="AF44" s="24"/>
      <c r="AG44">
        <f t="shared" si="2"/>
        <v>1242.6159876724289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-130</v>
      </c>
      <c r="AM44" s="34">
        <f>RTM_PXI!J44</f>
        <v>0</v>
      </c>
      <c r="AN44" s="34">
        <f>RTM_PXI!P44</f>
        <v>0</v>
      </c>
      <c r="AO44" s="149">
        <f>GDAM_IEX!J44</f>
        <v>0</v>
      </c>
      <c r="AP44" s="149">
        <f>GDAM_IEX!P44</f>
        <v>0</v>
      </c>
      <c r="AQ44" s="149">
        <f>GDAM_PXI!J44</f>
        <v>0</v>
      </c>
      <c r="AR44" s="149">
        <f>GDAM_PXI!P44</f>
        <v>0</v>
      </c>
    </row>
    <row r="45" spans="1:44">
      <c r="A45" t="s">
        <v>87</v>
      </c>
      <c r="D45">
        <f>TWEPL!R45</f>
        <v>7.3118699999999999</v>
      </c>
      <c r="E45">
        <f>GT_NG!T45</f>
        <v>10.928792569659441</v>
      </c>
      <c r="F45">
        <f>GT_Spot!T45</f>
        <v>0</v>
      </c>
      <c r="G45">
        <f>PPCL_NG!T45</f>
        <v>51.638051394287011</v>
      </c>
      <c r="H45">
        <f>PPCL_Spot!T45</f>
        <v>0</v>
      </c>
      <c r="I45">
        <f>Bawana_NG!T45</f>
        <v>69.607280965587279</v>
      </c>
      <c r="J45">
        <f>Bawana_RLNG!T45</f>
        <v>0</v>
      </c>
      <c r="K45">
        <f>Bawana_Spot!T45</f>
        <v>30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637.32393295043994</v>
      </c>
      <c r="P45" s="36">
        <v>38.666721492157691</v>
      </c>
      <c r="Q45" s="36">
        <v>8.42</v>
      </c>
      <c r="R45" s="38">
        <v>22.7</v>
      </c>
      <c r="S45" s="38">
        <v>0</v>
      </c>
      <c r="T45" s="37">
        <f>SUMPRODUCT(LTA!J45:AN45,LTA!J$101:AN$101,LTA!J$105:AN$105)</f>
        <v>90.6</v>
      </c>
      <c r="U45" s="37">
        <f>SUMPRODUCT(LTA!J45:AN45,LTA!J$102:AN$102,LTA!J$105:AN$105)</f>
        <v>261.03217599999999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157.18</v>
      </c>
      <c r="AB45" s="75">
        <f>-STOA!P45</f>
        <v>0</v>
      </c>
      <c r="AC45">
        <f t="shared" si="0"/>
        <v>13.239216710893803</v>
      </c>
      <c r="AD45">
        <f t="shared" si="1"/>
        <v>1254.1696086612376</v>
      </c>
      <c r="AE45">
        <f>'IDT-1'!F45</f>
        <v>0</v>
      </c>
      <c r="AF45" s="24"/>
      <c r="AG45">
        <f t="shared" si="2"/>
        <v>1254.1696086612376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-118</v>
      </c>
      <c r="AM45" s="34">
        <f>RTM_PXI!J45</f>
        <v>0</v>
      </c>
      <c r="AN45" s="34">
        <f>RTM_PXI!P45</f>
        <v>0</v>
      </c>
      <c r="AO45" s="149">
        <f>GDAM_IEX!J45</f>
        <v>0</v>
      </c>
      <c r="AP45" s="149">
        <f>GDAM_IEX!P45</f>
        <v>0</v>
      </c>
      <c r="AQ45" s="149">
        <f>GDAM_PXI!J45</f>
        <v>0</v>
      </c>
      <c r="AR45" s="149">
        <f>GDAM_PXI!P45</f>
        <v>0</v>
      </c>
    </row>
    <row r="46" spans="1:44">
      <c r="A46" t="s">
        <v>88</v>
      </c>
      <c r="D46">
        <f>TWEPL!R46</f>
        <v>7.3118699999999999</v>
      </c>
      <c r="E46">
        <f>GT_NG!T46</f>
        <v>10.928792569659441</v>
      </c>
      <c r="F46">
        <f>GT_Spot!T46</f>
        <v>0</v>
      </c>
      <c r="G46">
        <f>PPCL_NG!T46</f>
        <v>51.638051394287011</v>
      </c>
      <c r="H46">
        <f>PPCL_Spot!T46</f>
        <v>0</v>
      </c>
      <c r="I46">
        <f>Bawana_NG!T46</f>
        <v>69.607280965587279</v>
      </c>
      <c r="J46">
        <f>Bawana_RLNG!T46</f>
        <v>0</v>
      </c>
      <c r="K46">
        <f>Bawana_Spot!T46</f>
        <v>30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637.3238671406009</v>
      </c>
      <c r="P46" s="36">
        <v>38.666721492157691</v>
      </c>
      <c r="Q46" s="36">
        <v>8.42</v>
      </c>
      <c r="R46" s="38">
        <v>22.7</v>
      </c>
      <c r="S46" s="38">
        <v>0</v>
      </c>
      <c r="T46" s="37">
        <f>SUMPRODUCT(LTA!J46:AN46,LTA!J$101:AN$101,LTA!J$105:AN$105)</f>
        <v>92.97</v>
      </c>
      <c r="U46" s="37">
        <f>SUMPRODUCT(LTA!J46:AN46,LTA!J$102:AN$102,LTA!J$105:AN$105)</f>
        <v>263.83844799999997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157.18</v>
      </c>
      <c r="AB46" s="75">
        <f>-STOA!P46</f>
        <v>0</v>
      </c>
      <c r="AC46">
        <f t="shared" si="0"/>
        <v>13.124961029967704</v>
      </c>
      <c r="AD46">
        <f t="shared" si="1"/>
        <v>1277.4600705323246</v>
      </c>
      <c r="AE46">
        <f>'IDT-1'!F46</f>
        <v>0</v>
      </c>
      <c r="AF46" s="24"/>
      <c r="AG46">
        <f t="shared" si="2"/>
        <v>1277.4600705323246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-100</v>
      </c>
      <c r="AM46" s="34">
        <f>RTM_PXI!J46</f>
        <v>0</v>
      </c>
      <c r="AN46" s="34">
        <f>RTM_PXI!P46</f>
        <v>0</v>
      </c>
      <c r="AO46" s="149">
        <f>GDAM_IEX!J46</f>
        <v>0</v>
      </c>
      <c r="AP46" s="149">
        <f>GDAM_IEX!P46</f>
        <v>0</v>
      </c>
      <c r="AQ46" s="149">
        <f>GDAM_PXI!J46</f>
        <v>0</v>
      </c>
      <c r="AR46" s="149">
        <f>GDAM_PXI!P46</f>
        <v>0</v>
      </c>
    </row>
    <row r="47" spans="1:44">
      <c r="A47" t="s">
        <v>89</v>
      </c>
      <c r="D47">
        <f>TWEPL!R47</f>
        <v>7.3118699999999999</v>
      </c>
      <c r="E47">
        <f>GT_NG!T47</f>
        <v>10.928792569659441</v>
      </c>
      <c r="F47">
        <f>GT_Spot!T47</f>
        <v>0</v>
      </c>
      <c r="G47">
        <f>PPCL_NG!T47</f>
        <v>51.638051394287011</v>
      </c>
      <c r="H47">
        <f>PPCL_Spot!T47</f>
        <v>0</v>
      </c>
      <c r="I47">
        <f>Bawana_NG!T47</f>
        <v>69.607280965587279</v>
      </c>
      <c r="J47">
        <f>Bawana_RLNG!T47</f>
        <v>0</v>
      </c>
      <c r="K47">
        <f>Bawana_Spot!T47</f>
        <v>30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644.12939694260069</v>
      </c>
      <c r="P47" s="36">
        <v>37.796795252225515</v>
      </c>
      <c r="Q47" s="36">
        <v>8.42</v>
      </c>
      <c r="R47" s="38">
        <v>22.7</v>
      </c>
      <c r="S47" s="38">
        <v>0</v>
      </c>
      <c r="T47" s="37">
        <f>SUMPRODUCT(LTA!J47:AN47,LTA!J$101:AN$101,LTA!J$105:AN$105)</f>
        <v>93.27</v>
      </c>
      <c r="U47" s="37">
        <f>SUMPRODUCT(LTA!J47:AN47,LTA!J$102:AN$102,LTA!J$105:AN$105)</f>
        <v>267.46905600000002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157.18</v>
      </c>
      <c r="AB47" s="75">
        <f>-STOA!P47</f>
        <v>0</v>
      </c>
      <c r="AC47">
        <f t="shared" si="0"/>
        <v>12.989830503659016</v>
      </c>
      <c r="AD47">
        <f t="shared" si="1"/>
        <v>1312.4614126207009</v>
      </c>
      <c r="AE47">
        <f>'IDT-1'!F47</f>
        <v>0</v>
      </c>
      <c r="AF47" s="24"/>
      <c r="AG47">
        <f t="shared" si="2"/>
        <v>1312.4614126207009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-75</v>
      </c>
      <c r="AM47" s="34">
        <f>RTM_PXI!J47</f>
        <v>0</v>
      </c>
      <c r="AN47" s="34">
        <f>RTM_PXI!P47</f>
        <v>0</v>
      </c>
      <c r="AO47" s="149">
        <f>GDAM_IEX!J47</f>
        <v>0</v>
      </c>
      <c r="AP47" s="149">
        <f>GDAM_IEX!P47</f>
        <v>0</v>
      </c>
      <c r="AQ47" s="149">
        <f>GDAM_PXI!J47</f>
        <v>0</v>
      </c>
      <c r="AR47" s="149">
        <f>GDAM_PXI!P47</f>
        <v>0</v>
      </c>
    </row>
    <row r="48" spans="1:44">
      <c r="A48" t="s">
        <v>90</v>
      </c>
      <c r="D48">
        <f>TWEPL!R48</f>
        <v>7.3118699999999999</v>
      </c>
      <c r="E48">
        <f>GT_NG!T48</f>
        <v>10.928792569659441</v>
      </c>
      <c r="F48">
        <f>GT_Spot!T48</f>
        <v>0</v>
      </c>
      <c r="G48">
        <f>PPCL_NG!T48</f>
        <v>51.638051394287011</v>
      </c>
      <c r="H48">
        <f>PPCL_Spot!T48</f>
        <v>0</v>
      </c>
      <c r="I48">
        <f>Bawana_NG!T48</f>
        <v>69.607280965587279</v>
      </c>
      <c r="J48">
        <f>Bawana_RLNG!T48</f>
        <v>0</v>
      </c>
      <c r="K48">
        <f>Bawana_Spot!T48</f>
        <v>30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644.12937407113736</v>
      </c>
      <c r="P48" s="36">
        <v>37.796795252225515</v>
      </c>
      <c r="Q48" s="36">
        <v>8.42</v>
      </c>
      <c r="R48" s="38">
        <v>22.7</v>
      </c>
      <c r="S48" s="38">
        <v>0</v>
      </c>
      <c r="T48" s="37">
        <f>SUMPRODUCT(LTA!J48:AN48,LTA!J$101:AN$101,LTA!J$105:AN$105)</f>
        <v>93.47</v>
      </c>
      <c r="U48" s="37">
        <f>SUMPRODUCT(LTA!J48:AN48,LTA!J$102:AN$102,LTA!J$105:AN$105)</f>
        <v>269.23271999999997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157.18</v>
      </c>
      <c r="AB48" s="75">
        <f>-STOA!P48</f>
        <v>0</v>
      </c>
      <c r="AC48">
        <f t="shared" si="0"/>
        <v>12.785157357535256</v>
      </c>
      <c r="AD48">
        <f t="shared" si="1"/>
        <v>1339.6297268953613</v>
      </c>
      <c r="AE48">
        <f>'IDT-1'!F48</f>
        <v>0</v>
      </c>
      <c r="AF48" s="24"/>
      <c r="AG48">
        <f t="shared" si="2"/>
        <v>1339.6297268953613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-50</v>
      </c>
      <c r="AM48" s="34">
        <f>RTM_PXI!J48</f>
        <v>0</v>
      </c>
      <c r="AN48" s="34">
        <f>RTM_PXI!P48</f>
        <v>0</v>
      </c>
      <c r="AO48" s="149">
        <f>GDAM_IEX!J48</f>
        <v>0</v>
      </c>
      <c r="AP48" s="149">
        <f>GDAM_IEX!P48</f>
        <v>0</v>
      </c>
      <c r="AQ48" s="149">
        <f>GDAM_PXI!J48</f>
        <v>0</v>
      </c>
      <c r="AR48" s="149">
        <f>GDAM_PXI!P48</f>
        <v>0</v>
      </c>
    </row>
    <row r="49" spans="1:44">
      <c r="A49" t="s">
        <v>91</v>
      </c>
      <c r="D49">
        <f>TWEPL!R49</f>
        <v>7.3118699999999999</v>
      </c>
      <c r="E49">
        <f>GT_NG!T49</f>
        <v>10.928792569659441</v>
      </c>
      <c r="F49">
        <f>GT_Spot!T49</f>
        <v>0</v>
      </c>
      <c r="G49">
        <f>PPCL_NG!T49</f>
        <v>51.638051394287011</v>
      </c>
      <c r="H49">
        <f>PPCL_Spot!T49</f>
        <v>0</v>
      </c>
      <c r="I49">
        <f>Bawana_NG!T49</f>
        <v>69.607280965587279</v>
      </c>
      <c r="J49">
        <f>Bawana_RLNG!T49</f>
        <v>0</v>
      </c>
      <c r="K49">
        <f>Bawana_Spot!T49</f>
        <v>30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632.17973058357813</v>
      </c>
      <c r="P49" s="36">
        <v>38.666721492157691</v>
      </c>
      <c r="Q49" s="36">
        <v>8.42</v>
      </c>
      <c r="R49" s="38">
        <v>23.699999999999996</v>
      </c>
      <c r="S49" s="38">
        <v>0</v>
      </c>
      <c r="T49" s="37">
        <f>SUMPRODUCT(LTA!J49:AN49,LTA!J$101:AN$101,LTA!J$105:AN$105)</f>
        <v>93.539999999999992</v>
      </c>
      <c r="U49" s="37">
        <f>SUMPRODUCT(LTA!J49:AN49,LTA!J$102:AN$102,LTA!J$105:AN$105)</f>
        <v>271.11331199999995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157.18</v>
      </c>
      <c r="AB49" s="75">
        <f>-STOA!P49</f>
        <v>0</v>
      </c>
      <c r="AC49">
        <f t="shared" si="0"/>
        <v>12.536058504912232</v>
      </c>
      <c r="AD49">
        <f t="shared" si="1"/>
        <v>1351.7497005003572</v>
      </c>
      <c r="AE49">
        <f>'IDT-1'!F49</f>
        <v>0</v>
      </c>
      <c r="AF49" s="24"/>
      <c r="AG49">
        <f t="shared" si="2"/>
        <v>1351.7497005003572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-30</v>
      </c>
      <c r="AM49" s="34">
        <f>RTM_PXI!J49</f>
        <v>0</v>
      </c>
      <c r="AN49" s="34">
        <f>RTM_PXI!P49</f>
        <v>0</v>
      </c>
      <c r="AO49" s="149">
        <f>GDAM_IEX!J49</f>
        <v>0</v>
      </c>
      <c r="AP49" s="149">
        <f>GDAM_IEX!P49</f>
        <v>0</v>
      </c>
      <c r="AQ49" s="149">
        <f>GDAM_PXI!J49</f>
        <v>0</v>
      </c>
      <c r="AR49" s="149">
        <f>GDAM_PXI!P49</f>
        <v>0</v>
      </c>
    </row>
    <row r="50" spans="1:44">
      <c r="A50" t="s">
        <v>92</v>
      </c>
      <c r="D50">
        <f>TWEPL!R50</f>
        <v>7.3118699999999999</v>
      </c>
      <c r="E50">
        <f>GT_NG!T50</f>
        <v>10.928792569659441</v>
      </c>
      <c r="F50">
        <f>GT_Spot!T50</f>
        <v>0</v>
      </c>
      <c r="G50">
        <f>PPCL_NG!T50</f>
        <v>51.638051394287011</v>
      </c>
      <c r="H50">
        <f>PPCL_Spot!T50</f>
        <v>0</v>
      </c>
      <c r="I50">
        <f>Bawana_NG!T50</f>
        <v>69.607280965587279</v>
      </c>
      <c r="J50">
        <f>Bawana_RLNG!T50</f>
        <v>0</v>
      </c>
      <c r="K50">
        <f>Bawana_Spot!T50</f>
        <v>30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631.18231501779451</v>
      </c>
      <c r="P50" s="36">
        <v>38.666721492157691</v>
      </c>
      <c r="Q50" s="36">
        <v>8.42</v>
      </c>
      <c r="R50" s="38">
        <v>23.699999999999996</v>
      </c>
      <c r="S50" s="38">
        <v>0</v>
      </c>
      <c r="T50" s="37">
        <f>SUMPRODUCT(LTA!J50:AN50,LTA!J$101:AN$101,LTA!J$105:AN$105)</f>
        <v>93.63</v>
      </c>
      <c r="U50" s="37">
        <f>SUMPRODUCT(LTA!J50:AN50,LTA!J$102:AN$102,LTA!J$105:AN$105)</f>
        <v>272.75030400000003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157.18</v>
      </c>
      <c r="AB50" s="75">
        <f>-STOA!P50</f>
        <v>0</v>
      </c>
      <c r="AC50">
        <f t="shared" si="0"/>
        <v>12.542478777533336</v>
      </c>
      <c r="AD50">
        <f t="shared" si="1"/>
        <v>1352.4728566619526</v>
      </c>
      <c r="AE50">
        <f>'IDT-1'!F50</f>
        <v>0</v>
      </c>
      <c r="AF50" s="24"/>
      <c r="AG50">
        <f t="shared" si="2"/>
        <v>1352.4728566619526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-30</v>
      </c>
      <c r="AM50" s="34">
        <f>RTM_PXI!J50</f>
        <v>0</v>
      </c>
      <c r="AN50" s="34">
        <f>RTM_PXI!P50</f>
        <v>0</v>
      </c>
      <c r="AO50" s="149">
        <f>GDAM_IEX!J50</f>
        <v>0</v>
      </c>
      <c r="AP50" s="149">
        <f>GDAM_IEX!P50</f>
        <v>0</v>
      </c>
      <c r="AQ50" s="149">
        <f>GDAM_PXI!J50</f>
        <v>0</v>
      </c>
      <c r="AR50" s="149">
        <f>GDAM_PXI!P50</f>
        <v>0</v>
      </c>
    </row>
    <row r="51" spans="1:44">
      <c r="A51" t="s">
        <v>93</v>
      </c>
      <c r="D51">
        <f>TWEPL!R51</f>
        <v>7.3118699999999999</v>
      </c>
      <c r="E51">
        <f>GT_NG!T51</f>
        <v>10.928792569659441</v>
      </c>
      <c r="F51">
        <f>GT_Spot!T51</f>
        <v>0</v>
      </c>
      <c r="G51">
        <f>PPCL_NG!T51</f>
        <v>51.638051394287011</v>
      </c>
      <c r="H51">
        <f>PPCL_Spot!T51</f>
        <v>0</v>
      </c>
      <c r="I51">
        <f>Bawana_NG!T51</f>
        <v>69.607280965587279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649.02956208599653</v>
      </c>
      <c r="P51" s="36">
        <v>38.666721492157691</v>
      </c>
      <c r="Q51" s="36">
        <v>9.1</v>
      </c>
      <c r="R51" s="38">
        <v>23.699999999999996</v>
      </c>
      <c r="S51" s="38">
        <v>0</v>
      </c>
      <c r="T51" s="37">
        <f>SUMPRODUCT(LTA!J51:AN51,LTA!J$101:AN$101,LTA!J$105:AN$105)</f>
        <v>93.64</v>
      </c>
      <c r="U51" s="37">
        <f>SUMPRODUCT(LTA!J51:AN51,LTA!J$102:AN$102,LTA!J$105:AN$105)</f>
        <v>284.23027200000001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157.18</v>
      </c>
      <c r="AB51" s="75">
        <f>-STOA!P51</f>
        <v>0</v>
      </c>
      <c r="AC51">
        <f t="shared" si="0"/>
        <v>12.276286444467656</v>
      </c>
      <c r="AD51">
        <f t="shared" si="1"/>
        <v>1382.7562640632204</v>
      </c>
      <c r="AE51">
        <f>'IDT-1'!F51</f>
        <v>0</v>
      </c>
      <c r="AF51" s="24"/>
      <c r="AG51">
        <f t="shared" si="2"/>
        <v>1382.7562640632204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9">
        <f>GDAM_IEX!J51</f>
        <v>0</v>
      </c>
      <c r="AP51" s="149">
        <f>GDAM_IEX!P51</f>
        <v>0</v>
      </c>
      <c r="AQ51" s="149">
        <f>GDAM_PXI!J51</f>
        <v>0</v>
      </c>
      <c r="AR51" s="149">
        <f>GDAM_PXI!P51</f>
        <v>0</v>
      </c>
    </row>
    <row r="52" spans="1:44">
      <c r="A52" t="s">
        <v>94</v>
      </c>
      <c r="D52">
        <f>TWEPL!R52</f>
        <v>7.3118699999999999</v>
      </c>
      <c r="E52">
        <f>GT_NG!T52</f>
        <v>10.928792569659441</v>
      </c>
      <c r="F52">
        <f>GT_Spot!T52</f>
        <v>0</v>
      </c>
      <c r="G52">
        <f>PPCL_NG!T52</f>
        <v>51.638051394287011</v>
      </c>
      <c r="H52">
        <f>PPCL_Spot!T52</f>
        <v>0</v>
      </c>
      <c r="I52">
        <f>Bawana_NG!T52</f>
        <v>69.609999999999985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659.83693637149338</v>
      </c>
      <c r="P52" s="36">
        <v>38.666721492157691</v>
      </c>
      <c r="Q52" s="36">
        <v>9.1</v>
      </c>
      <c r="R52" s="38">
        <v>23.699999999999996</v>
      </c>
      <c r="S52" s="38">
        <v>0</v>
      </c>
      <c r="T52" s="37">
        <f>SUMPRODUCT(LTA!J52:AN52,LTA!J$101:AN$101,LTA!J$105:AN$105)</f>
        <v>93.58</v>
      </c>
      <c r="U52" s="37">
        <f>SUMPRODUCT(LTA!J52:AN52,LTA!J$102:AN$102,LTA!J$105:AN$105)</f>
        <v>282.16454399999998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157.18</v>
      </c>
      <c r="AB52" s="75">
        <f>-STOA!P52</f>
        <v>0</v>
      </c>
      <c r="AC52">
        <f t="shared" si="0"/>
        <v>12.35270885928286</v>
      </c>
      <c r="AD52">
        <f t="shared" si="1"/>
        <v>1391.3642069683149</v>
      </c>
      <c r="AE52">
        <f>'IDT-1'!F52</f>
        <v>0</v>
      </c>
      <c r="AF52" s="24"/>
      <c r="AG52">
        <f t="shared" si="2"/>
        <v>1391.3642069683149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9">
        <f>GDAM_IEX!J52</f>
        <v>0</v>
      </c>
      <c r="AP52" s="149">
        <f>GDAM_IEX!P52</f>
        <v>0</v>
      </c>
      <c r="AQ52" s="149">
        <f>GDAM_PXI!J52</f>
        <v>0</v>
      </c>
      <c r="AR52" s="149">
        <f>GDAM_PXI!P52</f>
        <v>0</v>
      </c>
    </row>
    <row r="53" spans="1:44">
      <c r="A53" t="s">
        <v>95</v>
      </c>
      <c r="D53">
        <f>TWEPL!R53</f>
        <v>7.3118699999999999</v>
      </c>
      <c r="E53">
        <f>GT_NG!T53</f>
        <v>10.928792569659441</v>
      </c>
      <c r="F53">
        <f>GT_Spot!T53</f>
        <v>0</v>
      </c>
      <c r="G53">
        <f>PPCL_NG!T53</f>
        <v>51.638051394287011</v>
      </c>
      <c r="H53">
        <f>PPCL_Spot!T53</f>
        <v>0</v>
      </c>
      <c r="I53">
        <f>Bawana_NG!T53</f>
        <v>69.607018205183124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657.90288266341099</v>
      </c>
      <c r="P53" s="36">
        <v>38.666721492157691</v>
      </c>
      <c r="Q53" s="36">
        <v>9.1</v>
      </c>
      <c r="R53" s="38">
        <v>23.699999999999996</v>
      </c>
      <c r="S53" s="38">
        <v>0</v>
      </c>
      <c r="T53" s="37">
        <f>SUMPRODUCT(LTA!J53:AN53,LTA!J$101:AN$101,LTA!J$105:AN$105)</f>
        <v>93.59</v>
      </c>
      <c r="U53" s="37">
        <f>SUMPRODUCT(LTA!J53:AN53,LTA!J$102:AN$102,LTA!J$105:AN$105)</f>
        <v>282.20352000000003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157.18</v>
      </c>
      <c r="AB53" s="75">
        <f>-STOA!P53</f>
        <v>0</v>
      </c>
      <c r="AC53">
        <f t="shared" si="0"/>
        <v>12.513656486101251</v>
      </c>
      <c r="AD53">
        <f t="shared" si="1"/>
        <v>1369.315199838597</v>
      </c>
      <c r="AE53">
        <f>'IDT-1'!F53</f>
        <v>0</v>
      </c>
      <c r="AF53" s="24"/>
      <c r="AG53">
        <f t="shared" si="2"/>
        <v>1369.315199838597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-20</v>
      </c>
      <c r="AM53" s="34">
        <f>RTM_PXI!J53</f>
        <v>0</v>
      </c>
      <c r="AN53" s="34">
        <f>RTM_PXI!P53</f>
        <v>0</v>
      </c>
      <c r="AO53" s="149">
        <f>GDAM_IEX!J53</f>
        <v>0</v>
      </c>
      <c r="AP53" s="149">
        <f>GDAM_IEX!P53</f>
        <v>0</v>
      </c>
      <c r="AQ53" s="149">
        <f>GDAM_PXI!J53</f>
        <v>0</v>
      </c>
      <c r="AR53" s="149">
        <f>GDAM_PXI!P53</f>
        <v>0</v>
      </c>
    </row>
    <row r="54" spans="1:44">
      <c r="A54" t="s">
        <v>96</v>
      </c>
      <c r="D54">
        <f>TWEPL!R54</f>
        <v>7.3118699999999999</v>
      </c>
      <c r="E54">
        <f>GT_NG!T54</f>
        <v>10.928792569659441</v>
      </c>
      <c r="F54">
        <f>GT_Spot!T54</f>
        <v>0</v>
      </c>
      <c r="G54">
        <f>PPCL_NG!T54</f>
        <v>51.638051394287011</v>
      </c>
      <c r="H54">
        <f>PPCL_Spot!T54</f>
        <v>0</v>
      </c>
      <c r="I54">
        <f>Bawana_NG!T54</f>
        <v>69.607018205183124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647.42537869602404</v>
      </c>
      <c r="P54" s="36">
        <v>38.666721492157691</v>
      </c>
      <c r="Q54" s="36">
        <v>9.1</v>
      </c>
      <c r="R54" s="38">
        <v>23.699999999999996</v>
      </c>
      <c r="S54" s="38">
        <v>0</v>
      </c>
      <c r="T54" s="37">
        <f>SUMPRODUCT(LTA!J54:AN54,LTA!J$101:AN$101,LTA!J$105:AN$105)</f>
        <v>93.58</v>
      </c>
      <c r="U54" s="37">
        <f>SUMPRODUCT(LTA!J54:AN54,LTA!J$102:AN$102,LTA!J$105:AN$105)</f>
        <v>282.96355199999999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157.18</v>
      </c>
      <c r="AB54" s="75">
        <f>-STOA!P54</f>
        <v>0</v>
      </c>
      <c r="AC54">
        <f t="shared" si="0"/>
        <v>12.605617283232155</v>
      </c>
      <c r="AD54">
        <f t="shared" si="1"/>
        <v>1339.4957670740794</v>
      </c>
      <c r="AE54">
        <f>'IDT-1'!F54</f>
        <v>0</v>
      </c>
      <c r="AF54" s="24"/>
      <c r="AG54">
        <f t="shared" si="2"/>
        <v>1339.4957670740794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-40</v>
      </c>
      <c r="AM54" s="34">
        <f>RTM_PXI!J54</f>
        <v>0</v>
      </c>
      <c r="AN54" s="34">
        <f>RTM_PXI!P54</f>
        <v>0</v>
      </c>
      <c r="AO54" s="149">
        <f>GDAM_IEX!J54</f>
        <v>0</v>
      </c>
      <c r="AP54" s="149">
        <f>GDAM_IEX!P54</f>
        <v>0</v>
      </c>
      <c r="AQ54" s="149">
        <f>GDAM_PXI!J54</f>
        <v>0</v>
      </c>
      <c r="AR54" s="149">
        <f>GDAM_PXI!P54</f>
        <v>0</v>
      </c>
    </row>
    <row r="55" spans="1:44">
      <c r="A55" t="s">
        <v>97</v>
      </c>
      <c r="D55">
        <f>TWEPL!R55</f>
        <v>7.3118699999999999</v>
      </c>
      <c r="E55">
        <f>GT_NG!T55</f>
        <v>10.928792569659441</v>
      </c>
      <c r="F55">
        <f>GT_Spot!T55</f>
        <v>0</v>
      </c>
      <c r="G55">
        <f>PPCL_NG!T55</f>
        <v>51.638051394287011</v>
      </c>
      <c r="H55">
        <f>PPCL_Spot!T55</f>
        <v>0</v>
      </c>
      <c r="I55">
        <f>Bawana_NG!T55</f>
        <v>69.60689864112274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558.69035857457061</v>
      </c>
      <c r="P55" s="36">
        <v>38.666721492157691</v>
      </c>
      <c r="Q55" s="36">
        <v>9.1</v>
      </c>
      <c r="R55" s="38">
        <v>23.699999999999996</v>
      </c>
      <c r="S55" s="38">
        <v>0</v>
      </c>
      <c r="T55" s="37">
        <f>SUMPRODUCT(LTA!J55:AN55,LTA!J$101:AN$101,LTA!J$105:AN$105)</f>
        <v>93.539999999999992</v>
      </c>
      <c r="U55" s="37">
        <f>SUMPRODUCT(LTA!J55:AN55,LTA!J$102:AN$102,LTA!J$105:AN$105)</f>
        <v>283.64201600000001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157.26999999999998</v>
      </c>
      <c r="AB55" s="75">
        <f>-STOA!P55</f>
        <v>0</v>
      </c>
      <c r="AC55">
        <f t="shared" si="0"/>
        <v>12.053111725254514</v>
      </c>
      <c r="AD55">
        <f t="shared" si="1"/>
        <v>1227.041596946543</v>
      </c>
      <c r="AE55">
        <f>'IDT-1'!F55</f>
        <v>0</v>
      </c>
      <c r="AF55" s="24"/>
      <c r="AG55">
        <f t="shared" si="2"/>
        <v>1227.041596946543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-65</v>
      </c>
      <c r="AM55" s="34">
        <f>RTM_PXI!J55</f>
        <v>0</v>
      </c>
      <c r="AN55" s="34">
        <f>RTM_PXI!P55</f>
        <v>0</v>
      </c>
      <c r="AO55" s="149">
        <f>GDAM_IEX!J55</f>
        <v>0</v>
      </c>
      <c r="AP55" s="149">
        <f>GDAM_IEX!P55</f>
        <v>0</v>
      </c>
      <c r="AQ55" s="149">
        <f>GDAM_PXI!J55</f>
        <v>0</v>
      </c>
      <c r="AR55" s="149">
        <f>GDAM_PXI!P55</f>
        <v>0</v>
      </c>
    </row>
    <row r="56" spans="1:44">
      <c r="A56" t="s">
        <v>98</v>
      </c>
      <c r="D56">
        <f>TWEPL!R56</f>
        <v>7.3118699999999999</v>
      </c>
      <c r="E56">
        <f>GT_NG!T56</f>
        <v>10.928792569659441</v>
      </c>
      <c r="F56">
        <f>GT_Spot!T56</f>
        <v>0</v>
      </c>
      <c r="G56">
        <f>PPCL_NG!T56</f>
        <v>51.638051394287011</v>
      </c>
      <c r="H56">
        <f>PPCL_Spot!T56</f>
        <v>0</v>
      </c>
      <c r="I56">
        <f>Bawana_NG!T56</f>
        <v>69.60689864112274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557.7696341461957</v>
      </c>
      <c r="P56" s="36">
        <v>38.666721492157691</v>
      </c>
      <c r="Q56" s="36">
        <v>9.1</v>
      </c>
      <c r="R56" s="38">
        <v>23.699999999999996</v>
      </c>
      <c r="S56" s="38">
        <v>0</v>
      </c>
      <c r="T56" s="37">
        <f>SUMPRODUCT(LTA!J56:AN56,LTA!J$101:AN$101,LTA!J$105:AN$105)</f>
        <v>93.52</v>
      </c>
      <c r="U56" s="37">
        <f>SUMPRODUCT(LTA!J56:AN56,LTA!J$102:AN$102,LTA!J$105:AN$105)</f>
        <v>282.61889600000001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157.26999999999998</v>
      </c>
      <c r="AB56" s="75">
        <f>-STOA!P56</f>
        <v>0</v>
      </c>
      <c r="AC56">
        <f t="shared" si="0"/>
        <v>12.035829894284815</v>
      </c>
      <c r="AD56">
        <f t="shared" si="1"/>
        <v>1225.0950343491377</v>
      </c>
      <c r="AE56">
        <f>'IDT-1'!F56</f>
        <v>0</v>
      </c>
      <c r="AF56" s="24"/>
      <c r="AG56">
        <f t="shared" si="2"/>
        <v>1225.0950343491377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-65</v>
      </c>
      <c r="AM56" s="34">
        <f>RTM_PXI!J56</f>
        <v>0</v>
      </c>
      <c r="AN56" s="34">
        <f>RTM_PXI!P56</f>
        <v>0</v>
      </c>
      <c r="AO56" s="149">
        <f>GDAM_IEX!J56</f>
        <v>0</v>
      </c>
      <c r="AP56" s="149">
        <f>GDAM_IEX!P56</f>
        <v>0</v>
      </c>
      <c r="AQ56" s="149">
        <f>GDAM_PXI!J56</f>
        <v>0</v>
      </c>
      <c r="AR56" s="149">
        <f>GDAM_PXI!P56</f>
        <v>0</v>
      </c>
    </row>
    <row r="57" spans="1:44">
      <c r="A57" t="s">
        <v>99</v>
      </c>
      <c r="D57">
        <f>TWEPL!R57</f>
        <v>7.3118699999999999</v>
      </c>
      <c r="E57">
        <f>GT_NG!T57</f>
        <v>10.928792569659441</v>
      </c>
      <c r="F57">
        <f>GT_Spot!T57</f>
        <v>0</v>
      </c>
      <c r="G57">
        <f>PPCL_NG!T57</f>
        <v>51.638051394287011</v>
      </c>
      <c r="H57">
        <f>PPCL_Spot!T57</f>
        <v>0</v>
      </c>
      <c r="I57">
        <f>Bawana_NG!T57</f>
        <v>56.74739475737961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592.55588407279311</v>
      </c>
      <c r="P57" s="36">
        <v>39.01</v>
      </c>
      <c r="Q57" s="36">
        <v>9.1</v>
      </c>
      <c r="R57" s="38">
        <v>23.699999999999996</v>
      </c>
      <c r="S57" s="38">
        <v>0</v>
      </c>
      <c r="T57" s="37">
        <f>SUMPRODUCT(LTA!J57:AN57,LTA!J$101:AN$101,LTA!J$105:AN$105)</f>
        <v>93.49</v>
      </c>
      <c r="U57" s="37">
        <f>SUMPRODUCT(LTA!J57:AN57,LTA!J$102:AN$102,LTA!J$105:AN$105)</f>
        <v>271.76407999999998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157.26999999999998</v>
      </c>
      <c r="AB57" s="75">
        <f>-STOA!P57</f>
        <v>0</v>
      </c>
      <c r="AC57">
        <f t="shared" si="0"/>
        <v>11.869675903865087</v>
      </c>
      <c r="AD57">
        <f t="shared" si="1"/>
        <v>1266.6463968902542</v>
      </c>
      <c r="AE57">
        <f>'IDT-1'!F57</f>
        <v>0</v>
      </c>
      <c r="AF57" s="24"/>
      <c r="AG57">
        <f t="shared" si="2"/>
        <v>1266.6463968902542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-35</v>
      </c>
      <c r="AM57" s="34">
        <f>RTM_PXI!J57</f>
        <v>0</v>
      </c>
      <c r="AN57" s="34">
        <f>RTM_PXI!P57</f>
        <v>0</v>
      </c>
      <c r="AO57" s="149">
        <f>GDAM_IEX!J57</f>
        <v>0</v>
      </c>
      <c r="AP57" s="149">
        <f>GDAM_IEX!P57</f>
        <v>0</v>
      </c>
      <c r="AQ57" s="149">
        <f>GDAM_PXI!J57</f>
        <v>0</v>
      </c>
      <c r="AR57" s="149">
        <f>GDAM_PXI!P57</f>
        <v>0</v>
      </c>
    </row>
    <row r="58" spans="1:44">
      <c r="A58" t="s">
        <v>100</v>
      </c>
      <c r="D58">
        <f>TWEPL!R58</f>
        <v>7.3118699999999999</v>
      </c>
      <c r="E58">
        <f>GT_NG!T58</f>
        <v>10.928792569659441</v>
      </c>
      <c r="F58">
        <f>GT_Spot!T58</f>
        <v>0</v>
      </c>
      <c r="G58">
        <f>PPCL_NG!T58</f>
        <v>51.638051394287011</v>
      </c>
      <c r="H58">
        <f>PPCL_Spot!T58</f>
        <v>0</v>
      </c>
      <c r="I58">
        <f>Bawana_NG!T58</f>
        <v>56.74739475737961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605.62972573535342</v>
      </c>
      <c r="P58" s="36">
        <v>39.01</v>
      </c>
      <c r="Q58" s="36">
        <v>9.1</v>
      </c>
      <c r="R58" s="38">
        <v>23.699999999999996</v>
      </c>
      <c r="S58" s="38">
        <v>0</v>
      </c>
      <c r="T58" s="37">
        <f>SUMPRODUCT(LTA!J58:AN58,LTA!J$101:AN$101,LTA!J$105:AN$105)</f>
        <v>93.09</v>
      </c>
      <c r="U58" s="37">
        <f>SUMPRODUCT(LTA!J58:AN58,LTA!J$102:AN$102,LTA!J$105:AN$105)</f>
        <v>269.90297599999997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157.26999999999998</v>
      </c>
      <c r="AB58" s="75">
        <f>-STOA!P58</f>
        <v>0</v>
      </c>
      <c r="AC58">
        <f t="shared" si="0"/>
        <v>11.831656082462686</v>
      </c>
      <c r="AD58">
        <f t="shared" si="1"/>
        <v>1292.497154374217</v>
      </c>
      <c r="AE58">
        <f>'IDT-1'!F58</f>
        <v>0</v>
      </c>
      <c r="AF58" s="24"/>
      <c r="AG58">
        <f t="shared" si="2"/>
        <v>1292.497154374217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-20</v>
      </c>
      <c r="AM58" s="34">
        <f>RTM_PXI!J58</f>
        <v>0</v>
      </c>
      <c r="AN58" s="34">
        <f>RTM_PXI!P58</f>
        <v>0</v>
      </c>
      <c r="AO58" s="149">
        <f>GDAM_IEX!J58</f>
        <v>0</v>
      </c>
      <c r="AP58" s="149">
        <f>GDAM_IEX!P58</f>
        <v>0</v>
      </c>
      <c r="AQ58" s="149">
        <f>GDAM_PXI!J58</f>
        <v>0</v>
      </c>
      <c r="AR58" s="149">
        <f>GDAM_PXI!P58</f>
        <v>0</v>
      </c>
    </row>
    <row r="59" spans="1:44">
      <c r="A59" t="s">
        <v>101</v>
      </c>
      <c r="D59">
        <f>TWEPL!R59</f>
        <v>7.3118699999999999</v>
      </c>
      <c r="E59">
        <f>GT_NG!T59</f>
        <v>10.926730379380247</v>
      </c>
      <c r="F59">
        <f>GT_Spot!T59</f>
        <v>0</v>
      </c>
      <c r="G59">
        <f>PPCL_NG!T59</f>
        <v>51.638051394287011</v>
      </c>
      <c r="H59">
        <f>PPCL_Spot!T59</f>
        <v>0</v>
      </c>
      <c r="I59">
        <f>Bawana_NG!T59</f>
        <v>56.74739475737961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646.10673753437402</v>
      </c>
      <c r="P59" s="36">
        <v>38.67</v>
      </c>
      <c r="Q59" s="36">
        <v>9.1</v>
      </c>
      <c r="R59" s="38">
        <v>23.699999999999996</v>
      </c>
      <c r="S59" s="38">
        <v>0</v>
      </c>
      <c r="T59" s="37">
        <f>SUMPRODUCT(LTA!J59:AN59,LTA!J$101:AN$101,LTA!J$105:AN$105)</f>
        <v>90.77</v>
      </c>
      <c r="U59" s="37">
        <f>SUMPRODUCT(LTA!J59:AN59,LTA!J$102:AN$102,LTA!J$105:AN$105)</f>
        <v>266.60854399999999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157.35999999999999</v>
      </c>
      <c r="AB59" s="75">
        <f>-STOA!P59</f>
        <v>0</v>
      </c>
      <c r="AC59">
        <f t="shared" si="0"/>
        <v>12.13622863741961</v>
      </c>
      <c r="AD59">
        <f t="shared" si="1"/>
        <v>1326.8030994280011</v>
      </c>
      <c r="AE59">
        <f>'IDT-1'!F59</f>
        <v>0</v>
      </c>
      <c r="AF59" s="24"/>
      <c r="AG59">
        <f t="shared" si="2"/>
        <v>1326.8030994280011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-20</v>
      </c>
      <c r="AM59" s="34">
        <f>RTM_PXI!J59</f>
        <v>0</v>
      </c>
      <c r="AN59" s="34">
        <f>RTM_PXI!P59</f>
        <v>0</v>
      </c>
      <c r="AO59" s="149">
        <f>GDAM_IEX!J59</f>
        <v>0</v>
      </c>
      <c r="AP59" s="149">
        <f>GDAM_IEX!P59</f>
        <v>0</v>
      </c>
      <c r="AQ59" s="149">
        <f>GDAM_PXI!J59</f>
        <v>0</v>
      </c>
      <c r="AR59" s="149">
        <f>GDAM_PXI!P59</f>
        <v>0</v>
      </c>
    </row>
    <row r="60" spans="1:44">
      <c r="A60" t="s">
        <v>102</v>
      </c>
      <c r="D60">
        <f>TWEPL!R60</f>
        <v>7.3118699999999999</v>
      </c>
      <c r="E60">
        <f>GT_NG!T60</f>
        <v>10.926730379380247</v>
      </c>
      <c r="F60">
        <f>GT_Spot!T60</f>
        <v>0</v>
      </c>
      <c r="G60">
        <f>PPCL_NG!T60</f>
        <v>51.638051394287011</v>
      </c>
      <c r="H60">
        <f>PPCL_Spot!T60</f>
        <v>0</v>
      </c>
      <c r="I60">
        <f>Bawana_NG!T60</f>
        <v>56.74739475737961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646.10671466291092</v>
      </c>
      <c r="P60" s="36">
        <v>38.67</v>
      </c>
      <c r="Q60" s="36">
        <v>9.1</v>
      </c>
      <c r="R60" s="38">
        <v>23.699999999999996</v>
      </c>
      <c r="S60" s="38">
        <v>0</v>
      </c>
      <c r="T60" s="37">
        <f>SUMPRODUCT(LTA!J60:AN60,LTA!J$101:AN$101,LTA!J$105:AN$105)</f>
        <v>90.42</v>
      </c>
      <c r="U60" s="37">
        <f>SUMPRODUCT(LTA!J60:AN60,LTA!J$102:AN$102,LTA!J$105:AN$105)</f>
        <v>265.08848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157.35999999999999</v>
      </c>
      <c r="AB60" s="75">
        <f>-STOA!P60</f>
        <v>0</v>
      </c>
      <c r="AC60">
        <f t="shared" si="0"/>
        <v>11.942209322506828</v>
      </c>
      <c r="AD60">
        <f t="shared" si="1"/>
        <v>1345.1270318714508</v>
      </c>
      <c r="AE60">
        <f>'IDT-1'!F60</f>
        <v>0</v>
      </c>
      <c r="AF60" s="24"/>
      <c r="AG60">
        <f t="shared" si="2"/>
        <v>1345.1270318714508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9">
        <f>GDAM_IEX!J60</f>
        <v>0</v>
      </c>
      <c r="AP60" s="149">
        <f>GDAM_IEX!P60</f>
        <v>0</v>
      </c>
      <c r="AQ60" s="149">
        <f>GDAM_PXI!J60</f>
        <v>0</v>
      </c>
      <c r="AR60" s="149">
        <f>GDAM_PXI!P60</f>
        <v>0</v>
      </c>
    </row>
    <row r="61" spans="1:44">
      <c r="A61" t="s">
        <v>103</v>
      </c>
      <c r="D61">
        <f>TWEPL!R61</f>
        <v>7.3118699999999999</v>
      </c>
      <c r="E61">
        <f>GT_NG!T61</f>
        <v>10.926730379380247</v>
      </c>
      <c r="F61">
        <f>GT_Spot!T61</f>
        <v>0</v>
      </c>
      <c r="G61">
        <f>PPCL_NG!T61</f>
        <v>51.638051394287011</v>
      </c>
      <c r="H61">
        <f>PPCL_Spot!T61</f>
        <v>0</v>
      </c>
      <c r="I61">
        <f>Bawana_NG!T61</f>
        <v>56.74739475737961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646.07390683742369</v>
      </c>
      <c r="P61" s="36">
        <v>38.67</v>
      </c>
      <c r="Q61" s="36">
        <v>9.1</v>
      </c>
      <c r="R61" s="38">
        <v>23.699999999999996</v>
      </c>
      <c r="S61" s="38">
        <v>0</v>
      </c>
      <c r="T61" s="37">
        <f>SUMPRODUCT(LTA!J61:AN61,LTA!J$101:AN$101,LTA!J$105:AN$105)</f>
        <v>85.89</v>
      </c>
      <c r="U61" s="37">
        <f>SUMPRODUCT(LTA!J61:AN61,LTA!J$102:AN$102,LTA!J$105:AN$105)</f>
        <v>263.73046399999998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157.35999999999999</v>
      </c>
      <c r="AB61" s="75">
        <f>-STOA!P61</f>
        <v>0</v>
      </c>
      <c r="AC61">
        <f t="shared" si="0"/>
        <v>12.230402072842542</v>
      </c>
      <c r="AD61">
        <f t="shared" si="1"/>
        <v>1377.5880152956281</v>
      </c>
      <c r="AE61">
        <f>'IDT-1'!F61</f>
        <v>0</v>
      </c>
      <c r="AF61" s="24"/>
      <c r="AG61">
        <f t="shared" si="2"/>
        <v>1377.5880152956281</v>
      </c>
      <c r="AI61" s="34">
        <f>PXIL!J61</f>
        <v>0</v>
      </c>
      <c r="AJ61" s="34">
        <f>PXIL!P61</f>
        <v>0</v>
      </c>
      <c r="AK61" s="34">
        <f>RTM_IEX!J61</f>
        <v>38.67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9">
        <f>GDAM_IEX!J61</f>
        <v>0</v>
      </c>
      <c r="AP61" s="149">
        <f>GDAM_IEX!P61</f>
        <v>0</v>
      </c>
      <c r="AQ61" s="149">
        <f>GDAM_PXI!J61</f>
        <v>0</v>
      </c>
      <c r="AR61" s="149">
        <f>GDAM_PXI!P61</f>
        <v>0</v>
      </c>
    </row>
    <row r="62" spans="1:44">
      <c r="A62" t="s">
        <v>104</v>
      </c>
      <c r="D62">
        <f>TWEPL!R62</f>
        <v>7.3118699999999999</v>
      </c>
      <c r="E62">
        <f>GT_NG!T62</f>
        <v>10.926730379380247</v>
      </c>
      <c r="F62">
        <f>GT_Spot!T62</f>
        <v>0</v>
      </c>
      <c r="G62">
        <f>PPCL_NG!T62</f>
        <v>51.638051394287011</v>
      </c>
      <c r="H62">
        <f>PPCL_Spot!T62</f>
        <v>0</v>
      </c>
      <c r="I62">
        <f>Bawana_NG!T62</f>
        <v>56.74739475737961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646.07388396596059</v>
      </c>
      <c r="P62" s="36">
        <v>38.67</v>
      </c>
      <c r="Q62" s="36">
        <v>9.1</v>
      </c>
      <c r="R62" s="38">
        <v>23.699999999999996</v>
      </c>
      <c r="S62" s="38">
        <v>0</v>
      </c>
      <c r="T62" s="37">
        <f>SUMPRODUCT(LTA!J62:AN62,LTA!J$101:AN$101,LTA!J$105:AN$105)</f>
        <v>81.36</v>
      </c>
      <c r="U62" s="37">
        <f>SUMPRODUCT(LTA!J62:AN62,LTA!J$102:AN$102,LTA!J$105:AN$105)</f>
        <v>262.444256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157.35999999999999</v>
      </c>
      <c r="AB62" s="75">
        <f>-STOA!P62</f>
        <v>0</v>
      </c>
      <c r="AC62">
        <f t="shared" si="0"/>
        <v>12.349323241173666</v>
      </c>
      <c r="AD62">
        <f t="shared" si="1"/>
        <v>1390.9828632558338</v>
      </c>
      <c r="AE62">
        <f>'IDT-1'!F62</f>
        <v>0</v>
      </c>
      <c r="AF62" s="24"/>
      <c r="AG62">
        <f t="shared" si="2"/>
        <v>1390.9828632558338</v>
      </c>
      <c r="AI62" s="34">
        <f>PXIL!J62</f>
        <v>0</v>
      </c>
      <c r="AJ62" s="34">
        <f>PXIL!P62</f>
        <v>0</v>
      </c>
      <c r="AK62" s="34">
        <f>RTM_IEX!J62</f>
        <v>58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9">
        <f>GDAM_IEX!J62</f>
        <v>0</v>
      </c>
      <c r="AP62" s="149">
        <f>GDAM_IEX!P62</f>
        <v>0</v>
      </c>
      <c r="AQ62" s="149">
        <f>GDAM_PXI!J62</f>
        <v>0</v>
      </c>
      <c r="AR62" s="149">
        <f>GDAM_PXI!P62</f>
        <v>0</v>
      </c>
    </row>
    <row r="63" spans="1:44">
      <c r="A63" t="s">
        <v>105</v>
      </c>
      <c r="D63">
        <f>TWEPL!R63</f>
        <v>7.3118699999999999</v>
      </c>
      <c r="E63">
        <f>GT_NG!T63</f>
        <v>10.926730379380247</v>
      </c>
      <c r="F63">
        <f>GT_Spot!T63</f>
        <v>0</v>
      </c>
      <c r="G63">
        <f>PPCL_NG!T63</f>
        <v>51.638051394287011</v>
      </c>
      <c r="H63">
        <f>PPCL_Spot!T63</f>
        <v>0</v>
      </c>
      <c r="I63">
        <f>Bawana_NG!T63</f>
        <v>56.74739475737961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644.88084783072713</v>
      </c>
      <c r="P63" s="36">
        <v>38.67</v>
      </c>
      <c r="Q63" s="36">
        <v>9.1</v>
      </c>
      <c r="R63" s="38">
        <v>23.699999999999996</v>
      </c>
      <c r="S63" s="38">
        <v>0</v>
      </c>
      <c r="T63" s="37">
        <f>SUMPRODUCT(LTA!J63:AN63,LTA!J$101:AN$101,LTA!J$105:AN$105)</f>
        <v>77.88</v>
      </c>
      <c r="U63" s="37">
        <f>SUMPRODUCT(LTA!J63:AN63,LTA!J$102:AN$102,LTA!J$105:AN$105)</f>
        <v>309.401792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157.45999999999998</v>
      </c>
      <c r="AB63" s="75">
        <f>-STOA!P63</f>
        <v>0</v>
      </c>
      <c r="AC63">
        <f t="shared" si="0"/>
        <v>12.552202839983613</v>
      </c>
      <c r="AD63">
        <f t="shared" si="1"/>
        <v>1413.8344835217904</v>
      </c>
      <c r="AE63">
        <f>'IDT-1'!F63</f>
        <v>0</v>
      </c>
      <c r="AF63" s="24"/>
      <c r="AG63">
        <f t="shared" si="2"/>
        <v>1413.8344835217904</v>
      </c>
      <c r="AI63" s="34">
        <f>PXIL!J63</f>
        <v>0</v>
      </c>
      <c r="AJ63" s="34">
        <f>PXIL!P63</f>
        <v>0</v>
      </c>
      <c r="AK63" s="34">
        <f>RTM_IEX!J63</f>
        <v>38.67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9">
        <f>GDAM_IEX!J63</f>
        <v>0</v>
      </c>
      <c r="AP63" s="149">
        <f>GDAM_IEX!P63</f>
        <v>0</v>
      </c>
      <c r="AQ63" s="149">
        <f>GDAM_PXI!J63</f>
        <v>0</v>
      </c>
      <c r="AR63" s="149">
        <f>GDAM_PXI!P63</f>
        <v>0</v>
      </c>
    </row>
    <row r="64" spans="1:44">
      <c r="A64" t="s">
        <v>106</v>
      </c>
      <c r="D64">
        <f>TWEPL!R64</f>
        <v>7.3118699999999999</v>
      </c>
      <c r="E64">
        <f>GT_NG!T64</f>
        <v>10.926730379380247</v>
      </c>
      <c r="F64">
        <f>GT_Spot!T64</f>
        <v>0</v>
      </c>
      <c r="G64">
        <f>PPCL_NG!T64</f>
        <v>51.638051394287011</v>
      </c>
      <c r="H64">
        <f>PPCL_Spot!T64</f>
        <v>0</v>
      </c>
      <c r="I64">
        <f>Bawana_NG!T64</f>
        <v>56.74739475737961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645.71598598963146</v>
      </c>
      <c r="P64" s="36">
        <v>38.67</v>
      </c>
      <c r="Q64" s="36">
        <v>9.1</v>
      </c>
      <c r="R64" s="38">
        <v>23.699999999999996</v>
      </c>
      <c r="S64" s="38">
        <v>0</v>
      </c>
      <c r="T64" s="37">
        <f>SUMPRODUCT(LTA!J64:AN64,LTA!J$101:AN$101,LTA!J$105:AN$105)</f>
        <v>74.38</v>
      </c>
      <c r="U64" s="37">
        <f>SUMPRODUCT(LTA!J64:AN64,LTA!J$102:AN$102,LTA!J$105:AN$105)</f>
        <v>307.43350399999997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157.45999999999998</v>
      </c>
      <c r="AB64" s="75">
        <f>-STOA!P64</f>
        <v>0</v>
      </c>
      <c r="AC64">
        <f t="shared" si="0"/>
        <v>12.596527121381969</v>
      </c>
      <c r="AD64">
        <f t="shared" si="1"/>
        <v>1418.8270093992962</v>
      </c>
      <c r="AE64">
        <f>'IDT-1'!F64</f>
        <v>0</v>
      </c>
      <c r="AF64" s="24"/>
      <c r="AG64">
        <f t="shared" si="2"/>
        <v>1418.8270093992962</v>
      </c>
      <c r="AI64" s="34">
        <f>PXIL!J64</f>
        <v>0</v>
      </c>
      <c r="AJ64" s="34">
        <f>PXIL!P64</f>
        <v>0</v>
      </c>
      <c r="AK64" s="34">
        <f>RTM_IEX!J64</f>
        <v>48.34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9">
        <f>GDAM_IEX!J64</f>
        <v>0</v>
      </c>
      <c r="AP64" s="149">
        <f>GDAM_IEX!P64</f>
        <v>0</v>
      </c>
      <c r="AQ64" s="149">
        <f>GDAM_PXI!J64</f>
        <v>0</v>
      </c>
      <c r="AR64" s="149">
        <f>GDAM_PXI!P64</f>
        <v>0</v>
      </c>
    </row>
    <row r="65" spans="1:44">
      <c r="A65" t="s">
        <v>107</v>
      </c>
      <c r="D65">
        <f>TWEPL!R65</f>
        <v>7.3118699999999999</v>
      </c>
      <c r="E65">
        <f>GT_NG!T65</f>
        <v>10.926730379380247</v>
      </c>
      <c r="F65">
        <f>GT_Spot!T65</f>
        <v>0</v>
      </c>
      <c r="G65">
        <f>PPCL_NG!T65</f>
        <v>51.638051394287011</v>
      </c>
      <c r="H65">
        <f>PPCL_Spot!T65</f>
        <v>0</v>
      </c>
      <c r="I65">
        <f>Bawana_NG!T65</f>
        <v>56.74739475737961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651.65411529229539</v>
      </c>
      <c r="P65" s="36">
        <v>38.67</v>
      </c>
      <c r="Q65" s="36">
        <v>9.1</v>
      </c>
      <c r="R65" s="38">
        <v>23.699999999999996</v>
      </c>
      <c r="S65" s="38">
        <v>0</v>
      </c>
      <c r="T65" s="37">
        <f>SUMPRODUCT(LTA!J65:AN65,LTA!J$101:AN$101,LTA!J$105:AN$105)</f>
        <v>70.67</v>
      </c>
      <c r="U65" s="37">
        <f>SUMPRODUCT(LTA!J65:AN65,LTA!J$102:AN$102,LTA!J$105:AN$105)</f>
        <v>343.92084799999998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157.45999999999998</v>
      </c>
      <c r="AB65" s="75">
        <f>-STOA!P65</f>
        <v>0</v>
      </c>
      <c r="AC65">
        <f t="shared" si="0"/>
        <v>12.511831286445412</v>
      </c>
      <c r="AD65">
        <f t="shared" si="1"/>
        <v>1409.2871785368968</v>
      </c>
      <c r="AE65">
        <f>'IDT-1'!F65</f>
        <v>0</v>
      </c>
      <c r="AF65" s="24"/>
      <c r="AG65">
        <f t="shared" si="2"/>
        <v>1409.2871785368968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9">
        <f>GDAM_IEX!J65</f>
        <v>0</v>
      </c>
      <c r="AP65" s="149">
        <f>GDAM_IEX!P65</f>
        <v>0</v>
      </c>
      <c r="AQ65" s="149">
        <f>GDAM_PXI!J65</f>
        <v>0</v>
      </c>
      <c r="AR65" s="149">
        <f>GDAM_PXI!P65</f>
        <v>0</v>
      </c>
    </row>
    <row r="66" spans="1:44">
      <c r="A66" t="s">
        <v>108</v>
      </c>
      <c r="D66">
        <f>TWEPL!R66</f>
        <v>7.3118699999999999</v>
      </c>
      <c r="E66">
        <f>GT_NG!T66</f>
        <v>10.926730379380247</v>
      </c>
      <c r="F66">
        <f>GT_Spot!T66</f>
        <v>0</v>
      </c>
      <c r="G66">
        <f>PPCL_NG!T66</f>
        <v>51.638051394287011</v>
      </c>
      <c r="H66">
        <f>PPCL_Spot!T66</f>
        <v>0</v>
      </c>
      <c r="I66">
        <f>Bawana_NG!T66</f>
        <v>56.74739475737961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651.25871215151506</v>
      </c>
      <c r="P66" s="36">
        <v>38.67</v>
      </c>
      <c r="Q66" s="36">
        <v>9.1</v>
      </c>
      <c r="R66" s="38">
        <v>23.699999999999996</v>
      </c>
      <c r="S66" s="38">
        <v>0</v>
      </c>
      <c r="T66" s="37">
        <f>SUMPRODUCT(LTA!J66:AN66,LTA!J$101:AN$101,LTA!J$105:AN$105)</f>
        <v>63.85</v>
      </c>
      <c r="U66" s="37">
        <f>SUMPRODUCT(LTA!J66:AN66,LTA!J$102:AN$102,LTA!J$105:AN$105)</f>
        <v>341.94281599999999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157.45999999999998</v>
      </c>
      <c r="AB66" s="75">
        <f>-STOA!P66</f>
        <v>0</v>
      </c>
      <c r="AC66">
        <f t="shared" si="0"/>
        <v>12.430929057206544</v>
      </c>
      <c r="AD66">
        <f t="shared" si="1"/>
        <v>1400.1746456253552</v>
      </c>
      <c r="AE66">
        <f>'IDT-1'!F66</f>
        <v>0</v>
      </c>
      <c r="AF66" s="24"/>
      <c r="AG66">
        <f t="shared" si="2"/>
        <v>1400.1746456253552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9">
        <f>GDAM_IEX!J66</f>
        <v>0</v>
      </c>
      <c r="AP66" s="149">
        <f>GDAM_IEX!P66</f>
        <v>0</v>
      </c>
      <c r="AQ66" s="149">
        <f>GDAM_PXI!J66</f>
        <v>0</v>
      </c>
      <c r="AR66" s="149">
        <f>GDAM_PXI!P66</f>
        <v>0</v>
      </c>
    </row>
    <row r="67" spans="1:44">
      <c r="A67" t="s">
        <v>109</v>
      </c>
      <c r="D67">
        <f>TWEPL!R67</f>
        <v>7.3118699999999999</v>
      </c>
      <c r="E67">
        <f>GT_NG!T67</f>
        <v>10.928792569659441</v>
      </c>
      <c r="F67">
        <f>GT_Spot!T67</f>
        <v>0</v>
      </c>
      <c r="G67">
        <f>PPCL_NG!T67</f>
        <v>51.638051394287011</v>
      </c>
      <c r="H67">
        <f>PPCL_Spot!T67</f>
        <v>0</v>
      </c>
      <c r="I67">
        <f>Bawana_NG!T67</f>
        <v>56.74739475737961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649.84383281219743</v>
      </c>
      <c r="P67" s="36">
        <v>38.67</v>
      </c>
      <c r="Q67" s="36">
        <v>9.1</v>
      </c>
      <c r="R67" s="38">
        <v>23.699999999999996</v>
      </c>
      <c r="S67" s="38">
        <v>0</v>
      </c>
      <c r="T67" s="37">
        <f>SUMPRODUCT(LTA!J67:AN67,LTA!J$101:AN$101,LTA!J$105:AN$105)</f>
        <v>58.87</v>
      </c>
      <c r="U67" s="37">
        <f>SUMPRODUCT(LTA!J67:AN67,LTA!J$102:AN$102,LTA!J$105:AN$105)</f>
        <v>340.524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157.54</v>
      </c>
      <c r="AB67" s="75">
        <f>-STOA!P67</f>
        <v>0</v>
      </c>
      <c r="AC67">
        <f t="shared" si="0"/>
        <v>12.718015786382821</v>
      </c>
      <c r="AD67">
        <f t="shared" si="1"/>
        <v>1352.1559257471406</v>
      </c>
      <c r="AE67">
        <f>'IDT-1'!F67</f>
        <v>0</v>
      </c>
      <c r="AF67" s="24"/>
      <c r="AG67">
        <f t="shared" si="2"/>
        <v>1352.1559257471406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-40</v>
      </c>
      <c r="AM67" s="34">
        <f>RTM_PXI!J67</f>
        <v>0</v>
      </c>
      <c r="AN67" s="34">
        <f>RTM_PXI!P67</f>
        <v>0</v>
      </c>
      <c r="AO67" s="149">
        <f>GDAM_IEX!J67</f>
        <v>0</v>
      </c>
      <c r="AP67" s="149">
        <f>GDAM_IEX!P67</f>
        <v>0</v>
      </c>
      <c r="AQ67" s="149">
        <f>GDAM_PXI!J67</f>
        <v>0</v>
      </c>
      <c r="AR67" s="149">
        <f>GDAM_PXI!P67</f>
        <v>0</v>
      </c>
    </row>
    <row r="68" spans="1:44">
      <c r="A68" t="s">
        <v>110</v>
      </c>
      <c r="D68">
        <f>TWEPL!R68</f>
        <v>7.3118699999999999</v>
      </c>
      <c r="E68">
        <f>GT_NG!T68</f>
        <v>10.928792569659441</v>
      </c>
      <c r="F68">
        <f>GT_Spot!T68</f>
        <v>0</v>
      </c>
      <c r="G68">
        <f>PPCL_NG!T68</f>
        <v>51.638051394287011</v>
      </c>
      <c r="H68">
        <f>PPCL_Spot!T68</f>
        <v>0</v>
      </c>
      <c r="I68">
        <f>Bawana_NG!T68</f>
        <v>56.74739475737961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649.84390171426185</v>
      </c>
      <c r="P68" s="36">
        <v>38.67</v>
      </c>
      <c r="Q68" s="36">
        <v>9.1</v>
      </c>
      <c r="R68" s="38">
        <v>23.699999999999996</v>
      </c>
      <c r="S68" s="38">
        <v>0</v>
      </c>
      <c r="T68" s="37">
        <f>SUMPRODUCT(LTA!J68:AN68,LTA!J$101:AN$101,LTA!J$105:AN$105)</f>
        <v>53.84</v>
      </c>
      <c r="U68" s="37">
        <f>SUMPRODUCT(LTA!J68:AN68,LTA!J$102:AN$102,LTA!J$105:AN$105)</f>
        <v>338.51673599999992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157.54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12.656088469520988</v>
      </c>
      <c r="AD68">
        <f t="shared" ref="AD68:AD98" si="4">SUM(B68:AB68,AI68:AR68)-AC68</f>
        <v>1345.180657966067</v>
      </c>
      <c r="AE68">
        <f>'IDT-1'!F68</f>
        <v>0</v>
      </c>
      <c r="AF68" s="24"/>
      <c r="AG68">
        <f t="shared" ref="AG68:AG98" si="5">SUM(AD68:AF68)</f>
        <v>1345.180657966067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-40</v>
      </c>
      <c r="AM68" s="34">
        <f>RTM_PXI!J68</f>
        <v>0</v>
      </c>
      <c r="AN68" s="34">
        <f>RTM_PXI!P68</f>
        <v>0</v>
      </c>
      <c r="AO68" s="149">
        <f>GDAM_IEX!J68</f>
        <v>0</v>
      </c>
      <c r="AP68" s="149">
        <f>GDAM_IEX!P68</f>
        <v>0</v>
      </c>
      <c r="AQ68" s="149">
        <f>GDAM_PXI!J68</f>
        <v>0</v>
      </c>
      <c r="AR68" s="149">
        <f>GDAM_PXI!P68</f>
        <v>0</v>
      </c>
    </row>
    <row r="69" spans="1:44">
      <c r="A69" t="s">
        <v>111</v>
      </c>
      <c r="D69">
        <f>TWEPL!R69</f>
        <v>7.3118699999999999</v>
      </c>
      <c r="E69">
        <f>GT_NG!T69</f>
        <v>10.928792569659441</v>
      </c>
      <c r="F69">
        <f>GT_Spot!T69</f>
        <v>0</v>
      </c>
      <c r="G69">
        <f>PPCL_NG!T69</f>
        <v>51.638051394287011</v>
      </c>
      <c r="H69">
        <f>PPCL_Spot!T69</f>
        <v>0</v>
      </c>
      <c r="I69">
        <f>Bawana_NG!T69</f>
        <v>56.74739475737961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659.63128956331491</v>
      </c>
      <c r="P69" s="36">
        <v>38.67</v>
      </c>
      <c r="Q69" s="36">
        <v>9.1</v>
      </c>
      <c r="R69" s="38">
        <v>23.699999999999996</v>
      </c>
      <c r="S69" s="38">
        <v>0</v>
      </c>
      <c r="T69" s="37">
        <f>SUMPRODUCT(LTA!J69:AN69,LTA!J$101:AN$101,LTA!J$105:AN$105)</f>
        <v>48.83</v>
      </c>
      <c r="U69" s="37">
        <f>SUMPRODUCT(LTA!J69:AN69,LTA!J$102:AN$102,LTA!J$105:AN$105)</f>
        <v>339.95884799999999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157.54</v>
      </c>
      <c r="AB69" s="75">
        <f>-STOA!P69</f>
        <v>0</v>
      </c>
      <c r="AC69">
        <f t="shared" si="3"/>
        <v>12.799601343414608</v>
      </c>
      <c r="AD69">
        <f t="shared" si="4"/>
        <v>1341.2566449412263</v>
      </c>
      <c r="AE69">
        <f>'IDT-1'!F69</f>
        <v>0</v>
      </c>
      <c r="AF69" s="24"/>
      <c r="AG69">
        <f t="shared" si="5"/>
        <v>1341.2566449412263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-50</v>
      </c>
      <c r="AM69" s="34">
        <f>RTM_PXI!J69</f>
        <v>0</v>
      </c>
      <c r="AN69" s="34">
        <f>RTM_PXI!P69</f>
        <v>0</v>
      </c>
      <c r="AO69" s="149">
        <f>GDAM_IEX!J69</f>
        <v>0</v>
      </c>
      <c r="AP69" s="149">
        <f>GDAM_IEX!P69</f>
        <v>0</v>
      </c>
      <c r="AQ69" s="149">
        <f>GDAM_PXI!J69</f>
        <v>0</v>
      </c>
      <c r="AR69" s="149">
        <f>GDAM_PXI!P69</f>
        <v>0</v>
      </c>
    </row>
    <row r="70" spans="1:44">
      <c r="A70" t="s">
        <v>112</v>
      </c>
      <c r="D70">
        <f>TWEPL!R70</f>
        <v>7.3118699999999999</v>
      </c>
      <c r="E70">
        <f>GT_NG!T70</f>
        <v>10.928792569659441</v>
      </c>
      <c r="F70">
        <f>GT_Spot!T70</f>
        <v>0</v>
      </c>
      <c r="G70">
        <f>PPCL_NG!T70</f>
        <v>51.638051394287011</v>
      </c>
      <c r="H70">
        <f>PPCL_Spot!T70</f>
        <v>0</v>
      </c>
      <c r="I70">
        <f>Bawana_NG!T70</f>
        <v>56.74739475737961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668.25744074474949</v>
      </c>
      <c r="P70" s="36">
        <v>38.67</v>
      </c>
      <c r="Q70" s="36">
        <v>9.1</v>
      </c>
      <c r="R70" s="38">
        <v>23.7</v>
      </c>
      <c r="S70" s="38">
        <v>0</v>
      </c>
      <c r="T70" s="37">
        <f>SUMPRODUCT(LTA!J70:AN70,LTA!J$101:AN$101,LTA!J$105:AN$105)</f>
        <v>46.769999999999996</v>
      </c>
      <c r="U70" s="37">
        <f>SUMPRODUCT(LTA!J70:AN70,LTA!J$102:AN$102,LTA!J$105:AN$105)</f>
        <v>337.06488000000002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157.54</v>
      </c>
      <c r="AB70" s="75">
        <f>-STOA!P70</f>
        <v>0</v>
      </c>
      <c r="AC70">
        <f t="shared" si="3"/>
        <v>12.920697830633184</v>
      </c>
      <c r="AD70">
        <f t="shared" si="4"/>
        <v>1334.8077316354425</v>
      </c>
      <c r="AE70">
        <f>'IDT-1'!F70</f>
        <v>0</v>
      </c>
      <c r="AF70" s="24"/>
      <c r="AG70">
        <f t="shared" si="5"/>
        <v>1334.8077316354425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-60</v>
      </c>
      <c r="AM70" s="34">
        <f>RTM_PXI!J70</f>
        <v>0</v>
      </c>
      <c r="AN70" s="34">
        <f>RTM_PXI!P70</f>
        <v>0</v>
      </c>
      <c r="AO70" s="149">
        <f>GDAM_IEX!J70</f>
        <v>0</v>
      </c>
      <c r="AP70" s="149">
        <f>GDAM_IEX!P70</f>
        <v>0</v>
      </c>
      <c r="AQ70" s="149">
        <f>GDAM_PXI!J70</f>
        <v>0</v>
      </c>
      <c r="AR70" s="149">
        <f>GDAM_PXI!P70</f>
        <v>0</v>
      </c>
    </row>
    <row r="71" spans="1:44">
      <c r="A71" t="s">
        <v>113</v>
      </c>
      <c r="D71">
        <f>TWEPL!R71</f>
        <v>7.3118699999999999</v>
      </c>
      <c r="E71">
        <f>GT_NG!T71</f>
        <v>10.928792569659441</v>
      </c>
      <c r="F71">
        <f>GT_Spot!T71</f>
        <v>0</v>
      </c>
      <c r="G71">
        <f>PPCL_NG!T71</f>
        <v>51.638051394287011</v>
      </c>
      <c r="H71">
        <f>PPCL_Spot!T71</f>
        <v>0</v>
      </c>
      <c r="I71">
        <f>Bawana_NG!T71</f>
        <v>56.74739475737961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664.79328275242096</v>
      </c>
      <c r="P71" s="36">
        <v>38.67</v>
      </c>
      <c r="Q71" s="36">
        <v>9.1</v>
      </c>
      <c r="R71" s="38">
        <v>18.05</v>
      </c>
      <c r="S71" s="38">
        <v>0</v>
      </c>
      <c r="T71" s="37">
        <f>SUMPRODUCT(LTA!J71:AN71,LTA!J$101:AN$101,LTA!J$105:AN$105)</f>
        <v>44.71</v>
      </c>
      <c r="U71" s="37">
        <f>SUMPRODUCT(LTA!J71:AN71,LTA!J$102:AN$102,LTA!J$105:AN$105)</f>
        <v>336.03447999999992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157.63999999999999</v>
      </c>
      <c r="AB71" s="75">
        <f>-STOA!P71</f>
        <v>0</v>
      </c>
      <c r="AC71">
        <f t="shared" si="3"/>
        <v>13.169302821188506</v>
      </c>
      <c r="AD71">
        <f t="shared" si="4"/>
        <v>1282.4545686525585</v>
      </c>
      <c r="AE71">
        <f>'IDT-1'!F71</f>
        <v>0</v>
      </c>
      <c r="AF71" s="24"/>
      <c r="AG71">
        <f t="shared" si="5"/>
        <v>1282.4545686525585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-100</v>
      </c>
      <c r="AM71" s="34">
        <f>RTM_PXI!J71</f>
        <v>0</v>
      </c>
      <c r="AN71" s="34">
        <f>RTM_PXI!P71</f>
        <v>0</v>
      </c>
      <c r="AO71" s="149">
        <f>GDAM_IEX!J71</f>
        <v>0</v>
      </c>
      <c r="AP71" s="149">
        <f>GDAM_IEX!P71</f>
        <v>0</v>
      </c>
      <c r="AQ71" s="149">
        <f>GDAM_PXI!J71</f>
        <v>0</v>
      </c>
      <c r="AR71" s="149">
        <f>GDAM_PXI!P71</f>
        <v>0</v>
      </c>
    </row>
    <row r="72" spans="1:44">
      <c r="A72" t="s">
        <v>114</v>
      </c>
      <c r="D72">
        <f>TWEPL!R72</f>
        <v>7.3118699999999999</v>
      </c>
      <c r="E72">
        <f>GT_NG!T72</f>
        <v>10.928792569659441</v>
      </c>
      <c r="F72">
        <f>GT_Spot!T72</f>
        <v>0</v>
      </c>
      <c r="G72">
        <f>PPCL_NG!T72</f>
        <v>51.638051394287011</v>
      </c>
      <c r="H72">
        <f>PPCL_Spot!T72</f>
        <v>0</v>
      </c>
      <c r="I72">
        <f>Bawana_NG!T72</f>
        <v>56.74739475737961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666.88288828704538</v>
      </c>
      <c r="P72" s="36">
        <v>38.67</v>
      </c>
      <c r="Q72" s="36">
        <v>9.1</v>
      </c>
      <c r="R72" s="38">
        <v>9.4074540043290042</v>
      </c>
      <c r="S72" s="38">
        <v>0</v>
      </c>
      <c r="T72" s="37">
        <f>SUMPRODUCT(LTA!J72:AN72,LTA!J$101:AN$101,LTA!J$105:AN$105)</f>
        <v>40.619999999999997</v>
      </c>
      <c r="U72" s="37">
        <f>SUMPRODUCT(LTA!J72:AN72,LTA!J$102:AN$102,LTA!J$105:AN$105)</f>
        <v>332.92614399999991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157.63999999999999</v>
      </c>
      <c r="AB72" s="75">
        <f>-STOA!P72</f>
        <v>0</v>
      </c>
      <c r="AC72">
        <f t="shared" si="3"/>
        <v>13.048291588331296</v>
      </c>
      <c r="AD72">
        <f t="shared" si="4"/>
        <v>1268.8243034243692</v>
      </c>
      <c r="AE72">
        <f>'IDT-1'!F72</f>
        <v>0</v>
      </c>
      <c r="AF72" s="24"/>
      <c r="AG72">
        <f t="shared" si="5"/>
        <v>1268.8243034243692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-100</v>
      </c>
      <c r="AM72" s="34">
        <f>RTM_PXI!J72</f>
        <v>0</v>
      </c>
      <c r="AN72" s="34">
        <f>RTM_PXI!P72</f>
        <v>0</v>
      </c>
      <c r="AO72" s="149">
        <f>GDAM_IEX!J72</f>
        <v>0</v>
      </c>
      <c r="AP72" s="149">
        <f>GDAM_IEX!P72</f>
        <v>0</v>
      </c>
      <c r="AQ72" s="149">
        <f>GDAM_PXI!J72</f>
        <v>0</v>
      </c>
      <c r="AR72" s="149">
        <f>GDAM_PXI!P72</f>
        <v>0</v>
      </c>
    </row>
    <row r="73" spans="1:44">
      <c r="A73" t="s">
        <v>115</v>
      </c>
      <c r="D73">
        <f>TWEPL!R73</f>
        <v>7.3118699999999999</v>
      </c>
      <c r="E73">
        <f>GT_NG!T73</f>
        <v>10.928792569659441</v>
      </c>
      <c r="F73">
        <f>GT_Spot!T73</f>
        <v>0</v>
      </c>
      <c r="G73">
        <f>PPCL_NG!T73</f>
        <v>51.638051394287011</v>
      </c>
      <c r="H73">
        <f>PPCL_Spot!T73</f>
        <v>0</v>
      </c>
      <c r="I73">
        <f>Bawana_NG!T73</f>
        <v>56.74739475737961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664.91675891949751</v>
      </c>
      <c r="P73" s="36">
        <v>38.67</v>
      </c>
      <c r="Q73" s="36">
        <v>9.1</v>
      </c>
      <c r="R73" s="38">
        <v>4</v>
      </c>
      <c r="S73" s="38">
        <v>0</v>
      </c>
      <c r="T73" s="37">
        <f>SUMPRODUCT(LTA!J73:AN73,LTA!J$101:AN$101,LTA!J$105:AN$105)</f>
        <v>36.71</v>
      </c>
      <c r="U73" s="37">
        <f>SUMPRODUCT(LTA!J73:AN73,LTA!J$102:AN$102,LTA!J$105:AN$105)</f>
        <v>330.49014399999999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157.63999999999999</v>
      </c>
      <c r="AB73" s="75">
        <f>-STOA!P73</f>
        <v>0</v>
      </c>
      <c r="AC73">
        <f t="shared" si="3"/>
        <v>12.909802999614389</v>
      </c>
      <c r="AD73">
        <f t="shared" si="4"/>
        <v>1257.2432086412091</v>
      </c>
      <c r="AE73">
        <f>'IDT-1'!F73</f>
        <v>0</v>
      </c>
      <c r="AF73" s="24"/>
      <c r="AG73">
        <f t="shared" si="5"/>
        <v>1257.2432086412091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-98</v>
      </c>
      <c r="AM73" s="34">
        <f>RTM_PXI!J73</f>
        <v>0</v>
      </c>
      <c r="AN73" s="34">
        <f>RTM_PXI!P73</f>
        <v>0</v>
      </c>
      <c r="AO73" s="149">
        <f>GDAM_IEX!J73</f>
        <v>0</v>
      </c>
      <c r="AP73" s="149">
        <f>GDAM_IEX!P73</f>
        <v>0</v>
      </c>
      <c r="AQ73" s="149">
        <f>GDAM_PXI!J73</f>
        <v>0</v>
      </c>
      <c r="AR73" s="149">
        <f>GDAM_PXI!P73</f>
        <v>0</v>
      </c>
    </row>
    <row r="74" spans="1:44">
      <c r="A74" t="s">
        <v>116</v>
      </c>
      <c r="D74">
        <f>TWEPL!R74</f>
        <v>7.3118699999999999</v>
      </c>
      <c r="E74">
        <f>GT_NG!T74</f>
        <v>10.928792569659441</v>
      </c>
      <c r="F74">
        <f>GT_Spot!T74</f>
        <v>0</v>
      </c>
      <c r="G74">
        <f>PPCL_NG!T74</f>
        <v>51.638051394287011</v>
      </c>
      <c r="H74">
        <f>PPCL_Spot!T74</f>
        <v>0</v>
      </c>
      <c r="I74">
        <f>Bawana_NG!T74</f>
        <v>56.74739475737961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672.82643206402793</v>
      </c>
      <c r="P74" s="36">
        <v>38.67</v>
      </c>
      <c r="Q74" s="36">
        <v>9.1</v>
      </c>
      <c r="R74" s="38">
        <v>1.5074579124579126</v>
      </c>
      <c r="S74" s="38">
        <v>0</v>
      </c>
      <c r="T74" s="37">
        <f>SUMPRODUCT(LTA!J74:AN74,LTA!J$101:AN$101,LTA!J$105:AN$105)</f>
        <v>28.84</v>
      </c>
      <c r="U74" s="37">
        <f>SUMPRODUCT(LTA!J74:AN74,LTA!J$102:AN$102,LTA!J$105:AN$105)</f>
        <v>328.72647999999992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157.63999999999999</v>
      </c>
      <c r="AB74" s="75">
        <f>-STOA!P74</f>
        <v>0</v>
      </c>
      <c r="AC74">
        <f t="shared" si="3"/>
        <v>12.943722529893448</v>
      </c>
      <c r="AD74">
        <f t="shared" si="4"/>
        <v>1244.9927561679183</v>
      </c>
      <c r="AE74">
        <f>'IDT-1'!F74</f>
        <v>0</v>
      </c>
      <c r="AF74" s="24"/>
      <c r="AG74">
        <f t="shared" si="5"/>
        <v>1244.9927561679183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-106</v>
      </c>
      <c r="AM74" s="34">
        <f>RTM_PXI!J74</f>
        <v>0</v>
      </c>
      <c r="AN74" s="34">
        <f>RTM_PXI!P74</f>
        <v>0</v>
      </c>
      <c r="AO74" s="149">
        <f>GDAM_IEX!J74</f>
        <v>0</v>
      </c>
      <c r="AP74" s="149">
        <f>GDAM_IEX!P74</f>
        <v>0</v>
      </c>
      <c r="AQ74" s="149">
        <f>GDAM_PXI!J74</f>
        <v>0</v>
      </c>
      <c r="AR74" s="149">
        <f>GDAM_PXI!P74</f>
        <v>0</v>
      </c>
    </row>
    <row r="75" spans="1:44">
      <c r="A75" t="s">
        <v>117</v>
      </c>
      <c r="D75">
        <f>TWEPL!R75</f>
        <v>7.3118699999999999</v>
      </c>
      <c r="E75">
        <f>GT_NG!T75</f>
        <v>11.021671826625386</v>
      </c>
      <c r="F75">
        <f>GT_Spot!T75</f>
        <v>0</v>
      </c>
      <c r="G75">
        <f>PPCL_NG!T75</f>
        <v>51.638051394287011</v>
      </c>
      <c r="H75">
        <f>PPCL_Spot!T75</f>
        <v>0</v>
      </c>
      <c r="I75">
        <f>Bawana_NG!T75</f>
        <v>56.74739475737961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679.48989890560631</v>
      </c>
      <c r="P75" s="36">
        <v>38.66751062186173</v>
      </c>
      <c r="Q75" s="36">
        <v>9.1</v>
      </c>
      <c r="R75" s="38">
        <v>0</v>
      </c>
      <c r="S75" s="38">
        <v>0</v>
      </c>
      <c r="T75" s="37">
        <f>SUMPRODUCT(LTA!J75:AN75,LTA!J$101:AN$101,LTA!J$105:AN$105)</f>
        <v>25.12</v>
      </c>
      <c r="U75" s="37">
        <f>SUMPRODUCT(LTA!J75:AN75,LTA!J$102:AN$102,LTA!J$105:AN$105)</f>
        <v>328.91952000000003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157.82</v>
      </c>
      <c r="AB75" s="75">
        <f>-STOA!P75</f>
        <v>0</v>
      </c>
      <c r="AC75">
        <f t="shared" si="3"/>
        <v>12.862778188659245</v>
      </c>
      <c r="AD75">
        <f t="shared" si="4"/>
        <v>1257.973139317101</v>
      </c>
      <c r="AE75">
        <f>'IDT-1'!F75</f>
        <v>0</v>
      </c>
      <c r="AF75" s="24"/>
      <c r="AG75">
        <f t="shared" si="5"/>
        <v>1257.973139317101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-95</v>
      </c>
      <c r="AM75" s="34">
        <f>RTM_PXI!J75</f>
        <v>0</v>
      </c>
      <c r="AN75" s="34">
        <f>RTM_PXI!P75</f>
        <v>0</v>
      </c>
      <c r="AO75" s="149">
        <f>GDAM_IEX!J75</f>
        <v>0</v>
      </c>
      <c r="AP75" s="149">
        <f>GDAM_IEX!P75</f>
        <v>0</v>
      </c>
      <c r="AQ75" s="149">
        <f>GDAM_PXI!J75</f>
        <v>0</v>
      </c>
      <c r="AR75" s="149">
        <f>GDAM_PXI!P75</f>
        <v>0</v>
      </c>
    </row>
    <row r="76" spans="1:44">
      <c r="A76" t="s">
        <v>118</v>
      </c>
      <c r="D76">
        <f>TWEPL!R76</f>
        <v>7.3118699999999999</v>
      </c>
      <c r="E76">
        <f>GT_NG!T76</f>
        <v>11.021671826625386</v>
      </c>
      <c r="F76">
        <f>GT_Spot!T76</f>
        <v>0</v>
      </c>
      <c r="G76">
        <f>PPCL_NG!T76</f>
        <v>51.638051394287011</v>
      </c>
      <c r="H76">
        <f>PPCL_Spot!T76</f>
        <v>0</v>
      </c>
      <c r="I76">
        <f>Bawana_NG!T76</f>
        <v>56.74739475737961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679.96549578993074</v>
      </c>
      <c r="P76" s="36">
        <v>38.66751062186173</v>
      </c>
      <c r="Q76" s="36">
        <v>7.731882610813444</v>
      </c>
      <c r="R76" s="38">
        <v>0</v>
      </c>
      <c r="S76" s="38">
        <v>0</v>
      </c>
      <c r="T76" s="37">
        <f>SUMPRODUCT(LTA!J76:AN76,LTA!J$101:AN$101,LTA!J$105:AN$105)</f>
        <v>17.55</v>
      </c>
      <c r="U76" s="37">
        <f>SUMPRODUCT(LTA!J76:AN76,LTA!J$102:AN$102,LTA!J$105:AN$105)</f>
        <v>328.19846400000006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157.82</v>
      </c>
      <c r="AB76" s="75">
        <f>-STOA!P76</f>
        <v>0</v>
      </c>
      <c r="AC76">
        <f t="shared" si="3"/>
        <v>12.781962715416459</v>
      </c>
      <c r="AD76">
        <f t="shared" si="4"/>
        <v>1248.8703782854814</v>
      </c>
      <c r="AE76">
        <f>'IDT-1'!F76</f>
        <v>0</v>
      </c>
      <c r="AF76" s="24"/>
      <c r="AG76">
        <f t="shared" si="5"/>
        <v>1248.8703782854814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-95</v>
      </c>
      <c r="AM76" s="34">
        <f>RTM_PXI!J76</f>
        <v>0</v>
      </c>
      <c r="AN76" s="34">
        <f>RTM_PXI!P76</f>
        <v>0</v>
      </c>
      <c r="AO76" s="149">
        <f>GDAM_IEX!J76</f>
        <v>0</v>
      </c>
      <c r="AP76" s="149">
        <f>GDAM_IEX!P76</f>
        <v>0</v>
      </c>
      <c r="AQ76" s="149">
        <f>GDAM_PXI!J76</f>
        <v>0</v>
      </c>
      <c r="AR76" s="149">
        <f>GDAM_PXI!P76</f>
        <v>0</v>
      </c>
    </row>
    <row r="77" spans="1:44">
      <c r="A77" t="s">
        <v>119</v>
      </c>
      <c r="D77">
        <f>TWEPL!R77</f>
        <v>7.3118699999999999</v>
      </c>
      <c r="E77">
        <f>GT_NG!T77</f>
        <v>11.021671826625386</v>
      </c>
      <c r="F77">
        <f>GT_Spot!T77</f>
        <v>0</v>
      </c>
      <c r="G77">
        <f>PPCL_NG!T77</f>
        <v>51.638051394287011</v>
      </c>
      <c r="H77">
        <f>PPCL_Spot!T77</f>
        <v>0</v>
      </c>
      <c r="I77">
        <f>Bawana_NG!T77</f>
        <v>56.74739475737961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679.13596875873725</v>
      </c>
      <c r="P77" s="36">
        <v>38.66751062186173</v>
      </c>
      <c r="Q77" s="36">
        <v>7.731882610813444</v>
      </c>
      <c r="R77" s="38">
        <v>0</v>
      </c>
      <c r="S77" s="38">
        <v>0</v>
      </c>
      <c r="T77" s="37">
        <f>SUMPRODUCT(LTA!J77:AN77,LTA!J$101:AN$101,LTA!J$105:AN$105)</f>
        <v>13.14</v>
      </c>
      <c r="U77" s="37">
        <f>SUMPRODUCT(LTA!J77:AN77,LTA!J$102:AN$102,LTA!J$105:AN$105)</f>
        <v>328.96000000000004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157.82</v>
      </c>
      <c r="AB77" s="75">
        <f>-STOA!P77</f>
        <v>0</v>
      </c>
      <c r="AC77">
        <f t="shared" si="3"/>
        <v>12.609384481509027</v>
      </c>
      <c r="AD77">
        <f t="shared" si="4"/>
        <v>1259.5649654881954</v>
      </c>
      <c r="AE77">
        <f>'IDT-1'!F77</f>
        <v>0</v>
      </c>
      <c r="AF77" s="24"/>
      <c r="AG77">
        <f t="shared" si="5"/>
        <v>1259.5649654881954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-80</v>
      </c>
      <c r="AM77" s="34">
        <f>RTM_PXI!J77</f>
        <v>0</v>
      </c>
      <c r="AN77" s="34">
        <f>RTM_PXI!P77</f>
        <v>0</v>
      </c>
      <c r="AO77" s="149">
        <f>GDAM_IEX!J77</f>
        <v>0</v>
      </c>
      <c r="AP77" s="149">
        <f>GDAM_IEX!P77</f>
        <v>0</v>
      </c>
      <c r="AQ77" s="149">
        <f>GDAM_PXI!J77</f>
        <v>0</v>
      </c>
      <c r="AR77" s="149">
        <f>GDAM_PXI!P77</f>
        <v>0</v>
      </c>
    </row>
    <row r="78" spans="1:44">
      <c r="A78" t="s">
        <v>120</v>
      </c>
      <c r="D78">
        <f>TWEPL!R78</f>
        <v>7.3118699999999999</v>
      </c>
      <c r="E78">
        <f>GT_NG!T78</f>
        <v>11.021671826625386</v>
      </c>
      <c r="F78">
        <f>GT_Spot!T78</f>
        <v>0</v>
      </c>
      <c r="G78">
        <f>PPCL_NG!T78</f>
        <v>51.638051394287011</v>
      </c>
      <c r="H78">
        <f>PPCL_Spot!T78</f>
        <v>0</v>
      </c>
      <c r="I78">
        <f>Bawana_NG!T78</f>
        <v>56.74739475737961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709.63337898709483</v>
      </c>
      <c r="P78" s="36">
        <v>75.103916558018241</v>
      </c>
      <c r="Q78" s="36">
        <v>22.745943295292442</v>
      </c>
      <c r="R78" s="38">
        <v>0</v>
      </c>
      <c r="S78" s="38">
        <v>0</v>
      </c>
      <c r="T78" s="37">
        <f>SUMPRODUCT(LTA!J78:AN78,LTA!J$101:AN$101,LTA!J$105:AN$105)</f>
        <v>11</v>
      </c>
      <c r="U78" s="37">
        <f>SUMPRODUCT(LTA!J78:AN78,LTA!J$102:AN$102,LTA!J$105:AN$105)</f>
        <v>328.96000000000004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-183.3</v>
      </c>
      <c r="AA78" s="75">
        <f>STOA!J78</f>
        <v>157.82</v>
      </c>
      <c r="AB78" s="75">
        <f>-STOA!P78</f>
        <v>0</v>
      </c>
      <c r="AC78">
        <f t="shared" si="3"/>
        <v>14.228804370822941</v>
      </c>
      <c r="AD78">
        <f t="shared" si="4"/>
        <v>1234.4534224478746</v>
      </c>
      <c r="AE78">
        <f>'IDT-1'!F78</f>
        <v>0</v>
      </c>
      <c r="AF78" s="24"/>
      <c r="AG78">
        <f t="shared" si="5"/>
        <v>1234.4534224478746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9">
        <f>GDAM_IEX!J78</f>
        <v>0</v>
      </c>
      <c r="AP78" s="149">
        <f>GDAM_IEX!P78</f>
        <v>0</v>
      </c>
      <c r="AQ78" s="149">
        <f>GDAM_PXI!J78</f>
        <v>0</v>
      </c>
      <c r="AR78" s="149">
        <f>GDAM_PXI!P78</f>
        <v>0</v>
      </c>
    </row>
    <row r="79" spans="1:44">
      <c r="A79" t="s">
        <v>121</v>
      </c>
      <c r="D79">
        <f>TWEPL!R79</f>
        <v>7.3118699999999999</v>
      </c>
      <c r="E79">
        <f>GT_NG!T79</f>
        <v>11.021671826625386</v>
      </c>
      <c r="F79">
        <f>GT_Spot!T79</f>
        <v>0</v>
      </c>
      <c r="G79">
        <f>PPCL_NG!T79</f>
        <v>51.638051394287011</v>
      </c>
      <c r="H79">
        <f>PPCL_Spot!T79</f>
        <v>0</v>
      </c>
      <c r="I79">
        <f>Bawana_NG!T79</f>
        <v>56.74739475737961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793.01831826404441</v>
      </c>
      <c r="P79" s="36">
        <v>75.103916558018241</v>
      </c>
      <c r="Q79" s="36">
        <v>22.745943295292442</v>
      </c>
      <c r="R79" s="38">
        <v>0</v>
      </c>
      <c r="S79" s="38">
        <v>0</v>
      </c>
      <c r="T79" s="37">
        <f>SUMPRODUCT(LTA!J79:AN79,LTA!J$101:AN$101,LTA!J$105:AN$105)</f>
        <v>9</v>
      </c>
      <c r="U79" s="37">
        <f>SUMPRODUCT(LTA!J79:AN79,LTA!J$102:AN$102,LTA!J$105:AN$105)</f>
        <v>392.22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-271.99</v>
      </c>
      <c r="AA79" s="75">
        <f>STOA!J79</f>
        <v>157.91</v>
      </c>
      <c r="AB79" s="75">
        <f>-STOA!P79</f>
        <v>0</v>
      </c>
      <c r="AC79">
        <f t="shared" si="3"/>
        <v>16.538460537025074</v>
      </c>
      <c r="AD79">
        <f t="shared" si="4"/>
        <v>1260.1887055586224</v>
      </c>
      <c r="AE79">
        <f>'IDT-1'!F79</f>
        <v>0</v>
      </c>
      <c r="AF79" s="24"/>
      <c r="AG79">
        <f t="shared" si="5"/>
        <v>1260.1887055586224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-28</v>
      </c>
      <c r="AM79" s="34">
        <f>RTM_PXI!J79</f>
        <v>0</v>
      </c>
      <c r="AN79" s="34">
        <f>RTM_PXI!P79</f>
        <v>0</v>
      </c>
      <c r="AO79" s="149">
        <f>GDAM_IEX!J79</f>
        <v>0</v>
      </c>
      <c r="AP79" s="149">
        <f>GDAM_IEX!P79</f>
        <v>0</v>
      </c>
      <c r="AQ79" s="149">
        <f>GDAM_PXI!J79</f>
        <v>0</v>
      </c>
      <c r="AR79" s="149">
        <f>GDAM_PXI!P79</f>
        <v>0</v>
      </c>
    </row>
    <row r="80" spans="1:44">
      <c r="A80" t="s">
        <v>122</v>
      </c>
      <c r="D80">
        <f>TWEPL!R80</f>
        <v>7.3118699999999999</v>
      </c>
      <c r="E80">
        <f>GT_NG!T80</f>
        <v>11.021671826625386</v>
      </c>
      <c r="F80">
        <f>GT_Spot!T80</f>
        <v>0</v>
      </c>
      <c r="G80">
        <f>PPCL_NG!T80</f>
        <v>51.638051394287011</v>
      </c>
      <c r="H80">
        <f>PPCL_Spot!T80</f>
        <v>0</v>
      </c>
      <c r="I80">
        <f>Bawana_NG!T80</f>
        <v>56.74739475737961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793.12833788020021</v>
      </c>
      <c r="P80" s="36">
        <v>75.103916558018241</v>
      </c>
      <c r="Q80" s="36">
        <v>22.745943295292442</v>
      </c>
      <c r="R80" s="38">
        <v>0</v>
      </c>
      <c r="S80" s="38">
        <v>0</v>
      </c>
      <c r="T80" s="37">
        <f>SUMPRODUCT(LTA!J80:AN80,LTA!J$101:AN$101,LTA!J$105:AN$105)</f>
        <v>3</v>
      </c>
      <c r="U80" s="37">
        <f>SUMPRODUCT(LTA!J80:AN80,LTA!J$102:AN$102,LTA!J$105:AN$105)</f>
        <v>392.22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-259</v>
      </c>
      <c r="AA80" s="75">
        <f>STOA!J80</f>
        <v>157.91</v>
      </c>
      <c r="AB80" s="75">
        <f>-STOA!P80</f>
        <v>0</v>
      </c>
      <c r="AC80">
        <f t="shared" si="3"/>
        <v>16.344667450567339</v>
      </c>
      <c r="AD80">
        <f t="shared" si="4"/>
        <v>1270.4825182612358</v>
      </c>
      <c r="AE80">
        <f>'IDT-1'!F80</f>
        <v>0</v>
      </c>
      <c r="AF80" s="24"/>
      <c r="AG80">
        <f t="shared" si="5"/>
        <v>1270.4825182612358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-25</v>
      </c>
      <c r="AM80" s="34">
        <f>RTM_PXI!J80</f>
        <v>0</v>
      </c>
      <c r="AN80" s="34">
        <f>RTM_PXI!P80</f>
        <v>0</v>
      </c>
      <c r="AO80" s="149">
        <f>GDAM_IEX!J80</f>
        <v>0</v>
      </c>
      <c r="AP80" s="149">
        <f>GDAM_IEX!P80</f>
        <v>0</v>
      </c>
      <c r="AQ80" s="149">
        <f>GDAM_PXI!J80</f>
        <v>0</v>
      </c>
      <c r="AR80" s="149">
        <f>GDAM_PXI!P80</f>
        <v>0</v>
      </c>
    </row>
    <row r="81" spans="1:44">
      <c r="A81" t="s">
        <v>123</v>
      </c>
      <c r="D81">
        <f>TWEPL!R81</f>
        <v>7.3118699999999999</v>
      </c>
      <c r="E81">
        <f>GT_NG!T81</f>
        <v>11.021671826625386</v>
      </c>
      <c r="F81">
        <f>GT_Spot!T81</f>
        <v>0</v>
      </c>
      <c r="G81">
        <f>PPCL_NG!T81</f>
        <v>51.638051394287011</v>
      </c>
      <c r="H81">
        <f>PPCL_Spot!T81</f>
        <v>0</v>
      </c>
      <c r="I81">
        <f>Bawana_NG!T81</f>
        <v>55.452589175044764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835.26011514689947</v>
      </c>
      <c r="P81" s="36">
        <v>75.103916558018241</v>
      </c>
      <c r="Q81" s="36">
        <v>22.745943295292442</v>
      </c>
      <c r="R81" s="38">
        <v>0</v>
      </c>
      <c r="S81" s="38">
        <v>0</v>
      </c>
      <c r="T81" s="37">
        <f>SUMPRODUCT(LTA!J81:AN81,LTA!J$101:AN$101,LTA!J$105:AN$105)</f>
        <v>1</v>
      </c>
      <c r="U81" s="37">
        <f>SUMPRODUCT(LTA!J81:AN81,LTA!J$102:AN$102,LTA!J$105:AN$105)</f>
        <v>392.22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-246</v>
      </c>
      <c r="AA81" s="75">
        <f>STOA!J81</f>
        <v>157.91</v>
      </c>
      <c r="AB81" s="75">
        <f>-STOA!P81</f>
        <v>0</v>
      </c>
      <c r="AC81">
        <f t="shared" si="3"/>
        <v>16.52662650599023</v>
      </c>
      <c r="AD81">
        <f t="shared" si="4"/>
        <v>1327.1375308901772</v>
      </c>
      <c r="AE81">
        <f>'IDT-1'!F81</f>
        <v>0</v>
      </c>
      <c r="AF81" s="24"/>
      <c r="AG81">
        <f t="shared" si="5"/>
        <v>1327.1375308901772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-20</v>
      </c>
      <c r="AM81" s="34">
        <f>RTM_PXI!J81</f>
        <v>0</v>
      </c>
      <c r="AN81" s="34">
        <f>RTM_PXI!P81</f>
        <v>0</v>
      </c>
      <c r="AO81" s="149">
        <f>GDAM_IEX!J81</f>
        <v>0</v>
      </c>
      <c r="AP81" s="149">
        <f>GDAM_IEX!P81</f>
        <v>0</v>
      </c>
      <c r="AQ81" s="149">
        <f>GDAM_PXI!J81</f>
        <v>0</v>
      </c>
      <c r="AR81" s="149">
        <f>GDAM_PXI!P81</f>
        <v>0</v>
      </c>
    </row>
    <row r="82" spans="1:44">
      <c r="A82" t="s">
        <v>124</v>
      </c>
      <c r="D82">
        <f>TWEPL!R82</f>
        <v>7.3118699999999999</v>
      </c>
      <c r="E82">
        <f>GT_NG!T82</f>
        <v>11.021671826625386</v>
      </c>
      <c r="F82">
        <f>GT_Spot!T82</f>
        <v>0</v>
      </c>
      <c r="G82">
        <f>PPCL_NG!T82</f>
        <v>51.638051394287011</v>
      </c>
      <c r="H82">
        <f>PPCL_Spot!T82</f>
        <v>0</v>
      </c>
      <c r="I82">
        <f>Bawana_NG!T82</f>
        <v>54.709999999999994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834.60527244418211</v>
      </c>
      <c r="P82" s="36">
        <v>75.103916558018241</v>
      </c>
      <c r="Q82" s="36">
        <v>22.745943295292442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392.22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-245</v>
      </c>
      <c r="AA82" s="75">
        <f>STOA!J82</f>
        <v>157.91</v>
      </c>
      <c r="AB82" s="75">
        <f>-STOA!P82</f>
        <v>0</v>
      </c>
      <c r="AC82">
        <f t="shared" si="3"/>
        <v>16.496650977943727</v>
      </c>
      <c r="AD82">
        <f t="shared" si="4"/>
        <v>1325.7700745404616</v>
      </c>
      <c r="AE82">
        <f>'IDT-1'!F82</f>
        <v>0</v>
      </c>
      <c r="AF82" s="24"/>
      <c r="AG82">
        <f t="shared" si="5"/>
        <v>1325.7700745404616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-20</v>
      </c>
      <c r="AM82" s="34">
        <f>RTM_PXI!J82</f>
        <v>0</v>
      </c>
      <c r="AN82" s="34">
        <f>RTM_PXI!P82</f>
        <v>0</v>
      </c>
      <c r="AO82" s="149">
        <f>GDAM_IEX!J82</f>
        <v>0</v>
      </c>
      <c r="AP82" s="149">
        <f>GDAM_IEX!P82</f>
        <v>0</v>
      </c>
      <c r="AQ82" s="149">
        <f>GDAM_PXI!J82</f>
        <v>0</v>
      </c>
      <c r="AR82" s="149">
        <f>GDAM_PXI!P82</f>
        <v>0</v>
      </c>
    </row>
    <row r="83" spans="1:44">
      <c r="A83" t="s">
        <v>125</v>
      </c>
      <c r="D83">
        <f>TWEPL!R83</f>
        <v>7.3118699999999999</v>
      </c>
      <c r="E83">
        <f>GT_NG!T83</f>
        <v>11.021671826625386</v>
      </c>
      <c r="F83">
        <f>GT_Spot!T83</f>
        <v>0</v>
      </c>
      <c r="G83">
        <f>PPCL_NG!T83</f>
        <v>51.638051394287011</v>
      </c>
      <c r="H83">
        <f>PPCL_Spot!T83</f>
        <v>0</v>
      </c>
      <c r="I83">
        <f>Bawana_NG!T83</f>
        <v>54.709999999999994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826.92252839186085</v>
      </c>
      <c r="P83" s="36">
        <v>75.103916558018241</v>
      </c>
      <c r="Q83" s="36">
        <v>22.745943295292442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392.42999999999995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-249</v>
      </c>
      <c r="AA83" s="75">
        <f>STOA!J83</f>
        <v>158.01</v>
      </c>
      <c r="AB83" s="75">
        <f>-STOA!P83</f>
        <v>0</v>
      </c>
      <c r="AC83">
        <f t="shared" si="3"/>
        <v>16.4228927027611</v>
      </c>
      <c r="AD83">
        <f t="shared" si="4"/>
        <v>1319.4710887633225</v>
      </c>
      <c r="AE83">
        <f>'IDT-1'!F83</f>
        <v>0</v>
      </c>
      <c r="AF83" s="24"/>
      <c r="AG83">
        <f t="shared" si="5"/>
        <v>1319.4710887633225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-15</v>
      </c>
      <c r="AM83" s="34">
        <f>RTM_PXI!J83</f>
        <v>0</v>
      </c>
      <c r="AN83" s="34">
        <f>RTM_PXI!P83</f>
        <v>0</v>
      </c>
      <c r="AO83" s="149">
        <f>GDAM_IEX!J83</f>
        <v>0</v>
      </c>
      <c r="AP83" s="149">
        <f>GDAM_IEX!P83</f>
        <v>0</v>
      </c>
      <c r="AQ83" s="149">
        <f>GDAM_PXI!J83</f>
        <v>0</v>
      </c>
      <c r="AR83" s="149">
        <f>GDAM_PXI!P83</f>
        <v>0</v>
      </c>
    </row>
    <row r="84" spans="1:44">
      <c r="A84" t="s">
        <v>126</v>
      </c>
      <c r="D84">
        <f>TWEPL!R84</f>
        <v>7.3118699999999999</v>
      </c>
      <c r="E84">
        <f>GT_NG!T84</f>
        <v>11.021671826625386</v>
      </c>
      <c r="F84">
        <f>GT_Spot!T84</f>
        <v>0</v>
      </c>
      <c r="G84">
        <f>PPCL_NG!T84</f>
        <v>51.638051394287011</v>
      </c>
      <c r="H84">
        <f>PPCL_Spot!T84</f>
        <v>0</v>
      </c>
      <c r="I84">
        <f>Bawana_NG!T84</f>
        <v>54.709999999999994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827.37789237163736</v>
      </c>
      <c r="P84" s="36">
        <v>75.103916558018241</v>
      </c>
      <c r="Q84" s="36">
        <v>22.745943295292442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392.42999999999995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-259</v>
      </c>
      <c r="AA84" s="75">
        <f>STOA!J84</f>
        <v>158.01</v>
      </c>
      <c r="AB84" s="75">
        <f>-STOA!P84</f>
        <v>0</v>
      </c>
      <c r="AC84">
        <f t="shared" si="3"/>
        <v>16.471290543394115</v>
      </c>
      <c r="AD84">
        <f t="shared" si="4"/>
        <v>1314.8780549024664</v>
      </c>
      <c r="AE84">
        <f>'IDT-1'!F84</f>
        <v>0</v>
      </c>
      <c r="AF84" s="24"/>
      <c r="AG84">
        <f t="shared" si="5"/>
        <v>1314.8780549024664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-10</v>
      </c>
      <c r="AM84" s="34">
        <f>RTM_PXI!J84</f>
        <v>0</v>
      </c>
      <c r="AN84" s="34">
        <f>RTM_PXI!P84</f>
        <v>0</v>
      </c>
      <c r="AO84" s="149">
        <f>GDAM_IEX!J84</f>
        <v>0</v>
      </c>
      <c r="AP84" s="149">
        <f>GDAM_IEX!P84</f>
        <v>0</v>
      </c>
      <c r="AQ84" s="149">
        <f>GDAM_PXI!J84</f>
        <v>0</v>
      </c>
      <c r="AR84" s="149">
        <f>GDAM_PXI!P84</f>
        <v>0</v>
      </c>
    </row>
    <row r="85" spans="1:44">
      <c r="A85" t="s">
        <v>127</v>
      </c>
      <c r="D85">
        <f>TWEPL!R85</f>
        <v>7.3118699999999999</v>
      </c>
      <c r="E85">
        <f>GT_NG!T85</f>
        <v>11.021671826625386</v>
      </c>
      <c r="F85">
        <f>GT_Spot!T85</f>
        <v>0</v>
      </c>
      <c r="G85">
        <f>PPCL_NG!T85</f>
        <v>51.638051394287011</v>
      </c>
      <c r="H85">
        <f>PPCL_Spot!T85</f>
        <v>0</v>
      </c>
      <c r="I85">
        <f>Bawana_NG!T85</f>
        <v>54.709999999999994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825.82167559969434</v>
      </c>
      <c r="P85" s="36">
        <v>75.103916558018241</v>
      </c>
      <c r="Q85" s="36">
        <v>22.745943295292442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392.71000000000004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-261</v>
      </c>
      <c r="AA85" s="75">
        <f>STOA!J85</f>
        <v>158.01</v>
      </c>
      <c r="AB85" s="75">
        <f>-STOA!P85</f>
        <v>0</v>
      </c>
      <c r="AC85">
        <f t="shared" si="3"/>
        <v>16.477816090845408</v>
      </c>
      <c r="AD85">
        <f t="shared" si="4"/>
        <v>1311.595312583072</v>
      </c>
      <c r="AE85">
        <f>'IDT-1'!F85</f>
        <v>0</v>
      </c>
      <c r="AF85" s="24"/>
      <c r="AG85">
        <f t="shared" si="5"/>
        <v>1311.595312583072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-10</v>
      </c>
      <c r="AM85" s="34">
        <f>RTM_PXI!J85</f>
        <v>0</v>
      </c>
      <c r="AN85" s="34">
        <f>RTM_PXI!P85</f>
        <v>0</v>
      </c>
      <c r="AO85" s="149">
        <f>GDAM_IEX!J85</f>
        <v>0</v>
      </c>
      <c r="AP85" s="149">
        <f>GDAM_IEX!P85</f>
        <v>0</v>
      </c>
      <c r="AQ85" s="149">
        <f>GDAM_PXI!J85</f>
        <v>0</v>
      </c>
      <c r="AR85" s="149">
        <f>GDAM_PXI!P85</f>
        <v>0</v>
      </c>
    </row>
    <row r="86" spans="1:44">
      <c r="A86" t="s">
        <v>128</v>
      </c>
      <c r="D86">
        <f>TWEPL!R86</f>
        <v>7.3118699999999999</v>
      </c>
      <c r="E86">
        <f>GT_NG!T86</f>
        <v>11.021671826625386</v>
      </c>
      <c r="F86">
        <f>GT_Spot!T86</f>
        <v>0</v>
      </c>
      <c r="G86">
        <f>PPCL_NG!T86</f>
        <v>51.638051394287011</v>
      </c>
      <c r="H86">
        <f>PPCL_Spot!T86</f>
        <v>0</v>
      </c>
      <c r="I86">
        <f>Bawana_NG!T86</f>
        <v>54.709999999999994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814.27136892877922</v>
      </c>
      <c r="P86" s="36">
        <v>75.103916558018241</v>
      </c>
      <c r="Q86" s="36">
        <v>22.745943295292442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392.71000000000004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-257</v>
      </c>
      <c r="AA86" s="75">
        <f>STOA!J86</f>
        <v>158.01</v>
      </c>
      <c r="AB86" s="75">
        <f>-STOA!P86</f>
        <v>0</v>
      </c>
      <c r="AC86">
        <f t="shared" si="3"/>
        <v>16.340660882052575</v>
      </c>
      <c r="AD86">
        <f t="shared" si="4"/>
        <v>1304.1821611209498</v>
      </c>
      <c r="AE86">
        <f>'IDT-1'!F86</f>
        <v>0</v>
      </c>
      <c r="AF86" s="24"/>
      <c r="AG86">
        <f t="shared" si="5"/>
        <v>1304.1821611209498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-10</v>
      </c>
      <c r="AM86" s="34">
        <f>RTM_PXI!J86</f>
        <v>0</v>
      </c>
      <c r="AN86" s="34">
        <f>RTM_PXI!P86</f>
        <v>0</v>
      </c>
      <c r="AO86" s="149">
        <f>GDAM_IEX!J86</f>
        <v>0</v>
      </c>
      <c r="AP86" s="149">
        <f>GDAM_IEX!P86</f>
        <v>0</v>
      </c>
      <c r="AQ86" s="149">
        <f>GDAM_PXI!J86</f>
        <v>0</v>
      </c>
      <c r="AR86" s="149">
        <f>GDAM_PXI!P86</f>
        <v>0</v>
      </c>
    </row>
    <row r="87" spans="1:44">
      <c r="A87" t="s">
        <v>129</v>
      </c>
      <c r="D87">
        <f>TWEPL!R87</f>
        <v>7.3118699999999999</v>
      </c>
      <c r="E87">
        <f>GT_NG!T87</f>
        <v>11.021671826625386</v>
      </c>
      <c r="F87">
        <f>GT_Spot!T87</f>
        <v>0</v>
      </c>
      <c r="G87">
        <f>PPCL_NG!T87</f>
        <v>51.638051394287011</v>
      </c>
      <c r="H87">
        <f>PPCL_Spot!T87</f>
        <v>0</v>
      </c>
      <c r="I87">
        <f>Bawana_NG!T87</f>
        <v>54.709999999999994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871.63537161071952</v>
      </c>
      <c r="P87" s="36">
        <v>75.103916558018241</v>
      </c>
      <c r="Q87" s="36">
        <v>22.745943295292442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392.28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-250</v>
      </c>
      <c r="AA87" s="75">
        <f>STOA!J87</f>
        <v>158.01</v>
      </c>
      <c r="AB87" s="75">
        <f>-STOA!P87</f>
        <v>0</v>
      </c>
      <c r="AC87">
        <f t="shared" si="3"/>
        <v>17.578564689995858</v>
      </c>
      <c r="AD87">
        <f t="shared" si="4"/>
        <v>1276.8782599949468</v>
      </c>
      <c r="AE87">
        <f>'IDT-1'!F87</f>
        <v>0</v>
      </c>
      <c r="AF87" s="24"/>
      <c r="AG87">
        <f t="shared" si="5"/>
        <v>1276.8782599949468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-100</v>
      </c>
      <c r="AM87" s="34">
        <f>RTM_PXI!J87</f>
        <v>0</v>
      </c>
      <c r="AN87" s="34">
        <f>RTM_PXI!P87</f>
        <v>0</v>
      </c>
      <c r="AO87" s="149">
        <f>GDAM_IEX!J87</f>
        <v>0</v>
      </c>
      <c r="AP87" s="149">
        <f>GDAM_IEX!P87</f>
        <v>0</v>
      </c>
      <c r="AQ87" s="149">
        <f>GDAM_PXI!J87</f>
        <v>0</v>
      </c>
      <c r="AR87" s="149">
        <f>GDAM_PXI!P87</f>
        <v>0</v>
      </c>
    </row>
    <row r="88" spans="1:44">
      <c r="A88" t="s">
        <v>130</v>
      </c>
      <c r="D88">
        <f>TWEPL!R88</f>
        <v>7.3118699999999999</v>
      </c>
      <c r="E88">
        <f>GT_NG!T88</f>
        <v>11.021671826625386</v>
      </c>
      <c r="F88">
        <f>GT_Spot!T88</f>
        <v>0</v>
      </c>
      <c r="G88">
        <f>PPCL_NG!T88</f>
        <v>51.638051394287011</v>
      </c>
      <c r="H88">
        <f>PPCL_Spot!T88</f>
        <v>0</v>
      </c>
      <c r="I88">
        <f>Bawana_NG!T88</f>
        <v>54.709999999999994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871.63537161071952</v>
      </c>
      <c r="P88" s="36">
        <v>75.103916558018241</v>
      </c>
      <c r="Q88" s="36">
        <v>22.745943295292442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392.28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-231</v>
      </c>
      <c r="AA88" s="75">
        <f>STOA!J88</f>
        <v>158.01</v>
      </c>
      <c r="AB88" s="75">
        <f>-STOA!P88</f>
        <v>0</v>
      </c>
      <c r="AC88">
        <f t="shared" si="3"/>
        <v>17.409880267074147</v>
      </c>
      <c r="AD88">
        <f t="shared" si="4"/>
        <v>1296.0469444178684</v>
      </c>
      <c r="AE88">
        <f>'IDT-1'!F88</f>
        <v>0</v>
      </c>
      <c r="AF88" s="24"/>
      <c r="AG88">
        <f t="shared" si="5"/>
        <v>1296.0469444178684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-100</v>
      </c>
      <c r="AM88" s="34">
        <f>RTM_PXI!J88</f>
        <v>0</v>
      </c>
      <c r="AN88" s="34">
        <f>RTM_PXI!P88</f>
        <v>0</v>
      </c>
      <c r="AO88" s="149">
        <f>GDAM_IEX!J88</f>
        <v>0</v>
      </c>
      <c r="AP88" s="149">
        <f>GDAM_IEX!P88</f>
        <v>0</v>
      </c>
      <c r="AQ88" s="149">
        <f>GDAM_PXI!J88</f>
        <v>0</v>
      </c>
      <c r="AR88" s="149">
        <f>GDAM_PXI!P88</f>
        <v>0</v>
      </c>
    </row>
    <row r="89" spans="1:44">
      <c r="A89" t="s">
        <v>131</v>
      </c>
      <c r="D89">
        <f>TWEPL!R89</f>
        <v>7.3118699999999999</v>
      </c>
      <c r="E89">
        <f>GT_NG!T89</f>
        <v>11.021671826625386</v>
      </c>
      <c r="F89">
        <f>GT_Spot!T89</f>
        <v>0</v>
      </c>
      <c r="G89">
        <f>PPCL_NG!T89</f>
        <v>51.638051394287011</v>
      </c>
      <c r="H89">
        <f>PPCL_Spot!T89</f>
        <v>0</v>
      </c>
      <c r="I89">
        <f>Bawana_NG!T89</f>
        <v>54.709999999999994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870.56978382635668</v>
      </c>
      <c r="P89" s="36">
        <v>75.103916558018241</v>
      </c>
      <c r="Q89" s="36">
        <v>22.745943295292442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393.04999999999995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-203</v>
      </c>
      <c r="AA89" s="75">
        <f>STOA!J89</f>
        <v>158.01</v>
      </c>
      <c r="AB89" s="75">
        <f>-STOA!P89</f>
        <v>0</v>
      </c>
      <c r="AC89">
        <f t="shared" si="3"/>
        <v>17.336254074394191</v>
      </c>
      <c r="AD89">
        <f t="shared" si="4"/>
        <v>1303.8249828261855</v>
      </c>
      <c r="AE89">
        <f>'IDT-1'!F89</f>
        <v>0</v>
      </c>
      <c r="AF89" s="24"/>
      <c r="AG89">
        <f t="shared" si="5"/>
        <v>1303.8249828261855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-120</v>
      </c>
      <c r="AM89" s="34">
        <f>RTM_PXI!J89</f>
        <v>0</v>
      </c>
      <c r="AN89" s="34">
        <f>RTM_PXI!P89</f>
        <v>0</v>
      </c>
      <c r="AO89" s="149">
        <f>GDAM_IEX!J89</f>
        <v>0</v>
      </c>
      <c r="AP89" s="149">
        <f>GDAM_IEX!P89</f>
        <v>0</v>
      </c>
      <c r="AQ89" s="149">
        <f>GDAM_PXI!J89</f>
        <v>0</v>
      </c>
      <c r="AR89" s="149">
        <f>GDAM_PXI!P89</f>
        <v>0</v>
      </c>
    </row>
    <row r="90" spans="1:44">
      <c r="A90" t="s">
        <v>132</v>
      </c>
      <c r="D90">
        <f>TWEPL!R90</f>
        <v>7.3118699999999999</v>
      </c>
      <c r="E90">
        <f>GT_NG!T90</f>
        <v>11.018062397372743</v>
      </c>
      <c r="F90">
        <f>GT_Spot!T90</f>
        <v>0</v>
      </c>
      <c r="G90">
        <f>PPCL_NG!T90</f>
        <v>51.638051394287011</v>
      </c>
      <c r="H90">
        <f>PPCL_Spot!T90</f>
        <v>0</v>
      </c>
      <c r="I90">
        <f>Bawana_NG!T90</f>
        <v>54.709999999999994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882.619322257671</v>
      </c>
      <c r="P90" s="36">
        <v>75.103916558018241</v>
      </c>
      <c r="Q90" s="36">
        <v>22.745943295292442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393.04999999999995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-173</v>
      </c>
      <c r="AA90" s="75">
        <f>STOA!J90</f>
        <v>158.01</v>
      </c>
      <c r="AB90" s="75">
        <f>-STOA!P90</f>
        <v>0</v>
      </c>
      <c r="AC90">
        <f t="shared" si="3"/>
        <v>17.220305061557447</v>
      </c>
      <c r="AD90">
        <f t="shared" si="4"/>
        <v>1340.9868608410839</v>
      </c>
      <c r="AE90">
        <f>'IDT-1'!F90</f>
        <v>0</v>
      </c>
      <c r="AF90" s="24"/>
      <c r="AG90">
        <f t="shared" si="5"/>
        <v>1340.9868608410839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-125</v>
      </c>
      <c r="AM90" s="34">
        <f>RTM_PXI!J90</f>
        <v>0</v>
      </c>
      <c r="AN90" s="34">
        <f>RTM_PXI!P90</f>
        <v>0</v>
      </c>
      <c r="AO90" s="149">
        <f>GDAM_IEX!J90</f>
        <v>0</v>
      </c>
      <c r="AP90" s="149">
        <f>GDAM_IEX!P90</f>
        <v>0</v>
      </c>
      <c r="AQ90" s="149">
        <f>GDAM_PXI!J90</f>
        <v>0</v>
      </c>
      <c r="AR90" s="149">
        <f>GDAM_PXI!P90</f>
        <v>0</v>
      </c>
    </row>
    <row r="91" spans="1:44">
      <c r="A91" t="s">
        <v>133</v>
      </c>
      <c r="D91">
        <f>TWEPL!R91</f>
        <v>7.3118699999999999</v>
      </c>
      <c r="E91">
        <f>GT_NG!T91</f>
        <v>11.018062397372743</v>
      </c>
      <c r="F91">
        <f>GT_Spot!T91</f>
        <v>0</v>
      </c>
      <c r="G91">
        <f>PPCL_NG!T91</f>
        <v>51.638051394287011</v>
      </c>
      <c r="H91">
        <f>PPCL_Spot!T91</f>
        <v>0</v>
      </c>
      <c r="I91">
        <f>Bawana_NG!T91</f>
        <v>54.709999999999994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882.50978789761734</v>
      </c>
      <c r="P91" s="36">
        <v>75.103916558018241</v>
      </c>
      <c r="Q91" s="36">
        <v>22.745943295292442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393.40999999999997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-147</v>
      </c>
      <c r="AA91" s="75">
        <f>STOA!J91</f>
        <v>157.91</v>
      </c>
      <c r="AB91" s="75">
        <f>-STOA!P91</f>
        <v>0</v>
      </c>
      <c r="AC91">
        <f t="shared" si="3"/>
        <v>17.434704219721667</v>
      </c>
      <c r="AD91">
        <f t="shared" si="4"/>
        <v>1316.9229273228661</v>
      </c>
      <c r="AE91">
        <f>'IDT-1'!F91</f>
        <v>0</v>
      </c>
      <c r="AF91" s="24"/>
      <c r="AG91">
        <f t="shared" si="5"/>
        <v>1316.9229273228661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-175</v>
      </c>
      <c r="AM91" s="34">
        <f>RTM_PXI!J91</f>
        <v>0</v>
      </c>
      <c r="AN91" s="34">
        <f>RTM_PXI!P91</f>
        <v>0</v>
      </c>
      <c r="AO91" s="149">
        <f>GDAM_IEX!J91</f>
        <v>0</v>
      </c>
      <c r="AP91" s="149">
        <f>GDAM_IEX!P91</f>
        <v>0</v>
      </c>
      <c r="AQ91" s="149">
        <f>GDAM_PXI!J91</f>
        <v>0</v>
      </c>
      <c r="AR91" s="149">
        <f>GDAM_PXI!P91</f>
        <v>0</v>
      </c>
    </row>
    <row r="92" spans="1:44">
      <c r="A92" t="s">
        <v>134</v>
      </c>
      <c r="D92">
        <f>TWEPL!R92</f>
        <v>7.3118699999999999</v>
      </c>
      <c r="E92">
        <f>GT_NG!T92</f>
        <v>11.018062397372743</v>
      </c>
      <c r="F92">
        <f>GT_Spot!T92</f>
        <v>0</v>
      </c>
      <c r="G92">
        <f>PPCL_NG!T92</f>
        <v>51.638051394287011</v>
      </c>
      <c r="H92">
        <f>PPCL_Spot!T92</f>
        <v>0</v>
      </c>
      <c r="I92">
        <f>Bawana_NG!T92</f>
        <v>54.709999999999994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882.50978789761734</v>
      </c>
      <c r="P92" s="36">
        <v>75.103916558018241</v>
      </c>
      <c r="Q92" s="36">
        <v>22.745943295292442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393.40999999999997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-118</v>
      </c>
      <c r="AA92" s="75">
        <f>STOA!J92</f>
        <v>157.91</v>
      </c>
      <c r="AB92" s="75">
        <f>-STOA!P92</f>
        <v>0</v>
      </c>
      <c r="AC92">
        <f t="shared" si="3"/>
        <v>17.177238521578001</v>
      </c>
      <c r="AD92">
        <f t="shared" si="4"/>
        <v>1346.1803930210099</v>
      </c>
      <c r="AE92">
        <f>'IDT-1'!F92</f>
        <v>0</v>
      </c>
      <c r="AF92" s="24"/>
      <c r="AG92">
        <f t="shared" si="5"/>
        <v>1346.1803930210099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-175</v>
      </c>
      <c r="AM92" s="34">
        <f>RTM_PXI!J92</f>
        <v>0</v>
      </c>
      <c r="AN92" s="34">
        <f>RTM_PXI!P92</f>
        <v>0</v>
      </c>
      <c r="AO92" s="149">
        <f>GDAM_IEX!J92</f>
        <v>0</v>
      </c>
      <c r="AP92" s="149">
        <f>GDAM_IEX!P92</f>
        <v>0</v>
      </c>
      <c r="AQ92" s="149">
        <f>GDAM_PXI!J92</f>
        <v>0</v>
      </c>
      <c r="AR92" s="149">
        <f>GDAM_PXI!P92</f>
        <v>0</v>
      </c>
    </row>
    <row r="93" spans="1:44">
      <c r="A93" t="s">
        <v>135</v>
      </c>
      <c r="D93">
        <f>TWEPL!R93</f>
        <v>7.3118699999999999</v>
      </c>
      <c r="E93">
        <f>GT_NG!T93</f>
        <v>11.018062397372743</v>
      </c>
      <c r="F93">
        <f>GT_Spot!T93</f>
        <v>0</v>
      </c>
      <c r="G93">
        <f>PPCL_NG!T93</f>
        <v>51.638051394287011</v>
      </c>
      <c r="H93">
        <f>PPCL_Spot!T93</f>
        <v>0</v>
      </c>
      <c r="I93">
        <f>Bawana_NG!T93</f>
        <v>54.709999999999994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822.57398502040314</v>
      </c>
      <c r="P93" s="36">
        <v>75.103916558018241</v>
      </c>
      <c r="Q93" s="36">
        <v>22.745943295292442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393.40999999999997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-93</v>
      </c>
      <c r="AA93" s="75">
        <f>STOA!J93</f>
        <v>157.91</v>
      </c>
      <c r="AB93" s="75">
        <f>-STOA!P93</f>
        <v>0</v>
      </c>
      <c r="AC93">
        <f t="shared" si="3"/>
        <v>16.028334529704843</v>
      </c>
      <c r="AD93">
        <f t="shared" si="4"/>
        <v>1357.3934941356686</v>
      </c>
      <c r="AE93">
        <f>'IDT-1'!F93</f>
        <v>0</v>
      </c>
      <c r="AF93" s="24"/>
      <c r="AG93">
        <f t="shared" si="5"/>
        <v>1357.3934941356686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-130</v>
      </c>
      <c r="AM93" s="34">
        <f>RTM_PXI!J93</f>
        <v>0</v>
      </c>
      <c r="AN93" s="34">
        <f>RTM_PXI!P93</f>
        <v>0</v>
      </c>
      <c r="AO93" s="149">
        <f>GDAM_IEX!J93</f>
        <v>0</v>
      </c>
      <c r="AP93" s="149">
        <f>GDAM_IEX!P93</f>
        <v>0</v>
      </c>
      <c r="AQ93" s="149">
        <f>GDAM_PXI!J93</f>
        <v>0</v>
      </c>
      <c r="AR93" s="149">
        <f>GDAM_PXI!P93</f>
        <v>0</v>
      </c>
    </row>
    <row r="94" spans="1:44">
      <c r="A94" t="s">
        <v>136</v>
      </c>
      <c r="D94">
        <f>TWEPL!R94</f>
        <v>7.3118699999999999</v>
      </c>
      <c r="E94">
        <f>GT_NG!T94</f>
        <v>11.018062397372743</v>
      </c>
      <c r="F94">
        <f>GT_Spot!T94</f>
        <v>0</v>
      </c>
      <c r="G94">
        <f>PPCL_NG!T94</f>
        <v>51.638051394287011</v>
      </c>
      <c r="H94">
        <f>PPCL_Spot!T94</f>
        <v>0</v>
      </c>
      <c r="I94">
        <f>Bawana_NG!T94</f>
        <v>54.709999999999994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822.57398502040314</v>
      </c>
      <c r="P94" s="36">
        <v>75.103916558018241</v>
      </c>
      <c r="Q94" s="36">
        <v>22.745943295292442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393.40999999999997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-75</v>
      </c>
      <c r="AA94" s="75">
        <f>STOA!J94</f>
        <v>157.91</v>
      </c>
      <c r="AB94" s="75">
        <f>-STOA!P94</f>
        <v>0</v>
      </c>
      <c r="AC94">
        <f t="shared" si="3"/>
        <v>15.868528234305327</v>
      </c>
      <c r="AD94">
        <f t="shared" si="4"/>
        <v>1375.553300431068</v>
      </c>
      <c r="AE94">
        <f>'IDT-1'!F94</f>
        <v>0</v>
      </c>
      <c r="AF94" s="24"/>
      <c r="AG94">
        <f t="shared" si="5"/>
        <v>1375.553300431068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-130</v>
      </c>
      <c r="AM94" s="34">
        <f>RTM_PXI!J94</f>
        <v>0</v>
      </c>
      <c r="AN94" s="34">
        <f>RTM_PXI!P94</f>
        <v>0</v>
      </c>
      <c r="AO94" s="149">
        <f>GDAM_IEX!J94</f>
        <v>0</v>
      </c>
      <c r="AP94" s="149">
        <f>GDAM_IEX!P94</f>
        <v>0</v>
      </c>
      <c r="AQ94" s="149">
        <f>GDAM_PXI!J94</f>
        <v>0</v>
      </c>
      <c r="AR94" s="149">
        <f>GDAM_PXI!P94</f>
        <v>0</v>
      </c>
    </row>
    <row r="95" spans="1:44">
      <c r="A95" t="s">
        <v>137</v>
      </c>
      <c r="D95">
        <f>TWEPL!R95</f>
        <v>7.3118699999999999</v>
      </c>
      <c r="E95">
        <f>GT_NG!T95</f>
        <v>11.018062397372743</v>
      </c>
      <c r="F95">
        <f>GT_Spot!T95</f>
        <v>0</v>
      </c>
      <c r="G95">
        <f>PPCL_NG!T95</f>
        <v>51.638051394287011</v>
      </c>
      <c r="H95">
        <f>PPCL_Spot!T95</f>
        <v>0</v>
      </c>
      <c r="I95">
        <f>Bawana_NG!T95</f>
        <v>54.709999999999994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756.04021827191423</v>
      </c>
      <c r="P95" s="36">
        <v>75.103916558018241</v>
      </c>
      <c r="Q95" s="36">
        <v>22.745943295292442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388.77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-56</v>
      </c>
      <c r="AA95" s="75">
        <f>STOA!J95</f>
        <v>157.82</v>
      </c>
      <c r="AB95" s="75">
        <f>-STOA!P95</f>
        <v>0</v>
      </c>
      <c r="AC95">
        <f t="shared" si="3"/>
        <v>14.761988200720079</v>
      </c>
      <c r="AD95">
        <f t="shared" si="4"/>
        <v>1359.3960737161647</v>
      </c>
      <c r="AE95">
        <f>'IDT-1'!F95</f>
        <v>0</v>
      </c>
      <c r="AF95" s="24"/>
      <c r="AG95">
        <f t="shared" si="5"/>
        <v>1359.3960737161647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-95</v>
      </c>
      <c r="AM95" s="34">
        <f>RTM_PXI!J95</f>
        <v>0</v>
      </c>
      <c r="AN95" s="34">
        <f>RTM_PXI!P95</f>
        <v>0</v>
      </c>
      <c r="AO95" s="149">
        <f>GDAM_IEX!J95</f>
        <v>0</v>
      </c>
      <c r="AP95" s="149">
        <f>GDAM_IEX!P95</f>
        <v>0</v>
      </c>
      <c r="AQ95" s="149">
        <f>GDAM_PXI!J95</f>
        <v>0</v>
      </c>
      <c r="AR95" s="149">
        <f>GDAM_PXI!P95</f>
        <v>0</v>
      </c>
    </row>
    <row r="96" spans="1:44">
      <c r="A96" t="s">
        <v>138</v>
      </c>
      <c r="D96">
        <f>TWEPL!R96</f>
        <v>7.3118699999999999</v>
      </c>
      <c r="E96">
        <f>GT_NG!T96</f>
        <v>11.018062397372743</v>
      </c>
      <c r="F96">
        <f>GT_Spot!T96</f>
        <v>0</v>
      </c>
      <c r="G96">
        <f>PPCL_NG!T96</f>
        <v>51.638051394287011</v>
      </c>
      <c r="H96">
        <f>PPCL_Spot!T96</f>
        <v>0</v>
      </c>
      <c r="I96">
        <f>Bawana_NG!T96</f>
        <v>54.709999999999994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755.37895669223974</v>
      </c>
      <c r="P96" s="36">
        <v>75.103916558018241</v>
      </c>
      <c r="Q96" s="36">
        <v>22.745943295292442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388.77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-49</v>
      </c>
      <c r="AA96" s="75">
        <f>STOA!J96</f>
        <v>157.82</v>
      </c>
      <c r="AB96" s="75">
        <f>-STOA!P96</f>
        <v>0</v>
      </c>
      <c r="AC96">
        <f t="shared" si="3"/>
        <v>14.694022206163575</v>
      </c>
      <c r="AD96">
        <f t="shared" si="4"/>
        <v>1365.8027781310466</v>
      </c>
      <c r="AE96">
        <f>'IDT-1'!F96</f>
        <v>0</v>
      </c>
      <c r="AF96" s="24"/>
      <c r="AG96">
        <f t="shared" si="5"/>
        <v>1365.8027781310466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-95</v>
      </c>
      <c r="AM96" s="34">
        <f>RTM_PXI!J96</f>
        <v>0</v>
      </c>
      <c r="AN96" s="34">
        <f>RTM_PXI!P96</f>
        <v>0</v>
      </c>
      <c r="AO96" s="149">
        <f>GDAM_IEX!J96</f>
        <v>0</v>
      </c>
      <c r="AP96" s="149">
        <f>GDAM_IEX!P96</f>
        <v>0</v>
      </c>
      <c r="AQ96" s="149">
        <f>GDAM_PXI!J96</f>
        <v>0</v>
      </c>
      <c r="AR96" s="149">
        <f>GDAM_PXI!P96</f>
        <v>0</v>
      </c>
    </row>
    <row r="97" spans="1:44">
      <c r="A97" t="s">
        <v>139</v>
      </c>
      <c r="D97">
        <f>TWEPL!R97</f>
        <v>7.3118699999999999</v>
      </c>
      <c r="E97">
        <f>GT_NG!T97</f>
        <v>11.018062397372743</v>
      </c>
      <c r="F97">
        <f>GT_Spot!T97</f>
        <v>0</v>
      </c>
      <c r="G97">
        <f>PPCL_NG!T97</f>
        <v>51.638051394287011</v>
      </c>
      <c r="H97">
        <f>PPCL_Spot!T97</f>
        <v>0</v>
      </c>
      <c r="I97">
        <f>Bawana_NG!T97</f>
        <v>54.709999999999994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751.81938353826069</v>
      </c>
      <c r="P97" s="36">
        <v>75.103916558018241</v>
      </c>
      <c r="Q97" s="36">
        <v>22.745943295292442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388.77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-52</v>
      </c>
      <c r="AA97" s="75">
        <f>STOA!J97</f>
        <v>157.82</v>
      </c>
      <c r="AB97" s="75">
        <f>-STOA!P97</f>
        <v>0</v>
      </c>
      <c r="AC97">
        <f t="shared" si="3"/>
        <v>15.443973184361749</v>
      </c>
      <c r="AD97">
        <f t="shared" si="4"/>
        <v>1273.4932539988692</v>
      </c>
      <c r="AE97">
        <f>'IDT-1'!F97</f>
        <v>0</v>
      </c>
      <c r="AF97" s="24"/>
      <c r="AG97">
        <f t="shared" si="5"/>
        <v>1273.4932539988692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-180</v>
      </c>
      <c r="AM97" s="34">
        <f>RTM_PXI!J97</f>
        <v>0</v>
      </c>
      <c r="AN97" s="34">
        <f>RTM_PXI!P97</f>
        <v>0</v>
      </c>
      <c r="AO97" s="149">
        <f>GDAM_IEX!J97</f>
        <v>0</v>
      </c>
      <c r="AP97" s="149">
        <f>GDAM_IEX!P97</f>
        <v>0</v>
      </c>
      <c r="AQ97" s="149">
        <f>GDAM_PXI!J97</f>
        <v>0</v>
      </c>
      <c r="AR97" s="149">
        <f>GDAM_PXI!P97</f>
        <v>0</v>
      </c>
    </row>
    <row r="98" spans="1:44">
      <c r="A98" t="s">
        <v>140</v>
      </c>
      <c r="D98">
        <f>TWEPL!R98</f>
        <v>7.3118699999999999</v>
      </c>
      <c r="E98">
        <f>GT_NG!T98</f>
        <v>11.018062397372743</v>
      </c>
      <c r="F98">
        <f>GT_Spot!T98</f>
        <v>0</v>
      </c>
      <c r="G98">
        <f>PPCL_NG!T98</f>
        <v>51.638051394287011</v>
      </c>
      <c r="H98">
        <f>PPCL_Spot!T98</f>
        <v>0</v>
      </c>
      <c r="I98">
        <f>Bawana_NG!T98</f>
        <v>54.709999999999994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752.53822151711006</v>
      </c>
      <c r="P98" s="36">
        <v>75.103916558018241</v>
      </c>
      <c r="Q98" s="36">
        <v>22.745943295292442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388.77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-60</v>
      </c>
      <c r="AA98" s="75">
        <f>STOA!J98</f>
        <v>157.82</v>
      </c>
      <c r="AB98" s="75">
        <f>-STOA!P98</f>
        <v>0</v>
      </c>
      <c r="AC98">
        <f t="shared" si="3"/>
        <v>15.521323978753184</v>
      </c>
      <c r="AD98">
        <f t="shared" si="4"/>
        <v>1266.1347411833274</v>
      </c>
      <c r="AE98">
        <f>'IDT-1'!F98</f>
        <v>0</v>
      </c>
      <c r="AF98" s="24"/>
      <c r="AG98">
        <f t="shared" si="5"/>
        <v>1266.1347411833274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-180</v>
      </c>
      <c r="AM98" s="34">
        <f>RTM_PXI!J98</f>
        <v>0</v>
      </c>
      <c r="AN98" s="34">
        <f>RTM_PXI!P98</f>
        <v>0</v>
      </c>
      <c r="AO98" s="149">
        <f>GDAM_IEX!J98</f>
        <v>0</v>
      </c>
      <c r="AP98" s="149">
        <f>GDAM_IEX!P98</f>
        <v>0</v>
      </c>
      <c r="AQ98" s="149">
        <f>GDAM_PXI!J98</f>
        <v>0</v>
      </c>
      <c r="AR98" s="149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0.17460474749999999</v>
      </c>
      <c r="E99">
        <f t="shared" si="6"/>
        <v>0.2636566248556152</v>
      </c>
      <c r="F99">
        <f t="shared" si="6"/>
        <v>0</v>
      </c>
      <c r="G99">
        <f t="shared" si="6"/>
        <v>1.2393132334628894</v>
      </c>
      <c r="H99">
        <f t="shared" si="6"/>
        <v>0</v>
      </c>
      <c r="I99">
        <f t="shared" si="6"/>
        <v>1.5265636660896362</v>
      </c>
      <c r="J99">
        <f t="shared" si="6"/>
        <v>0</v>
      </c>
      <c r="K99">
        <f t="shared" si="6"/>
        <v>0.36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16.470388561689216</v>
      </c>
      <c r="P99" s="36">
        <f t="shared" si="6"/>
        <v>1.179763658278917</v>
      </c>
      <c r="Q99" s="36">
        <f t="shared" si="6"/>
        <v>0.30367701452191798</v>
      </c>
      <c r="R99" s="38">
        <f>SUM(R3:R98)/4000</f>
        <v>0.24085052767799203</v>
      </c>
      <c r="S99" s="38">
        <f t="shared" si="6"/>
        <v>0</v>
      </c>
      <c r="T99" s="37">
        <f t="shared" si="6"/>
        <v>0.77424749999999998</v>
      </c>
      <c r="U99" s="37">
        <f t="shared" si="6"/>
        <v>8.1803712360000009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-2.1349724999999999</v>
      </c>
      <c r="AA99" s="75">
        <f t="shared" si="6"/>
        <v>3.7816500000000008</v>
      </c>
      <c r="AB99" s="75">
        <f t="shared" si="6"/>
        <v>0</v>
      </c>
      <c r="AC99">
        <f t="shared" si="6"/>
        <v>0.34282239912469292</v>
      </c>
      <c r="AD99">
        <f t="shared" si="6"/>
        <v>29.820961870951479</v>
      </c>
      <c r="AE99">
        <f t="shared" si="6"/>
        <v>0</v>
      </c>
      <c r="AG99">
        <f t="shared" si="6"/>
        <v>29.820961870951479</v>
      </c>
      <c r="AI99">
        <f t="shared" si="6"/>
        <v>0</v>
      </c>
      <c r="AJ99">
        <f t="shared" si="6"/>
        <v>0</v>
      </c>
      <c r="AK99">
        <f t="shared" si="6"/>
        <v>4.5920000000000002E-2</v>
      </c>
      <c r="AL99">
        <f t="shared" si="6"/>
        <v>-2.2422499999999999</v>
      </c>
      <c r="AM99">
        <f t="shared" si="6"/>
        <v>0</v>
      </c>
      <c r="AN99">
        <f t="shared" si="6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2">
        <f>Allocation_SG!A1</f>
        <v>45179</v>
      </c>
      <c r="B1" s="216"/>
      <c r="C1" s="216"/>
      <c r="D1" s="229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228" t="s">
        <v>323</v>
      </c>
      <c r="S1" s="228" t="s">
        <v>482</v>
      </c>
      <c r="T1" s="40" t="s">
        <v>287</v>
      </c>
      <c r="U1" s="226" t="s">
        <v>288</v>
      </c>
      <c r="V1" s="65" t="s">
        <v>301</v>
      </c>
      <c r="W1" s="65" t="s">
        <v>287</v>
      </c>
      <c r="X1" s="216" t="s">
        <v>319</v>
      </c>
      <c r="Y1" s="223" t="s">
        <v>222</v>
      </c>
      <c r="Z1" s="223" t="s">
        <v>223</v>
      </c>
      <c r="AA1" s="227" t="s">
        <v>198</v>
      </c>
      <c r="AB1" s="227" t="s">
        <v>199</v>
      </c>
      <c r="AC1" s="25" t="s">
        <v>189</v>
      </c>
      <c r="AD1" s="216" t="s">
        <v>142</v>
      </c>
      <c r="AG1" s="216" t="s">
        <v>276</v>
      </c>
      <c r="AI1" s="223" t="s">
        <v>367</v>
      </c>
      <c r="AJ1" s="223" t="s">
        <v>368</v>
      </c>
      <c r="AK1" s="223" t="s">
        <v>369</v>
      </c>
      <c r="AL1" s="223" t="s">
        <v>370</v>
      </c>
      <c r="AM1" s="223" t="s">
        <v>371</v>
      </c>
      <c r="AN1" s="223" t="s">
        <v>372</v>
      </c>
      <c r="AO1" s="222" t="s">
        <v>395</v>
      </c>
      <c r="AP1" s="222" t="s">
        <v>396</v>
      </c>
      <c r="AQ1" s="222" t="s">
        <v>397</v>
      </c>
      <c r="AR1" s="222" t="s">
        <v>398</v>
      </c>
      <c r="AT1" s="153" t="s">
        <v>149</v>
      </c>
    </row>
    <row r="2" spans="1:46">
      <c r="A2" s="25" t="s">
        <v>44</v>
      </c>
      <c r="B2" s="216"/>
      <c r="C2" s="216"/>
      <c r="D2" s="229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300</v>
      </c>
      <c r="U2" s="226"/>
      <c r="V2" s="65" t="s">
        <v>289</v>
      </c>
      <c r="W2" s="65" t="s">
        <v>289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274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T2" s="153" t="s">
        <v>152</v>
      </c>
    </row>
    <row r="3" spans="1:46">
      <c r="A3" t="s">
        <v>45</v>
      </c>
      <c r="D3">
        <f>TWEPL!S3</f>
        <v>1.13724</v>
      </c>
      <c r="E3">
        <f>GT_NG!S3</f>
        <v>2.0840979453982551</v>
      </c>
      <c r="F3">
        <f>GT_Spot!S3</f>
        <v>0</v>
      </c>
      <c r="G3">
        <f>PPCL_NG!S3</f>
        <v>79.576997094449268</v>
      </c>
      <c r="H3">
        <f>PPCL_Spot!S3</f>
        <v>0</v>
      </c>
      <c r="I3">
        <f>Bawana_NG!S3</f>
        <v>23.349087926252881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43.5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29</v>
      </c>
      <c r="AB3" s="75">
        <f>-STOA!Q3</f>
        <v>0</v>
      </c>
      <c r="AC3">
        <f>SUMIF(B3:AB3,"&gt;0")*$AC$2-SUMIF(B3:AB3,"&lt;0")*($AC$2/(1-$AC$2))+SUMIF(AI3:AR3,"&gt;0")*$AC$2-SUMIF(AI3:AR3,"&lt;0")*($AC$2/(1-$AC$2))</f>
        <v>1.7052692349346135</v>
      </c>
      <c r="AD3">
        <f>SUM(B3:AB3,AI3:AR3)-AC3</f>
        <v>161.9421537311658</v>
      </c>
      <c r="AE3">
        <f>'IDT-1'!E3</f>
        <v>0</v>
      </c>
      <c r="AF3" s="24"/>
      <c r="AG3">
        <f>SUM(AD3:AF3)+AT3</f>
        <v>161.9421537311658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-15</v>
      </c>
      <c r="AM3" s="34">
        <f>RTM_PXI!K3</f>
        <v>0</v>
      </c>
      <c r="AN3" s="34">
        <f>RTM_PXI!Q3</f>
        <v>0</v>
      </c>
      <c r="AO3" s="149">
        <f>GDAM_IEX!K3</f>
        <v>0</v>
      </c>
      <c r="AP3" s="149">
        <f>GDAM_IEX!Q3</f>
        <v>0</v>
      </c>
      <c r="AQ3" s="149">
        <f>GDAM_PXI!K3</f>
        <v>0</v>
      </c>
      <c r="AR3" s="149">
        <f>GDAM_PXI!Q3</f>
        <v>0</v>
      </c>
    </row>
    <row r="4" spans="1:46">
      <c r="A4" t="s">
        <v>46</v>
      </c>
      <c r="D4">
        <f>TWEPL!S4</f>
        <v>1.13724</v>
      </c>
      <c r="E4">
        <f>GT_NG!S4</f>
        <v>2.0840979453982551</v>
      </c>
      <c r="F4">
        <f>GT_Spot!S4</f>
        <v>0</v>
      </c>
      <c r="G4">
        <f>PPCL_NG!S4</f>
        <v>79.576997094449268</v>
      </c>
      <c r="H4">
        <f>PPCL_Spot!S4</f>
        <v>0</v>
      </c>
      <c r="I4">
        <f>Bawana_NG!S4</f>
        <v>23.349087926252881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43.5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29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1.7052692349346135</v>
      </c>
      <c r="AD4">
        <f t="shared" ref="AD4:AD67" si="1">SUM(B4:AB4,AI4:AR4)-AC4</f>
        <v>161.9421537311658</v>
      </c>
      <c r="AE4">
        <f>'IDT-1'!E4</f>
        <v>0</v>
      </c>
      <c r="AF4" s="24"/>
      <c r="AG4">
        <f t="shared" ref="AG4:AG67" si="2">SUM(AD4:AF4)+AT4</f>
        <v>161.9421537311658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-15</v>
      </c>
      <c r="AM4" s="34">
        <f>RTM_PXI!K4</f>
        <v>0</v>
      </c>
      <c r="AN4" s="34">
        <f>RTM_PXI!Q4</f>
        <v>0</v>
      </c>
      <c r="AO4" s="149">
        <f>GDAM_IEX!K4</f>
        <v>0</v>
      </c>
      <c r="AP4" s="149">
        <f>GDAM_IEX!Q4</f>
        <v>0</v>
      </c>
      <c r="AQ4" s="149">
        <f>GDAM_PXI!K4</f>
        <v>0</v>
      </c>
      <c r="AR4" s="149">
        <f>GDAM_PXI!Q4</f>
        <v>0</v>
      </c>
    </row>
    <row r="5" spans="1:46">
      <c r="A5" t="s">
        <v>47</v>
      </c>
      <c r="D5">
        <f>TWEPL!S5</f>
        <v>1.13724</v>
      </c>
      <c r="E5">
        <f>GT_NG!S5</f>
        <v>2.0834154351395733</v>
      </c>
      <c r="F5">
        <f>GT_Spot!S5</f>
        <v>0</v>
      </c>
      <c r="G5">
        <f>PPCL_NG!S5</f>
        <v>79.576997094449268</v>
      </c>
      <c r="H5">
        <f>PPCL_Spot!S5</f>
        <v>0</v>
      </c>
      <c r="I5">
        <f>Bawana_NG!S5</f>
        <v>23.349087926252881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59.3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29</v>
      </c>
      <c r="AB5" s="75">
        <f>-STOA!Q5</f>
        <v>0</v>
      </c>
      <c r="AC5">
        <f t="shared" si="0"/>
        <v>1.8443032288443373</v>
      </c>
      <c r="AD5">
        <f t="shared" si="1"/>
        <v>177.60243722699741</v>
      </c>
      <c r="AE5">
        <f>'IDT-1'!E5</f>
        <v>0</v>
      </c>
      <c r="AF5" s="24"/>
      <c r="AG5">
        <f t="shared" si="2"/>
        <v>177.60243722699741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-15</v>
      </c>
      <c r="AM5" s="34">
        <f>RTM_PXI!K5</f>
        <v>0</v>
      </c>
      <c r="AN5" s="34">
        <f>RTM_PXI!Q5</f>
        <v>0</v>
      </c>
      <c r="AO5" s="149">
        <f>GDAM_IEX!K5</f>
        <v>0</v>
      </c>
      <c r="AP5" s="149">
        <f>GDAM_IEX!Q5</f>
        <v>0</v>
      </c>
      <c r="AQ5" s="149">
        <f>GDAM_PXI!K5</f>
        <v>0</v>
      </c>
      <c r="AR5" s="149">
        <f>GDAM_PXI!Q5</f>
        <v>0</v>
      </c>
    </row>
    <row r="6" spans="1:46">
      <c r="A6" t="s">
        <v>48</v>
      </c>
      <c r="D6">
        <f>TWEPL!S6</f>
        <v>1.13724</v>
      </c>
      <c r="E6">
        <f>GT_NG!S6</f>
        <v>2.0834154351395733</v>
      </c>
      <c r="F6">
        <f>GT_Spot!S6</f>
        <v>0</v>
      </c>
      <c r="G6">
        <f>PPCL_NG!S6</f>
        <v>79.576997094449268</v>
      </c>
      <c r="H6">
        <f>PPCL_Spot!S6</f>
        <v>0</v>
      </c>
      <c r="I6">
        <f>Bawana_NG!S6</f>
        <v>23.349087926252881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70.75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29</v>
      </c>
      <c r="AB6" s="75">
        <f>-STOA!Q6</f>
        <v>0</v>
      </c>
      <c r="AC6">
        <f t="shared" si="0"/>
        <v>1.945063228844337</v>
      </c>
      <c r="AD6">
        <f t="shared" si="1"/>
        <v>188.95167722699739</v>
      </c>
      <c r="AE6">
        <f>'IDT-1'!E6</f>
        <v>0</v>
      </c>
      <c r="AF6" s="24"/>
      <c r="AG6">
        <f t="shared" si="2"/>
        <v>188.95167722699739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-15</v>
      </c>
      <c r="AM6" s="34">
        <f>RTM_PXI!K6</f>
        <v>0</v>
      </c>
      <c r="AN6" s="34">
        <f>RTM_PXI!Q6</f>
        <v>0</v>
      </c>
      <c r="AO6" s="149">
        <f>GDAM_IEX!K6</f>
        <v>0</v>
      </c>
      <c r="AP6" s="149">
        <f>GDAM_IEX!Q6</f>
        <v>0</v>
      </c>
      <c r="AQ6" s="149">
        <f>GDAM_PXI!K6</f>
        <v>0</v>
      </c>
      <c r="AR6" s="149">
        <f>GDAM_PXI!Q6</f>
        <v>0</v>
      </c>
    </row>
    <row r="7" spans="1:46">
      <c r="A7" t="s">
        <v>49</v>
      </c>
      <c r="D7">
        <f>TWEPL!S7</f>
        <v>1.13724</v>
      </c>
      <c r="E7">
        <f>GT_NG!S7</f>
        <v>2.0834154351395733</v>
      </c>
      <c r="F7">
        <f>GT_Spot!S7</f>
        <v>0</v>
      </c>
      <c r="G7">
        <f>PPCL_NG!S7</f>
        <v>79.576997094449268</v>
      </c>
      <c r="H7">
        <f>PPCL_Spot!S7</f>
        <v>0</v>
      </c>
      <c r="I7">
        <f>Bawana_NG!S7</f>
        <v>23.349087926252881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65.7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29</v>
      </c>
      <c r="AB7" s="75">
        <f>-STOA!Q7</f>
        <v>0</v>
      </c>
      <c r="AC7">
        <f t="shared" si="0"/>
        <v>1.9894045040662902</v>
      </c>
      <c r="AD7">
        <f t="shared" si="1"/>
        <v>173.85733595177541</v>
      </c>
      <c r="AE7">
        <f>'IDT-1'!E7</f>
        <v>0</v>
      </c>
      <c r="AF7" s="24"/>
      <c r="AG7">
        <f t="shared" si="2"/>
        <v>173.85733595177541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-25</v>
      </c>
      <c r="AM7" s="34">
        <f>RTM_PXI!K7</f>
        <v>0</v>
      </c>
      <c r="AN7" s="34">
        <f>RTM_PXI!Q7</f>
        <v>0</v>
      </c>
      <c r="AO7" s="149">
        <f>GDAM_IEX!K7</f>
        <v>0</v>
      </c>
      <c r="AP7" s="149">
        <f>GDAM_IEX!Q7</f>
        <v>0</v>
      </c>
      <c r="AQ7" s="149">
        <f>GDAM_PXI!K7</f>
        <v>0</v>
      </c>
      <c r="AR7" s="149">
        <f>GDAM_PXI!Q7</f>
        <v>0</v>
      </c>
    </row>
    <row r="8" spans="1:46">
      <c r="A8" t="s">
        <v>50</v>
      </c>
      <c r="D8">
        <f>TWEPL!S8</f>
        <v>1.13724</v>
      </c>
      <c r="E8">
        <f>GT_NG!S8</f>
        <v>2.0834154351395733</v>
      </c>
      <c r="F8">
        <f>GT_Spot!S8</f>
        <v>0</v>
      </c>
      <c r="G8">
        <f>PPCL_NG!S8</f>
        <v>79.576997094449268</v>
      </c>
      <c r="H8">
        <f>PPCL_Spot!S8</f>
        <v>0</v>
      </c>
      <c r="I8">
        <f>Bawana_NG!S8</f>
        <v>23.349087926252881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65.7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29</v>
      </c>
      <c r="AB8" s="75">
        <f>-STOA!Q8</f>
        <v>0</v>
      </c>
      <c r="AC8">
        <f t="shared" si="0"/>
        <v>1.9894045040662902</v>
      </c>
      <c r="AD8">
        <f t="shared" si="1"/>
        <v>173.85733595177541</v>
      </c>
      <c r="AE8">
        <f>'IDT-1'!E8</f>
        <v>0</v>
      </c>
      <c r="AF8" s="24"/>
      <c r="AG8">
        <f t="shared" si="2"/>
        <v>173.85733595177541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-25</v>
      </c>
      <c r="AM8" s="34">
        <f>RTM_PXI!K8</f>
        <v>0</v>
      </c>
      <c r="AN8" s="34">
        <f>RTM_PXI!Q8</f>
        <v>0</v>
      </c>
      <c r="AO8" s="149">
        <f>GDAM_IEX!K8</f>
        <v>0</v>
      </c>
      <c r="AP8" s="149">
        <f>GDAM_IEX!Q8</f>
        <v>0</v>
      </c>
      <c r="AQ8" s="149">
        <f>GDAM_PXI!K8</f>
        <v>0</v>
      </c>
      <c r="AR8" s="149">
        <f>GDAM_PXI!Q8</f>
        <v>0</v>
      </c>
    </row>
    <row r="9" spans="1:46">
      <c r="A9" t="s">
        <v>51</v>
      </c>
      <c r="D9">
        <f>TWEPL!S9</f>
        <v>1.13724</v>
      </c>
      <c r="E9">
        <f>GT_NG!S9</f>
        <v>2.0834154351395733</v>
      </c>
      <c r="F9">
        <f>GT_Spot!S9</f>
        <v>0</v>
      </c>
      <c r="G9">
        <f>PPCL_NG!S9</f>
        <v>79.576997094449268</v>
      </c>
      <c r="H9">
        <f>PPCL_Spot!S9</f>
        <v>0</v>
      </c>
      <c r="I9">
        <f>Bawana_NG!S9</f>
        <v>23.349087926252881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67.099999999999994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29</v>
      </c>
      <c r="AB9" s="75">
        <f>-STOA!Q9</f>
        <v>0</v>
      </c>
      <c r="AC9">
        <f t="shared" si="0"/>
        <v>2.0017245040662903</v>
      </c>
      <c r="AD9">
        <f t="shared" si="1"/>
        <v>175.24501595177543</v>
      </c>
      <c r="AE9">
        <f>'IDT-1'!E9</f>
        <v>0</v>
      </c>
      <c r="AF9" s="24"/>
      <c r="AG9">
        <f t="shared" si="2"/>
        <v>175.24501595177543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-25</v>
      </c>
      <c r="AM9" s="34">
        <f>RTM_PXI!K9</f>
        <v>0</v>
      </c>
      <c r="AN9" s="34">
        <f>RTM_PXI!Q9</f>
        <v>0</v>
      </c>
      <c r="AO9" s="149">
        <f>GDAM_IEX!K9</f>
        <v>0</v>
      </c>
      <c r="AP9" s="149">
        <f>GDAM_IEX!Q9</f>
        <v>0</v>
      </c>
      <c r="AQ9" s="149">
        <f>GDAM_PXI!K9</f>
        <v>0</v>
      </c>
      <c r="AR9" s="149">
        <f>GDAM_PXI!Q9</f>
        <v>0</v>
      </c>
    </row>
    <row r="10" spans="1:46">
      <c r="A10" t="s">
        <v>52</v>
      </c>
      <c r="D10">
        <f>TWEPL!S10</f>
        <v>1.13724</v>
      </c>
      <c r="E10">
        <f>GT_NG!S10</f>
        <v>2.0834154351395733</v>
      </c>
      <c r="F10">
        <f>GT_Spot!S10</f>
        <v>0</v>
      </c>
      <c r="G10">
        <f>PPCL_NG!S10</f>
        <v>79.576997094449268</v>
      </c>
      <c r="H10">
        <f>PPCL_Spot!S10</f>
        <v>0</v>
      </c>
      <c r="I10">
        <f>Bawana_NG!S10</f>
        <v>23.349087926252881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67.099999999999994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29</v>
      </c>
      <c r="AB10" s="75">
        <f>-STOA!Q10</f>
        <v>0</v>
      </c>
      <c r="AC10">
        <f t="shared" si="0"/>
        <v>2.0017245040662903</v>
      </c>
      <c r="AD10">
        <f t="shared" si="1"/>
        <v>175.24501595177543</v>
      </c>
      <c r="AE10">
        <f>'IDT-1'!E10</f>
        <v>0</v>
      </c>
      <c r="AF10" s="24"/>
      <c r="AG10">
        <f t="shared" si="2"/>
        <v>175.24501595177543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-25</v>
      </c>
      <c r="AM10" s="34">
        <f>RTM_PXI!K10</f>
        <v>0</v>
      </c>
      <c r="AN10" s="34">
        <f>RTM_PXI!Q10</f>
        <v>0</v>
      </c>
      <c r="AO10" s="149">
        <f>GDAM_IEX!K10</f>
        <v>0</v>
      </c>
      <c r="AP10" s="149">
        <f>GDAM_IEX!Q10</f>
        <v>0</v>
      </c>
      <c r="AQ10" s="149">
        <f>GDAM_PXI!K10</f>
        <v>0</v>
      </c>
      <c r="AR10" s="149">
        <f>GDAM_PXI!Q10</f>
        <v>0</v>
      </c>
    </row>
    <row r="11" spans="1:46">
      <c r="A11" t="s">
        <v>53</v>
      </c>
      <c r="D11">
        <f>TWEPL!S11</f>
        <v>1.13724</v>
      </c>
      <c r="E11">
        <f>GT_NG!S11</f>
        <v>2.0834154351395733</v>
      </c>
      <c r="F11">
        <f>GT_Spot!S11</f>
        <v>0</v>
      </c>
      <c r="G11">
        <f>PPCL_NG!S11</f>
        <v>79.576997094449268</v>
      </c>
      <c r="H11">
        <f>PPCL_Spot!S11</f>
        <v>0</v>
      </c>
      <c r="I11">
        <f>Bawana_NG!S11</f>
        <v>23.349087926252881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38.67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29</v>
      </c>
      <c r="AB11" s="75">
        <f>-STOA!Q11</f>
        <v>0</v>
      </c>
      <c r="AC11">
        <f t="shared" si="0"/>
        <v>1.7515405040662904</v>
      </c>
      <c r="AD11">
        <f t="shared" si="1"/>
        <v>147.06519995177544</v>
      </c>
      <c r="AE11">
        <f>'IDT-1'!E11</f>
        <v>0</v>
      </c>
      <c r="AF11" s="24"/>
      <c r="AG11">
        <f t="shared" si="2"/>
        <v>147.06519995177544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-25</v>
      </c>
      <c r="AM11" s="34">
        <f>RTM_PXI!K11</f>
        <v>0</v>
      </c>
      <c r="AN11" s="34">
        <f>RTM_PXI!Q11</f>
        <v>0</v>
      </c>
      <c r="AO11" s="149">
        <f>GDAM_IEX!K11</f>
        <v>0</v>
      </c>
      <c r="AP11" s="149">
        <f>GDAM_IEX!Q11</f>
        <v>0</v>
      </c>
      <c r="AQ11" s="149">
        <f>GDAM_PXI!K11</f>
        <v>0</v>
      </c>
      <c r="AR11" s="149">
        <f>GDAM_PXI!Q11</f>
        <v>0</v>
      </c>
    </row>
    <row r="12" spans="1:46">
      <c r="A12" t="s">
        <v>54</v>
      </c>
      <c r="D12">
        <f>TWEPL!S12</f>
        <v>1.13724</v>
      </c>
      <c r="E12">
        <f>GT_NG!S12</f>
        <v>2.0834154351395733</v>
      </c>
      <c r="F12">
        <f>GT_Spot!S12</f>
        <v>0</v>
      </c>
      <c r="G12">
        <f>PPCL_NG!S12</f>
        <v>79.576997094449268</v>
      </c>
      <c r="H12">
        <f>PPCL_Spot!S12</f>
        <v>0</v>
      </c>
      <c r="I12">
        <f>Bawana_NG!S12</f>
        <v>23.349087926252881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38.67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29</v>
      </c>
      <c r="AB12" s="75">
        <f>-STOA!Q12</f>
        <v>0</v>
      </c>
      <c r="AC12">
        <f t="shared" si="0"/>
        <v>1.7515405040662904</v>
      </c>
      <c r="AD12">
        <f t="shared" si="1"/>
        <v>147.06519995177544</v>
      </c>
      <c r="AE12">
        <f>'IDT-1'!E12</f>
        <v>0</v>
      </c>
      <c r="AF12" s="24"/>
      <c r="AG12">
        <f t="shared" si="2"/>
        <v>147.06519995177544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-25</v>
      </c>
      <c r="AM12" s="34">
        <f>RTM_PXI!K12</f>
        <v>0</v>
      </c>
      <c r="AN12" s="34">
        <f>RTM_PXI!Q12</f>
        <v>0</v>
      </c>
      <c r="AO12" s="149">
        <f>GDAM_IEX!K12</f>
        <v>0</v>
      </c>
      <c r="AP12" s="149">
        <f>GDAM_IEX!Q12</f>
        <v>0</v>
      </c>
      <c r="AQ12" s="149">
        <f>GDAM_PXI!K12</f>
        <v>0</v>
      </c>
      <c r="AR12" s="149">
        <f>GDAM_PXI!Q12</f>
        <v>0</v>
      </c>
    </row>
    <row r="13" spans="1:46">
      <c r="A13" t="s">
        <v>55</v>
      </c>
      <c r="D13">
        <f>TWEPL!S13</f>
        <v>1.13724</v>
      </c>
      <c r="E13">
        <f>GT_NG!S13</f>
        <v>2.0834154351395733</v>
      </c>
      <c r="F13">
        <f>GT_Spot!S13</f>
        <v>0</v>
      </c>
      <c r="G13">
        <f>PPCL_NG!S13</f>
        <v>79.576997094449268</v>
      </c>
      <c r="H13">
        <f>PPCL_Spot!S13</f>
        <v>0</v>
      </c>
      <c r="I13">
        <f>Bawana_NG!S13</f>
        <v>23.349087926252881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38.67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29</v>
      </c>
      <c r="AB13" s="75">
        <f>-STOA!Q13</f>
        <v>0</v>
      </c>
      <c r="AC13">
        <f t="shared" si="0"/>
        <v>1.7515405040662904</v>
      </c>
      <c r="AD13">
        <f t="shared" si="1"/>
        <v>147.06519995177544</v>
      </c>
      <c r="AE13">
        <f>'IDT-1'!E13</f>
        <v>0</v>
      </c>
      <c r="AF13" s="24"/>
      <c r="AG13">
        <f t="shared" si="2"/>
        <v>147.06519995177544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-25</v>
      </c>
      <c r="AM13" s="34">
        <f>RTM_PXI!K13</f>
        <v>0</v>
      </c>
      <c r="AN13" s="34">
        <f>RTM_PXI!Q13</f>
        <v>0</v>
      </c>
      <c r="AO13" s="149">
        <f>GDAM_IEX!K13</f>
        <v>0</v>
      </c>
      <c r="AP13" s="149">
        <f>GDAM_IEX!Q13</f>
        <v>0</v>
      </c>
      <c r="AQ13" s="149">
        <f>GDAM_PXI!K13</f>
        <v>0</v>
      </c>
      <c r="AR13" s="149">
        <f>GDAM_PXI!Q13</f>
        <v>0</v>
      </c>
    </row>
    <row r="14" spans="1:46">
      <c r="A14" t="s">
        <v>56</v>
      </c>
      <c r="D14">
        <f>TWEPL!S14</f>
        <v>1.13724</v>
      </c>
      <c r="E14">
        <f>GT_NG!S14</f>
        <v>2.0834154351395733</v>
      </c>
      <c r="F14">
        <f>GT_Spot!S14</f>
        <v>0</v>
      </c>
      <c r="G14">
        <f>PPCL_NG!S14</f>
        <v>79.576997094449268</v>
      </c>
      <c r="H14">
        <f>PPCL_Spot!S14</f>
        <v>0</v>
      </c>
      <c r="I14">
        <f>Bawana_NG!S14</f>
        <v>23.349087926252881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38.67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29</v>
      </c>
      <c r="AB14" s="75">
        <f>-STOA!Q14</f>
        <v>0</v>
      </c>
      <c r="AC14">
        <f t="shared" si="0"/>
        <v>1.7515405040662904</v>
      </c>
      <c r="AD14">
        <f t="shared" si="1"/>
        <v>147.06519995177544</v>
      </c>
      <c r="AE14">
        <f>'IDT-1'!E14</f>
        <v>0</v>
      </c>
      <c r="AF14" s="24"/>
      <c r="AG14">
        <f t="shared" si="2"/>
        <v>147.06519995177544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-25</v>
      </c>
      <c r="AM14" s="34">
        <f>RTM_PXI!K14</f>
        <v>0</v>
      </c>
      <c r="AN14" s="34">
        <f>RTM_PXI!Q14</f>
        <v>0</v>
      </c>
      <c r="AO14" s="149">
        <f>GDAM_IEX!K14</f>
        <v>0</v>
      </c>
      <c r="AP14" s="149">
        <f>GDAM_IEX!Q14</f>
        <v>0</v>
      </c>
      <c r="AQ14" s="149">
        <f>GDAM_PXI!K14</f>
        <v>0</v>
      </c>
      <c r="AR14" s="149">
        <f>GDAM_PXI!Q14</f>
        <v>0</v>
      </c>
    </row>
    <row r="15" spans="1:46">
      <c r="A15" t="s">
        <v>57</v>
      </c>
      <c r="D15">
        <f>TWEPL!S15</f>
        <v>1.13724</v>
      </c>
      <c r="E15">
        <f>GT_NG!S15</f>
        <v>2.0834154351395733</v>
      </c>
      <c r="F15">
        <f>GT_Spot!S15</f>
        <v>0</v>
      </c>
      <c r="G15">
        <f>PPCL_NG!S15</f>
        <v>79.576997094449268</v>
      </c>
      <c r="H15">
        <f>PPCL_Spot!S15</f>
        <v>0</v>
      </c>
      <c r="I15">
        <f>Bawana_NG!S15</f>
        <v>23.349087926252881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29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29</v>
      </c>
      <c r="AB15" s="75">
        <f>-STOA!Q15</f>
        <v>0</v>
      </c>
      <c r="AC15">
        <f t="shared" si="0"/>
        <v>1.6664445040662903</v>
      </c>
      <c r="AD15">
        <f t="shared" si="1"/>
        <v>137.48029595177545</v>
      </c>
      <c r="AE15">
        <f>'IDT-1'!E15</f>
        <v>0</v>
      </c>
      <c r="AF15" s="24"/>
      <c r="AG15">
        <f t="shared" si="2"/>
        <v>137.48029595177545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-25</v>
      </c>
      <c r="AM15" s="34">
        <f>RTM_PXI!K15</f>
        <v>0</v>
      </c>
      <c r="AN15" s="34">
        <f>RTM_PXI!Q15</f>
        <v>0</v>
      </c>
      <c r="AO15" s="149">
        <f>GDAM_IEX!K15</f>
        <v>0</v>
      </c>
      <c r="AP15" s="149">
        <f>GDAM_IEX!Q15</f>
        <v>0</v>
      </c>
      <c r="AQ15" s="149">
        <f>GDAM_PXI!K15</f>
        <v>0</v>
      </c>
      <c r="AR15" s="149">
        <f>GDAM_PXI!Q15</f>
        <v>0</v>
      </c>
    </row>
    <row r="16" spans="1:46">
      <c r="A16" t="s">
        <v>58</v>
      </c>
      <c r="D16">
        <f>TWEPL!S16</f>
        <v>1.1809800000000001</v>
      </c>
      <c r="E16">
        <f>GT_NG!S16</f>
        <v>2.0834154351395733</v>
      </c>
      <c r="F16">
        <f>GT_Spot!S16</f>
        <v>0</v>
      </c>
      <c r="G16">
        <f>PPCL_NG!S16</f>
        <v>79.576997094449268</v>
      </c>
      <c r="H16">
        <f>PPCL_Spot!S16</f>
        <v>0</v>
      </c>
      <c r="I16">
        <f>Bawana_NG!S16</f>
        <v>23.349087926252881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29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29</v>
      </c>
      <c r="AB16" s="75">
        <f>-STOA!Q16</f>
        <v>0</v>
      </c>
      <c r="AC16">
        <f t="shared" si="0"/>
        <v>1.6668294160662904</v>
      </c>
      <c r="AD16">
        <f t="shared" si="1"/>
        <v>137.52365103977544</v>
      </c>
      <c r="AE16">
        <f>'IDT-1'!E16</f>
        <v>0</v>
      </c>
      <c r="AF16" s="24"/>
      <c r="AG16">
        <f t="shared" si="2"/>
        <v>137.52365103977544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-25</v>
      </c>
      <c r="AM16" s="34">
        <f>RTM_PXI!K16</f>
        <v>0</v>
      </c>
      <c r="AN16" s="34">
        <f>RTM_PXI!Q16</f>
        <v>0</v>
      </c>
      <c r="AO16" s="149">
        <f>GDAM_IEX!K16</f>
        <v>0</v>
      </c>
      <c r="AP16" s="149">
        <f>GDAM_IEX!Q16</f>
        <v>0</v>
      </c>
      <c r="AQ16" s="149">
        <f>GDAM_PXI!K16</f>
        <v>0</v>
      </c>
      <c r="AR16" s="149">
        <f>GDAM_PXI!Q16</f>
        <v>0</v>
      </c>
    </row>
    <row r="17" spans="1:44">
      <c r="A17" t="s">
        <v>59</v>
      </c>
      <c r="D17">
        <f>TWEPL!S17</f>
        <v>1.1809800000000001</v>
      </c>
      <c r="E17">
        <f>GT_NG!S17</f>
        <v>2.0834154351395733</v>
      </c>
      <c r="F17">
        <f>GT_Spot!S17</f>
        <v>0</v>
      </c>
      <c r="G17">
        <f>PPCL_NG!S17</f>
        <v>79.576997094449268</v>
      </c>
      <c r="H17">
        <f>PPCL_Spot!S17</f>
        <v>0</v>
      </c>
      <c r="I17">
        <f>Bawana_NG!S17</f>
        <v>23.349087926252881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29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29</v>
      </c>
      <c r="AB17" s="75">
        <f>-STOA!Q17</f>
        <v>0</v>
      </c>
      <c r="AC17">
        <f t="shared" si="0"/>
        <v>1.6668294160662904</v>
      </c>
      <c r="AD17">
        <f t="shared" si="1"/>
        <v>137.52365103977544</v>
      </c>
      <c r="AE17">
        <f>'IDT-1'!E17</f>
        <v>0</v>
      </c>
      <c r="AF17" s="24"/>
      <c r="AG17">
        <f t="shared" si="2"/>
        <v>137.52365103977544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-25</v>
      </c>
      <c r="AM17" s="34">
        <f>RTM_PXI!K17</f>
        <v>0</v>
      </c>
      <c r="AN17" s="34">
        <f>RTM_PXI!Q17</f>
        <v>0</v>
      </c>
      <c r="AO17" s="149">
        <f>GDAM_IEX!K17</f>
        <v>0</v>
      </c>
      <c r="AP17" s="149">
        <f>GDAM_IEX!Q17</f>
        <v>0</v>
      </c>
      <c r="AQ17" s="149">
        <f>GDAM_PXI!K17</f>
        <v>0</v>
      </c>
      <c r="AR17" s="149">
        <f>GDAM_PXI!Q17</f>
        <v>0</v>
      </c>
    </row>
    <row r="18" spans="1:44">
      <c r="A18" t="s">
        <v>60</v>
      </c>
      <c r="D18">
        <f>TWEPL!S18</f>
        <v>1.1809800000000001</v>
      </c>
      <c r="E18">
        <f>GT_NG!S18</f>
        <v>2.0834154351395733</v>
      </c>
      <c r="F18">
        <f>GT_Spot!S18</f>
        <v>0</v>
      </c>
      <c r="G18">
        <f>PPCL_NG!S18</f>
        <v>79.576997094449268</v>
      </c>
      <c r="H18">
        <f>PPCL_Spot!S18</f>
        <v>0</v>
      </c>
      <c r="I18">
        <f>Bawana_NG!S18</f>
        <v>23.349087926252881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29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29</v>
      </c>
      <c r="AB18" s="75">
        <f>-STOA!Q18</f>
        <v>0</v>
      </c>
      <c r="AC18">
        <f t="shared" si="0"/>
        <v>1.6668294160662904</v>
      </c>
      <c r="AD18">
        <f t="shared" si="1"/>
        <v>137.52365103977544</v>
      </c>
      <c r="AE18">
        <f>'IDT-1'!E18</f>
        <v>0</v>
      </c>
      <c r="AF18" s="24"/>
      <c r="AG18">
        <f t="shared" si="2"/>
        <v>137.52365103977544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-25</v>
      </c>
      <c r="AM18" s="34">
        <f>RTM_PXI!K18</f>
        <v>0</v>
      </c>
      <c r="AN18" s="34">
        <f>RTM_PXI!Q18</f>
        <v>0</v>
      </c>
      <c r="AO18" s="149">
        <f>GDAM_IEX!K18</f>
        <v>0</v>
      </c>
      <c r="AP18" s="149">
        <f>GDAM_IEX!Q18</f>
        <v>0</v>
      </c>
      <c r="AQ18" s="149">
        <f>GDAM_PXI!K18</f>
        <v>0</v>
      </c>
      <c r="AR18" s="149">
        <f>GDAM_PXI!Q18</f>
        <v>0</v>
      </c>
    </row>
    <row r="19" spans="1:44">
      <c r="A19" t="s">
        <v>61</v>
      </c>
      <c r="D19">
        <f>TWEPL!S19</f>
        <v>1.1809800000000001</v>
      </c>
      <c r="E19">
        <f>GT_NG!S19</f>
        <v>2.0834154351395733</v>
      </c>
      <c r="F19">
        <f>GT_Spot!S19</f>
        <v>0</v>
      </c>
      <c r="G19">
        <f>PPCL_NG!S19</f>
        <v>79.576997094449268</v>
      </c>
      <c r="H19">
        <f>PPCL_Spot!S19</f>
        <v>0</v>
      </c>
      <c r="I19">
        <f>Bawana_NG!S19</f>
        <v>23.349087926252881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29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29</v>
      </c>
      <c r="AB19" s="75">
        <f>-STOA!Q19</f>
        <v>0</v>
      </c>
      <c r="AC19">
        <f t="shared" si="0"/>
        <v>1.6668294160662904</v>
      </c>
      <c r="AD19">
        <f t="shared" si="1"/>
        <v>137.52365103977544</v>
      </c>
      <c r="AE19">
        <f>'IDT-1'!E19</f>
        <v>0</v>
      </c>
      <c r="AF19" s="24"/>
      <c r="AG19">
        <f t="shared" si="2"/>
        <v>137.52365103977544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-25</v>
      </c>
      <c r="AM19" s="34">
        <f>RTM_PXI!K19</f>
        <v>0</v>
      </c>
      <c r="AN19" s="34">
        <f>RTM_PXI!Q19</f>
        <v>0</v>
      </c>
      <c r="AO19" s="149">
        <f>GDAM_IEX!K19</f>
        <v>0</v>
      </c>
      <c r="AP19" s="149">
        <f>GDAM_IEX!Q19</f>
        <v>0</v>
      </c>
      <c r="AQ19" s="149">
        <f>GDAM_PXI!K19</f>
        <v>0</v>
      </c>
      <c r="AR19" s="149">
        <f>GDAM_PXI!Q19</f>
        <v>0</v>
      </c>
    </row>
    <row r="20" spans="1:44">
      <c r="A20" t="s">
        <v>62</v>
      </c>
      <c r="D20">
        <f>TWEPL!S20</f>
        <v>1.1809800000000001</v>
      </c>
      <c r="E20">
        <f>GT_NG!S20</f>
        <v>2.0834154351395733</v>
      </c>
      <c r="F20">
        <f>GT_Spot!S20</f>
        <v>0</v>
      </c>
      <c r="G20">
        <f>PPCL_NG!S20</f>
        <v>79.576997094449268</v>
      </c>
      <c r="H20">
        <f>PPCL_Spot!S20</f>
        <v>0</v>
      </c>
      <c r="I20">
        <f>Bawana_NG!S20</f>
        <v>23.349087926252881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29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29</v>
      </c>
      <c r="AB20" s="75">
        <f>-STOA!Q20</f>
        <v>0</v>
      </c>
      <c r="AC20">
        <f t="shared" si="0"/>
        <v>1.6668294160662904</v>
      </c>
      <c r="AD20">
        <f t="shared" si="1"/>
        <v>137.52365103977544</v>
      </c>
      <c r="AE20">
        <f>'IDT-1'!E20</f>
        <v>0</v>
      </c>
      <c r="AF20" s="24"/>
      <c r="AG20">
        <f t="shared" si="2"/>
        <v>137.52365103977544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-25</v>
      </c>
      <c r="AM20" s="34">
        <f>RTM_PXI!K20</f>
        <v>0</v>
      </c>
      <c r="AN20" s="34">
        <f>RTM_PXI!Q20</f>
        <v>0</v>
      </c>
      <c r="AO20" s="149">
        <f>GDAM_IEX!K20</f>
        <v>0</v>
      </c>
      <c r="AP20" s="149">
        <f>GDAM_IEX!Q20</f>
        <v>0</v>
      </c>
      <c r="AQ20" s="149">
        <f>GDAM_PXI!K20</f>
        <v>0</v>
      </c>
      <c r="AR20" s="149">
        <f>GDAM_PXI!Q20</f>
        <v>0</v>
      </c>
    </row>
    <row r="21" spans="1:44">
      <c r="A21" t="s">
        <v>63</v>
      </c>
      <c r="D21">
        <f>TWEPL!S21</f>
        <v>1.1809800000000001</v>
      </c>
      <c r="E21">
        <f>GT_NG!S21</f>
        <v>2.0834154351395733</v>
      </c>
      <c r="F21">
        <f>GT_Spot!S21</f>
        <v>0</v>
      </c>
      <c r="G21">
        <f>PPCL_NG!S21</f>
        <v>79.576997094449268</v>
      </c>
      <c r="H21">
        <f>PPCL_Spot!S21</f>
        <v>0</v>
      </c>
      <c r="I21">
        <f>Bawana_NG!S21</f>
        <v>23.349087926252881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29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29</v>
      </c>
      <c r="AB21" s="75">
        <f>-STOA!Q21</f>
        <v>0</v>
      </c>
      <c r="AC21">
        <f t="shared" si="0"/>
        <v>1.6668294160662904</v>
      </c>
      <c r="AD21">
        <f t="shared" si="1"/>
        <v>137.52365103977544</v>
      </c>
      <c r="AE21">
        <f>'IDT-1'!E21</f>
        <v>0</v>
      </c>
      <c r="AF21" s="24"/>
      <c r="AG21">
        <f t="shared" si="2"/>
        <v>137.52365103977544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-25</v>
      </c>
      <c r="AM21" s="34">
        <f>RTM_PXI!K21</f>
        <v>0</v>
      </c>
      <c r="AN21" s="34">
        <f>RTM_PXI!Q21</f>
        <v>0</v>
      </c>
      <c r="AO21" s="149">
        <f>GDAM_IEX!K21</f>
        <v>0</v>
      </c>
      <c r="AP21" s="149">
        <f>GDAM_IEX!Q21</f>
        <v>0</v>
      </c>
      <c r="AQ21" s="149">
        <f>GDAM_PXI!K21</f>
        <v>0</v>
      </c>
      <c r="AR21" s="149">
        <f>GDAM_PXI!Q21</f>
        <v>0</v>
      </c>
    </row>
    <row r="22" spans="1:44">
      <c r="A22" t="s">
        <v>64</v>
      </c>
      <c r="D22">
        <f>TWEPL!S22</f>
        <v>1.1809800000000001</v>
      </c>
      <c r="E22">
        <f>GT_NG!S22</f>
        <v>2.0840979453982551</v>
      </c>
      <c r="F22">
        <f>GT_Spot!S22</f>
        <v>0</v>
      </c>
      <c r="G22">
        <f>PPCL_NG!S22</f>
        <v>79.576997094449268</v>
      </c>
      <c r="H22">
        <f>PPCL_Spot!S22</f>
        <v>0</v>
      </c>
      <c r="I22">
        <f>Bawana_NG!S22</f>
        <v>23.349087926252881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29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29</v>
      </c>
      <c r="AB22" s="75">
        <f>-STOA!Q22</f>
        <v>0</v>
      </c>
      <c r="AC22">
        <f t="shared" si="0"/>
        <v>1.6668354221565669</v>
      </c>
      <c r="AD22">
        <f t="shared" si="1"/>
        <v>137.52432754394385</v>
      </c>
      <c r="AE22">
        <f>'IDT-1'!E22</f>
        <v>0</v>
      </c>
      <c r="AF22" s="24"/>
      <c r="AG22">
        <f t="shared" si="2"/>
        <v>137.52432754394385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-25</v>
      </c>
      <c r="AM22" s="34">
        <f>RTM_PXI!K22</f>
        <v>0</v>
      </c>
      <c r="AN22" s="34">
        <f>RTM_PXI!Q22</f>
        <v>0</v>
      </c>
      <c r="AO22" s="149">
        <f>GDAM_IEX!K22</f>
        <v>0</v>
      </c>
      <c r="AP22" s="149">
        <f>GDAM_IEX!Q22</f>
        <v>0</v>
      </c>
      <c r="AQ22" s="149">
        <f>GDAM_PXI!K22</f>
        <v>0</v>
      </c>
      <c r="AR22" s="149">
        <f>GDAM_PXI!Q22</f>
        <v>0</v>
      </c>
    </row>
    <row r="23" spans="1:44">
      <c r="A23" t="s">
        <v>65</v>
      </c>
      <c r="D23">
        <f>TWEPL!S23</f>
        <v>1.1809800000000001</v>
      </c>
      <c r="E23">
        <f>GT_NG!S23</f>
        <v>2.0840979453982551</v>
      </c>
      <c r="F23">
        <f>GT_Spot!S23</f>
        <v>0</v>
      </c>
      <c r="G23">
        <f>PPCL_NG!S23</f>
        <v>79.576997094449268</v>
      </c>
      <c r="H23">
        <f>PPCL_Spot!S23</f>
        <v>0</v>
      </c>
      <c r="I23">
        <f>Bawana_NG!S23</f>
        <v>23.349087926252881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29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29</v>
      </c>
      <c r="AB23" s="75">
        <f>-STOA!Q23</f>
        <v>0</v>
      </c>
      <c r="AC23">
        <f t="shared" si="0"/>
        <v>1.6668354221565669</v>
      </c>
      <c r="AD23">
        <f t="shared" si="1"/>
        <v>137.52432754394385</v>
      </c>
      <c r="AE23">
        <f>'IDT-1'!E23</f>
        <v>0</v>
      </c>
      <c r="AF23" s="24"/>
      <c r="AG23">
        <f t="shared" si="2"/>
        <v>137.52432754394385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-25</v>
      </c>
      <c r="AM23" s="34">
        <f>RTM_PXI!K23</f>
        <v>0</v>
      </c>
      <c r="AN23" s="34">
        <f>RTM_PXI!Q23</f>
        <v>0</v>
      </c>
      <c r="AO23" s="149">
        <f>GDAM_IEX!K23</f>
        <v>0</v>
      </c>
      <c r="AP23" s="149">
        <f>GDAM_IEX!Q23</f>
        <v>0</v>
      </c>
      <c r="AQ23" s="149">
        <f>GDAM_PXI!K23</f>
        <v>0</v>
      </c>
      <c r="AR23" s="149">
        <f>GDAM_PXI!Q23</f>
        <v>0</v>
      </c>
    </row>
    <row r="24" spans="1:44">
      <c r="A24" t="s">
        <v>66</v>
      </c>
      <c r="D24">
        <f>TWEPL!S24</f>
        <v>1.1809800000000001</v>
      </c>
      <c r="E24">
        <f>GT_NG!S24</f>
        <v>2.0840979453982551</v>
      </c>
      <c r="F24">
        <f>GT_Spot!S24</f>
        <v>0</v>
      </c>
      <c r="G24">
        <f>PPCL_NG!S24</f>
        <v>79.576997094449268</v>
      </c>
      <c r="H24">
        <f>PPCL_Spot!S24</f>
        <v>0</v>
      </c>
      <c r="I24">
        <f>Bawana_NG!S24</f>
        <v>23.349087926252881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29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29</v>
      </c>
      <c r="AB24" s="75">
        <f>-STOA!Q24</f>
        <v>0</v>
      </c>
      <c r="AC24">
        <f t="shared" si="0"/>
        <v>1.6668354221565669</v>
      </c>
      <c r="AD24">
        <f t="shared" si="1"/>
        <v>137.52432754394385</v>
      </c>
      <c r="AE24">
        <f>'IDT-1'!E24</f>
        <v>0</v>
      </c>
      <c r="AF24" s="24"/>
      <c r="AG24">
        <f t="shared" si="2"/>
        <v>137.52432754394385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-25</v>
      </c>
      <c r="AM24" s="34">
        <f>RTM_PXI!K24</f>
        <v>0</v>
      </c>
      <c r="AN24" s="34">
        <f>RTM_PXI!Q24</f>
        <v>0</v>
      </c>
      <c r="AO24" s="149">
        <f>GDAM_IEX!K24</f>
        <v>0</v>
      </c>
      <c r="AP24" s="149">
        <f>GDAM_IEX!Q24</f>
        <v>0</v>
      </c>
      <c r="AQ24" s="149">
        <f>GDAM_PXI!K24</f>
        <v>0</v>
      </c>
      <c r="AR24" s="149">
        <f>GDAM_PXI!Q24</f>
        <v>0</v>
      </c>
    </row>
    <row r="25" spans="1:44">
      <c r="A25" t="s">
        <v>67</v>
      </c>
      <c r="D25">
        <f>TWEPL!S25</f>
        <v>1.1809800000000001</v>
      </c>
      <c r="E25">
        <f>GT_NG!S25</f>
        <v>2.0840979453982551</v>
      </c>
      <c r="F25">
        <f>GT_Spot!S25</f>
        <v>0</v>
      </c>
      <c r="G25">
        <f>PPCL_NG!S25</f>
        <v>79.576997094449268</v>
      </c>
      <c r="H25">
        <f>PPCL_Spot!S25</f>
        <v>0</v>
      </c>
      <c r="I25">
        <f>Bawana_NG!S25</f>
        <v>23.349087926252881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29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29</v>
      </c>
      <c r="AB25" s="75">
        <f>-STOA!Q25</f>
        <v>0</v>
      </c>
      <c r="AC25">
        <f t="shared" si="0"/>
        <v>1.6668354221565669</v>
      </c>
      <c r="AD25">
        <f t="shared" si="1"/>
        <v>137.52432754394385</v>
      </c>
      <c r="AE25">
        <f>'IDT-1'!E25</f>
        <v>0</v>
      </c>
      <c r="AF25" s="24"/>
      <c r="AG25">
        <f t="shared" si="2"/>
        <v>137.52432754394385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-25</v>
      </c>
      <c r="AM25" s="34">
        <f>RTM_PXI!K25</f>
        <v>0</v>
      </c>
      <c r="AN25" s="34">
        <f>RTM_PXI!Q25</f>
        <v>0</v>
      </c>
      <c r="AO25" s="149">
        <f>GDAM_IEX!K25</f>
        <v>0</v>
      </c>
      <c r="AP25" s="149">
        <f>GDAM_IEX!Q25</f>
        <v>0</v>
      </c>
      <c r="AQ25" s="149">
        <f>GDAM_PXI!K25</f>
        <v>0</v>
      </c>
      <c r="AR25" s="149">
        <f>GDAM_PXI!Q25</f>
        <v>0</v>
      </c>
    </row>
    <row r="26" spans="1:44">
      <c r="A26" t="s">
        <v>68</v>
      </c>
      <c r="D26">
        <f>TWEPL!S26</f>
        <v>1.1809800000000001</v>
      </c>
      <c r="E26">
        <f>GT_NG!S26</f>
        <v>2.0840979453982551</v>
      </c>
      <c r="F26">
        <f>GT_Spot!S26</f>
        <v>0</v>
      </c>
      <c r="G26">
        <f>PPCL_NG!S26</f>
        <v>79.576997094449268</v>
      </c>
      <c r="H26">
        <f>PPCL_Spot!S26</f>
        <v>0</v>
      </c>
      <c r="I26">
        <f>Bawana_NG!S26</f>
        <v>23.349087926252881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29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29</v>
      </c>
      <c r="AB26" s="75">
        <f>-STOA!Q26</f>
        <v>0</v>
      </c>
      <c r="AC26">
        <f t="shared" si="0"/>
        <v>1.6668354221565669</v>
      </c>
      <c r="AD26">
        <f t="shared" si="1"/>
        <v>137.52432754394385</v>
      </c>
      <c r="AE26">
        <f>'IDT-1'!E26</f>
        <v>0</v>
      </c>
      <c r="AF26" s="24"/>
      <c r="AG26">
        <f t="shared" si="2"/>
        <v>137.52432754394385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-25</v>
      </c>
      <c r="AM26" s="34">
        <f>RTM_PXI!K26</f>
        <v>0</v>
      </c>
      <c r="AN26" s="34">
        <f>RTM_PXI!Q26</f>
        <v>0</v>
      </c>
      <c r="AO26" s="149">
        <f>GDAM_IEX!K26</f>
        <v>0</v>
      </c>
      <c r="AP26" s="149">
        <f>GDAM_IEX!Q26</f>
        <v>0</v>
      </c>
      <c r="AQ26" s="149">
        <f>GDAM_PXI!K26</f>
        <v>0</v>
      </c>
      <c r="AR26" s="149">
        <f>GDAM_PXI!Q26</f>
        <v>0</v>
      </c>
    </row>
    <row r="27" spans="1:44">
      <c r="A27" t="s">
        <v>69</v>
      </c>
      <c r="D27">
        <f>TWEPL!S27</f>
        <v>1.1809800000000001</v>
      </c>
      <c r="E27">
        <f>GT_NG!S27</f>
        <v>2.0840979453982551</v>
      </c>
      <c r="F27">
        <f>GT_Spot!S27</f>
        <v>0</v>
      </c>
      <c r="G27">
        <f>PPCL_NG!S27</f>
        <v>79.576997094449268</v>
      </c>
      <c r="H27">
        <f>PPCL_Spot!S27</f>
        <v>0</v>
      </c>
      <c r="I27">
        <f>Bawana_NG!S27</f>
        <v>23.349087926252881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29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29</v>
      </c>
      <c r="AB27" s="75">
        <f>-STOA!Q27</f>
        <v>0</v>
      </c>
      <c r="AC27">
        <f t="shared" si="0"/>
        <v>1.6668354221565669</v>
      </c>
      <c r="AD27">
        <f t="shared" si="1"/>
        <v>137.52432754394385</v>
      </c>
      <c r="AE27">
        <f>'IDT-1'!E27</f>
        <v>0</v>
      </c>
      <c r="AF27" s="24"/>
      <c r="AG27">
        <f t="shared" si="2"/>
        <v>137.52432754394385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-25</v>
      </c>
      <c r="AM27" s="34">
        <f>RTM_PXI!K27</f>
        <v>0</v>
      </c>
      <c r="AN27" s="34">
        <f>RTM_PXI!Q27</f>
        <v>0</v>
      </c>
      <c r="AO27" s="149">
        <f>GDAM_IEX!K27</f>
        <v>0</v>
      </c>
      <c r="AP27" s="149">
        <f>GDAM_IEX!Q27</f>
        <v>0</v>
      </c>
      <c r="AQ27" s="149">
        <f>GDAM_PXI!K27</f>
        <v>0</v>
      </c>
      <c r="AR27" s="149">
        <f>GDAM_PXI!Q27</f>
        <v>0</v>
      </c>
    </row>
    <row r="28" spans="1:44">
      <c r="A28" t="s">
        <v>70</v>
      </c>
      <c r="D28">
        <f>TWEPL!S28</f>
        <v>1.1809800000000001</v>
      </c>
      <c r="E28">
        <f>GT_NG!S28</f>
        <v>2.0840979453982551</v>
      </c>
      <c r="F28">
        <f>GT_Spot!S28</f>
        <v>0</v>
      </c>
      <c r="G28">
        <f>PPCL_NG!S28</f>
        <v>79.576997094449268</v>
      </c>
      <c r="H28">
        <f>PPCL_Spot!S28</f>
        <v>0</v>
      </c>
      <c r="I28">
        <f>Bawana_NG!S28</f>
        <v>23.349087926252881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29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29</v>
      </c>
      <c r="AB28" s="75">
        <f>-STOA!Q28</f>
        <v>0</v>
      </c>
      <c r="AC28">
        <f t="shared" si="0"/>
        <v>1.6668354221565669</v>
      </c>
      <c r="AD28">
        <f t="shared" si="1"/>
        <v>137.52432754394385</v>
      </c>
      <c r="AE28">
        <f>'IDT-1'!E28</f>
        <v>0</v>
      </c>
      <c r="AF28" s="24"/>
      <c r="AG28">
        <f t="shared" si="2"/>
        <v>137.52432754394385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-25</v>
      </c>
      <c r="AM28" s="34">
        <f>RTM_PXI!K28</f>
        <v>0</v>
      </c>
      <c r="AN28" s="34">
        <f>RTM_PXI!Q28</f>
        <v>0</v>
      </c>
      <c r="AO28" s="149">
        <f>GDAM_IEX!K28</f>
        <v>0</v>
      </c>
      <c r="AP28" s="149">
        <f>GDAM_IEX!Q28</f>
        <v>0</v>
      </c>
      <c r="AQ28" s="149">
        <f>GDAM_PXI!K28</f>
        <v>0</v>
      </c>
      <c r="AR28" s="149">
        <f>GDAM_PXI!Q28</f>
        <v>0</v>
      </c>
    </row>
    <row r="29" spans="1:44">
      <c r="A29" t="s">
        <v>71</v>
      </c>
      <c r="D29">
        <f>TWEPL!S29</f>
        <v>1.1809800000000001</v>
      </c>
      <c r="E29">
        <f>GT_NG!S29</f>
        <v>2.0840979453982551</v>
      </c>
      <c r="F29">
        <f>GT_Spot!S29</f>
        <v>0</v>
      </c>
      <c r="G29">
        <f>PPCL_NG!S29</f>
        <v>79.576997094449268</v>
      </c>
      <c r="H29">
        <f>PPCL_Spot!S29</f>
        <v>0</v>
      </c>
      <c r="I29">
        <f>Bawana_NG!S29</f>
        <v>23.349087926252881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29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29</v>
      </c>
      <c r="AB29" s="75">
        <f>-STOA!Q29</f>
        <v>0</v>
      </c>
      <c r="AC29">
        <f t="shared" si="0"/>
        <v>1.6668354221565669</v>
      </c>
      <c r="AD29">
        <f t="shared" si="1"/>
        <v>137.52432754394385</v>
      </c>
      <c r="AE29">
        <f>'IDT-1'!E29</f>
        <v>0</v>
      </c>
      <c r="AF29" s="24"/>
      <c r="AG29">
        <f t="shared" si="2"/>
        <v>137.52432754394385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-25</v>
      </c>
      <c r="AM29" s="34">
        <f>RTM_PXI!K29</f>
        <v>0</v>
      </c>
      <c r="AN29" s="34">
        <f>RTM_PXI!Q29</f>
        <v>0</v>
      </c>
      <c r="AO29" s="149">
        <f>GDAM_IEX!K29</f>
        <v>0</v>
      </c>
      <c r="AP29" s="149">
        <f>GDAM_IEX!Q29</f>
        <v>0</v>
      </c>
      <c r="AQ29" s="149">
        <f>GDAM_PXI!K29</f>
        <v>0</v>
      </c>
      <c r="AR29" s="149">
        <f>GDAM_PXI!Q29</f>
        <v>0</v>
      </c>
    </row>
    <row r="30" spans="1:44">
      <c r="A30" t="s">
        <v>72</v>
      </c>
      <c r="D30">
        <f>TWEPL!S30</f>
        <v>1.1809800000000001</v>
      </c>
      <c r="E30">
        <f>GT_NG!S30</f>
        <v>2.0840979453982551</v>
      </c>
      <c r="F30">
        <f>GT_Spot!S30</f>
        <v>0</v>
      </c>
      <c r="G30">
        <f>PPCL_NG!S30</f>
        <v>79.576997094449268</v>
      </c>
      <c r="H30">
        <f>PPCL_Spot!S30</f>
        <v>0</v>
      </c>
      <c r="I30">
        <f>Bawana_NG!S30</f>
        <v>23.349087926252881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29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29</v>
      </c>
      <c r="AB30" s="75">
        <f>-STOA!Q30</f>
        <v>0</v>
      </c>
      <c r="AC30">
        <f t="shared" si="0"/>
        <v>1.6668354221565669</v>
      </c>
      <c r="AD30">
        <f t="shared" si="1"/>
        <v>137.52432754394385</v>
      </c>
      <c r="AE30">
        <f>'IDT-1'!E30</f>
        <v>0</v>
      </c>
      <c r="AF30" s="24"/>
      <c r="AG30">
        <f t="shared" si="2"/>
        <v>137.52432754394385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-25</v>
      </c>
      <c r="AM30" s="34">
        <f>RTM_PXI!K30</f>
        <v>0</v>
      </c>
      <c r="AN30" s="34">
        <f>RTM_PXI!Q30</f>
        <v>0</v>
      </c>
      <c r="AO30" s="149">
        <f>GDAM_IEX!K30</f>
        <v>0</v>
      </c>
      <c r="AP30" s="149">
        <f>GDAM_IEX!Q30</f>
        <v>0</v>
      </c>
      <c r="AQ30" s="149">
        <f>GDAM_PXI!K30</f>
        <v>0</v>
      </c>
      <c r="AR30" s="149">
        <f>GDAM_PXI!Q30</f>
        <v>0</v>
      </c>
    </row>
    <row r="31" spans="1:44">
      <c r="A31" t="s">
        <v>73</v>
      </c>
      <c r="D31">
        <f>TWEPL!S31</f>
        <v>1.1809800000000001</v>
      </c>
      <c r="E31">
        <f>GT_NG!S31</f>
        <v>2.0840979453982551</v>
      </c>
      <c r="F31">
        <f>GT_Spot!S31</f>
        <v>0</v>
      </c>
      <c r="G31">
        <f>PPCL_NG!S31</f>
        <v>79.576997094449268</v>
      </c>
      <c r="H31">
        <f>PPCL_Spot!S31</f>
        <v>0</v>
      </c>
      <c r="I31">
        <f>Bawana_NG!S31</f>
        <v>23.349087926252881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29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29</v>
      </c>
      <c r="AB31" s="75">
        <f>-STOA!Q31</f>
        <v>0</v>
      </c>
      <c r="AC31">
        <f t="shared" si="0"/>
        <v>1.6668354221565669</v>
      </c>
      <c r="AD31">
        <f t="shared" si="1"/>
        <v>137.52432754394385</v>
      </c>
      <c r="AE31">
        <f>'IDT-1'!E31</f>
        <v>0</v>
      </c>
      <c r="AF31" s="24"/>
      <c r="AG31">
        <f t="shared" si="2"/>
        <v>137.52432754394385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-25</v>
      </c>
      <c r="AM31" s="34">
        <f>RTM_PXI!K31</f>
        <v>0</v>
      </c>
      <c r="AN31" s="34">
        <f>RTM_PXI!Q31</f>
        <v>0</v>
      </c>
      <c r="AO31" s="149">
        <f>GDAM_IEX!K31</f>
        <v>0</v>
      </c>
      <c r="AP31" s="149">
        <f>GDAM_IEX!Q31</f>
        <v>0</v>
      </c>
      <c r="AQ31" s="149">
        <f>GDAM_PXI!K31</f>
        <v>0</v>
      </c>
      <c r="AR31" s="149">
        <f>GDAM_PXI!Q31</f>
        <v>0</v>
      </c>
    </row>
    <row r="32" spans="1:44">
      <c r="A32" t="s">
        <v>74</v>
      </c>
      <c r="D32">
        <f>TWEPL!S32</f>
        <v>1.1809800000000001</v>
      </c>
      <c r="E32">
        <f>GT_NG!S32</f>
        <v>2.0840979453982551</v>
      </c>
      <c r="F32">
        <f>GT_Spot!S32</f>
        <v>0</v>
      </c>
      <c r="G32">
        <f>PPCL_NG!S32</f>
        <v>79.576997094449268</v>
      </c>
      <c r="H32">
        <f>PPCL_Spot!S32</f>
        <v>0</v>
      </c>
      <c r="I32">
        <f>Bawana_NG!S32</f>
        <v>23.349087926252881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29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29</v>
      </c>
      <c r="AB32" s="75">
        <f>-STOA!Q32</f>
        <v>0</v>
      </c>
      <c r="AC32">
        <f t="shared" si="0"/>
        <v>1.6668354221565669</v>
      </c>
      <c r="AD32">
        <f t="shared" si="1"/>
        <v>137.52432754394385</v>
      </c>
      <c r="AE32">
        <f>'IDT-1'!E32</f>
        <v>0</v>
      </c>
      <c r="AF32" s="24"/>
      <c r="AG32">
        <f t="shared" si="2"/>
        <v>137.52432754394385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-25</v>
      </c>
      <c r="AM32" s="34">
        <f>RTM_PXI!K32</f>
        <v>0</v>
      </c>
      <c r="AN32" s="34">
        <f>RTM_PXI!Q32</f>
        <v>0</v>
      </c>
      <c r="AO32" s="149">
        <f>GDAM_IEX!K32</f>
        <v>0</v>
      </c>
      <c r="AP32" s="149">
        <f>GDAM_IEX!Q32</f>
        <v>0</v>
      </c>
      <c r="AQ32" s="149">
        <f>GDAM_PXI!K32</f>
        <v>0</v>
      </c>
      <c r="AR32" s="149">
        <f>GDAM_PXI!Q32</f>
        <v>0</v>
      </c>
    </row>
    <row r="33" spans="1:44">
      <c r="A33" t="s">
        <v>75</v>
      </c>
      <c r="D33">
        <f>TWEPL!S33</f>
        <v>1.1809800000000001</v>
      </c>
      <c r="E33">
        <f>GT_NG!S33</f>
        <v>2.0840979453982551</v>
      </c>
      <c r="F33">
        <f>GT_Spot!S33</f>
        <v>0</v>
      </c>
      <c r="G33">
        <f>PPCL_NG!S33</f>
        <v>79.576997094449268</v>
      </c>
      <c r="H33">
        <f>PPCL_Spot!S33</f>
        <v>0</v>
      </c>
      <c r="I33">
        <f>Bawana_NG!S33</f>
        <v>23.349087926252881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29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29</v>
      </c>
      <c r="AB33" s="75">
        <f>-STOA!Q33</f>
        <v>0</v>
      </c>
      <c r="AC33">
        <f t="shared" si="0"/>
        <v>1.6224447845455903</v>
      </c>
      <c r="AD33">
        <f t="shared" si="1"/>
        <v>142.56871818155483</v>
      </c>
      <c r="AE33">
        <f>'IDT-1'!E33</f>
        <v>0</v>
      </c>
      <c r="AF33" s="24"/>
      <c r="AG33">
        <f t="shared" si="2"/>
        <v>142.56871818155483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-20</v>
      </c>
      <c r="AM33" s="34">
        <f>RTM_PXI!K33</f>
        <v>0</v>
      </c>
      <c r="AN33" s="34">
        <f>RTM_PXI!Q33</f>
        <v>0</v>
      </c>
      <c r="AO33" s="149">
        <f>GDAM_IEX!K33</f>
        <v>0</v>
      </c>
      <c r="AP33" s="149">
        <f>GDAM_IEX!Q33</f>
        <v>0</v>
      </c>
      <c r="AQ33" s="149">
        <f>GDAM_PXI!K33</f>
        <v>0</v>
      </c>
      <c r="AR33" s="149">
        <f>GDAM_PXI!Q33</f>
        <v>0</v>
      </c>
    </row>
    <row r="34" spans="1:44">
      <c r="A34" t="s">
        <v>76</v>
      </c>
      <c r="D34">
        <f>TWEPL!S34</f>
        <v>1.1809800000000001</v>
      </c>
      <c r="E34">
        <f>GT_NG!S34</f>
        <v>2.0840979453982551</v>
      </c>
      <c r="F34">
        <f>GT_Spot!S34</f>
        <v>0</v>
      </c>
      <c r="G34">
        <f>PPCL_NG!S34</f>
        <v>79.576997094449268</v>
      </c>
      <c r="H34">
        <f>PPCL_Spot!S34</f>
        <v>0</v>
      </c>
      <c r="I34">
        <f>Bawana_NG!S34</f>
        <v>23.349087926252881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29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29</v>
      </c>
      <c r="AB34" s="75">
        <f>-STOA!Q34</f>
        <v>0</v>
      </c>
      <c r="AC34">
        <f t="shared" si="0"/>
        <v>1.6224447845455903</v>
      </c>
      <c r="AD34">
        <f t="shared" si="1"/>
        <v>142.56871818155483</v>
      </c>
      <c r="AE34">
        <f>'IDT-1'!E34</f>
        <v>0</v>
      </c>
      <c r="AF34" s="24"/>
      <c r="AG34">
        <f t="shared" si="2"/>
        <v>142.56871818155483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-20</v>
      </c>
      <c r="AM34" s="34">
        <f>RTM_PXI!K34</f>
        <v>0</v>
      </c>
      <c r="AN34" s="34">
        <f>RTM_PXI!Q34</f>
        <v>0</v>
      </c>
      <c r="AO34" s="149">
        <f>GDAM_IEX!K34</f>
        <v>0</v>
      </c>
      <c r="AP34" s="149">
        <f>GDAM_IEX!Q34</f>
        <v>0</v>
      </c>
      <c r="AQ34" s="149">
        <f>GDAM_PXI!K34</f>
        <v>0</v>
      </c>
      <c r="AR34" s="149">
        <f>GDAM_PXI!Q34</f>
        <v>0</v>
      </c>
    </row>
    <row r="35" spans="1:44">
      <c r="A35" t="s">
        <v>77</v>
      </c>
      <c r="D35">
        <f>TWEPL!S35</f>
        <v>1.1809800000000001</v>
      </c>
      <c r="E35">
        <f>GT_NG!S35</f>
        <v>2.0840979453982551</v>
      </c>
      <c r="F35">
        <f>GT_Spot!S35</f>
        <v>0</v>
      </c>
      <c r="G35">
        <f>PPCL_NG!S35</f>
        <v>79.576997094449268</v>
      </c>
      <c r="H35">
        <f>PPCL_Spot!S35</f>
        <v>0</v>
      </c>
      <c r="I35">
        <f>Bawana_NG!S35</f>
        <v>23.349087926252881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29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29</v>
      </c>
      <c r="AB35" s="75">
        <f>-STOA!Q35</f>
        <v>0</v>
      </c>
      <c r="AC35">
        <f t="shared" si="0"/>
        <v>1.6224447845455903</v>
      </c>
      <c r="AD35">
        <f t="shared" si="1"/>
        <v>142.56871818155483</v>
      </c>
      <c r="AE35">
        <f>'IDT-1'!E35</f>
        <v>0</v>
      </c>
      <c r="AF35" s="24"/>
      <c r="AG35">
        <f t="shared" si="2"/>
        <v>142.56871818155483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-20</v>
      </c>
      <c r="AM35" s="34">
        <f>RTM_PXI!K35</f>
        <v>0</v>
      </c>
      <c r="AN35" s="34">
        <f>RTM_PXI!Q35</f>
        <v>0</v>
      </c>
      <c r="AO35" s="149">
        <f>GDAM_IEX!K35</f>
        <v>0</v>
      </c>
      <c r="AP35" s="149">
        <f>GDAM_IEX!Q35</f>
        <v>0</v>
      </c>
      <c r="AQ35" s="149">
        <f>GDAM_PXI!K35</f>
        <v>0</v>
      </c>
      <c r="AR35" s="149">
        <f>GDAM_PXI!Q35</f>
        <v>0</v>
      </c>
    </row>
    <row r="36" spans="1:44">
      <c r="A36" t="s">
        <v>78</v>
      </c>
      <c r="D36">
        <f>TWEPL!S36</f>
        <v>1.1809800000000001</v>
      </c>
      <c r="E36">
        <f>GT_NG!S36</f>
        <v>2.0840979453982551</v>
      </c>
      <c r="F36">
        <f>GT_Spot!S36</f>
        <v>0</v>
      </c>
      <c r="G36">
        <f>PPCL_NG!S36</f>
        <v>79.576997094449268</v>
      </c>
      <c r="H36">
        <f>PPCL_Spot!S36</f>
        <v>0</v>
      </c>
      <c r="I36">
        <f>Bawana_NG!S36</f>
        <v>23.349087926252881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29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29</v>
      </c>
      <c r="AB36" s="75">
        <f>-STOA!Q36</f>
        <v>0</v>
      </c>
      <c r="AC36">
        <f t="shared" si="0"/>
        <v>1.6224447845455903</v>
      </c>
      <c r="AD36">
        <f t="shared" si="1"/>
        <v>142.56871818155483</v>
      </c>
      <c r="AE36">
        <f>'IDT-1'!E36</f>
        <v>0</v>
      </c>
      <c r="AF36" s="24"/>
      <c r="AG36">
        <f t="shared" si="2"/>
        <v>142.56871818155483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-20</v>
      </c>
      <c r="AM36" s="34">
        <f>RTM_PXI!K36</f>
        <v>0</v>
      </c>
      <c r="AN36" s="34">
        <f>RTM_PXI!Q36</f>
        <v>0</v>
      </c>
      <c r="AO36" s="149">
        <f>GDAM_IEX!K36</f>
        <v>0</v>
      </c>
      <c r="AP36" s="149">
        <f>GDAM_IEX!Q36</f>
        <v>0</v>
      </c>
      <c r="AQ36" s="149">
        <f>GDAM_PXI!K36</f>
        <v>0</v>
      </c>
      <c r="AR36" s="149">
        <f>GDAM_PXI!Q36</f>
        <v>0</v>
      </c>
    </row>
    <row r="37" spans="1:44">
      <c r="A37" t="s">
        <v>79</v>
      </c>
      <c r="D37">
        <f>TWEPL!S37</f>
        <v>1.1809800000000001</v>
      </c>
      <c r="E37">
        <f>GT_NG!S37</f>
        <v>2.0840979453982551</v>
      </c>
      <c r="F37">
        <f>GT_Spot!S37</f>
        <v>0</v>
      </c>
      <c r="G37">
        <f>PPCL_NG!S37</f>
        <v>79.576997094449268</v>
      </c>
      <c r="H37">
        <f>PPCL_Spot!S37</f>
        <v>0</v>
      </c>
      <c r="I37">
        <f>Bawana_NG!S37</f>
        <v>23.349087926252881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63.87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29</v>
      </c>
      <c r="AB37" s="75">
        <f>-STOA!Q37</f>
        <v>0</v>
      </c>
      <c r="AC37">
        <f t="shared" si="0"/>
        <v>1.9293007845455901</v>
      </c>
      <c r="AD37">
        <f t="shared" si="1"/>
        <v>177.13186218155479</v>
      </c>
      <c r="AE37">
        <f>'IDT-1'!E37</f>
        <v>0</v>
      </c>
      <c r="AF37" s="24"/>
      <c r="AG37">
        <f t="shared" si="2"/>
        <v>177.13186218155479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-20</v>
      </c>
      <c r="AM37" s="34">
        <f>RTM_PXI!K37</f>
        <v>0</v>
      </c>
      <c r="AN37" s="34">
        <f>RTM_PXI!Q37</f>
        <v>0</v>
      </c>
      <c r="AO37" s="149">
        <f>GDAM_IEX!K37</f>
        <v>0</v>
      </c>
      <c r="AP37" s="149">
        <f>GDAM_IEX!Q37</f>
        <v>0</v>
      </c>
      <c r="AQ37" s="149">
        <f>GDAM_PXI!K37</f>
        <v>0</v>
      </c>
      <c r="AR37" s="149">
        <f>GDAM_PXI!Q37</f>
        <v>0</v>
      </c>
    </row>
    <row r="38" spans="1:44">
      <c r="A38" t="s">
        <v>80</v>
      </c>
      <c r="D38">
        <f>TWEPL!S38</f>
        <v>1.1809800000000001</v>
      </c>
      <c r="E38">
        <f>GT_NG!S38</f>
        <v>2.0840979453982551</v>
      </c>
      <c r="F38">
        <f>GT_Spot!S38</f>
        <v>0</v>
      </c>
      <c r="G38">
        <f>PPCL_NG!S38</f>
        <v>79.576997094449268</v>
      </c>
      <c r="H38">
        <f>PPCL_Spot!S38</f>
        <v>0</v>
      </c>
      <c r="I38">
        <f>Bawana_NG!S38</f>
        <v>23.349087926252881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71.78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29</v>
      </c>
      <c r="AB38" s="75">
        <f>-STOA!Q38</f>
        <v>0</v>
      </c>
      <c r="AC38">
        <f t="shared" si="0"/>
        <v>1.99890878454559</v>
      </c>
      <c r="AD38">
        <f t="shared" si="1"/>
        <v>184.9722541815548</v>
      </c>
      <c r="AE38">
        <f>'IDT-1'!E38</f>
        <v>0</v>
      </c>
      <c r="AF38" s="24"/>
      <c r="AG38">
        <f t="shared" si="2"/>
        <v>184.9722541815548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-20</v>
      </c>
      <c r="AM38" s="34">
        <f>RTM_PXI!K38</f>
        <v>0</v>
      </c>
      <c r="AN38" s="34">
        <f>RTM_PXI!Q38</f>
        <v>0</v>
      </c>
      <c r="AO38" s="149">
        <f>GDAM_IEX!K38</f>
        <v>0</v>
      </c>
      <c r="AP38" s="149">
        <f>GDAM_IEX!Q38</f>
        <v>0</v>
      </c>
      <c r="AQ38" s="149">
        <f>GDAM_PXI!K38</f>
        <v>0</v>
      </c>
      <c r="AR38" s="149">
        <f>GDAM_PXI!Q38</f>
        <v>0</v>
      </c>
    </row>
    <row r="39" spans="1:44">
      <c r="A39" t="s">
        <v>81</v>
      </c>
      <c r="D39">
        <f>TWEPL!S39</f>
        <v>1.1809800000000001</v>
      </c>
      <c r="E39">
        <f>GT_NG!S39</f>
        <v>2.0665353222628764</v>
      </c>
      <c r="F39">
        <f>GT_Spot!S39</f>
        <v>0</v>
      </c>
      <c r="G39">
        <f>PPCL_NG!S39</f>
        <v>79.576997094449268</v>
      </c>
      <c r="H39">
        <f>PPCL_Spot!S39</f>
        <v>0</v>
      </c>
      <c r="I39">
        <f>Bawana_NG!S39</f>
        <v>23.349087926252881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32.869999999999997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29</v>
      </c>
      <c r="AB39" s="75">
        <f>-STOA!Q39</f>
        <v>0</v>
      </c>
      <c r="AC39">
        <f t="shared" si="0"/>
        <v>1.6563462334619987</v>
      </c>
      <c r="AD39">
        <f t="shared" si="1"/>
        <v>146.38725410950303</v>
      </c>
      <c r="AE39">
        <f>'IDT-1'!E39</f>
        <v>0</v>
      </c>
      <c r="AF39" s="24"/>
      <c r="AG39">
        <f t="shared" si="2"/>
        <v>146.38725410950303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-20</v>
      </c>
      <c r="AM39" s="34">
        <f>RTM_PXI!K39</f>
        <v>0</v>
      </c>
      <c r="AN39" s="34">
        <f>RTM_PXI!Q39</f>
        <v>0</v>
      </c>
      <c r="AO39" s="149">
        <f>GDAM_IEX!K39</f>
        <v>0</v>
      </c>
      <c r="AP39" s="149">
        <f>GDAM_IEX!Q39</f>
        <v>0</v>
      </c>
      <c r="AQ39" s="149">
        <f>GDAM_PXI!K39</f>
        <v>0</v>
      </c>
      <c r="AR39" s="149">
        <f>GDAM_PXI!Q39</f>
        <v>0</v>
      </c>
    </row>
    <row r="40" spans="1:44">
      <c r="A40" t="s">
        <v>82</v>
      </c>
      <c r="D40">
        <f>TWEPL!S40</f>
        <v>1.1809800000000001</v>
      </c>
      <c r="E40">
        <f>GT_NG!S40</f>
        <v>2.0665353222628764</v>
      </c>
      <c r="F40">
        <f>GT_Spot!S40</f>
        <v>0</v>
      </c>
      <c r="G40">
        <f>PPCL_NG!S40</f>
        <v>79.576997094449268</v>
      </c>
      <c r="H40">
        <f>PPCL_Spot!S40</f>
        <v>0</v>
      </c>
      <c r="I40">
        <f>Bawana_NG!S40</f>
        <v>23.349087926252881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35.770000000000003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29</v>
      </c>
      <c r="AB40" s="75">
        <f>-STOA!Q40</f>
        <v>0</v>
      </c>
      <c r="AC40">
        <f t="shared" si="0"/>
        <v>1.6818662334619987</v>
      </c>
      <c r="AD40">
        <f t="shared" si="1"/>
        <v>149.26173410950304</v>
      </c>
      <c r="AE40">
        <f>'IDT-1'!E40</f>
        <v>0</v>
      </c>
      <c r="AF40" s="24"/>
      <c r="AG40">
        <f t="shared" si="2"/>
        <v>149.26173410950304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-20</v>
      </c>
      <c r="AM40" s="34">
        <f>RTM_PXI!K40</f>
        <v>0</v>
      </c>
      <c r="AN40" s="34">
        <f>RTM_PXI!Q40</f>
        <v>0</v>
      </c>
      <c r="AO40" s="149">
        <f>GDAM_IEX!K40</f>
        <v>0</v>
      </c>
      <c r="AP40" s="149">
        <f>GDAM_IEX!Q40</f>
        <v>0</v>
      </c>
      <c r="AQ40" s="149">
        <f>GDAM_PXI!K40</f>
        <v>0</v>
      </c>
      <c r="AR40" s="149">
        <f>GDAM_PXI!Q40</f>
        <v>0</v>
      </c>
    </row>
    <row r="41" spans="1:44">
      <c r="A41" t="s">
        <v>83</v>
      </c>
      <c r="D41">
        <f>TWEPL!S41</f>
        <v>1.1809800000000001</v>
      </c>
      <c r="E41">
        <f>GT_NG!S41</f>
        <v>2.0665353222628764</v>
      </c>
      <c r="F41">
        <f>GT_Spot!S41</f>
        <v>0</v>
      </c>
      <c r="G41">
        <f>PPCL_NG!S41</f>
        <v>79.576997094449268</v>
      </c>
      <c r="H41">
        <f>PPCL_Spot!S41</f>
        <v>0</v>
      </c>
      <c r="I41">
        <f>Bawana_NG!S41</f>
        <v>23.349087926252881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37.700000000000003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29</v>
      </c>
      <c r="AB41" s="75">
        <f>-STOA!Q41</f>
        <v>0</v>
      </c>
      <c r="AC41">
        <f t="shared" si="0"/>
        <v>1.6988502334619986</v>
      </c>
      <c r="AD41">
        <f t="shared" si="1"/>
        <v>151.17475010950301</v>
      </c>
      <c r="AE41">
        <f>'IDT-1'!E41</f>
        <v>0</v>
      </c>
      <c r="AF41" s="24"/>
      <c r="AG41">
        <f t="shared" si="2"/>
        <v>151.17475010950301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-20</v>
      </c>
      <c r="AM41" s="34">
        <f>RTM_PXI!K41</f>
        <v>0</v>
      </c>
      <c r="AN41" s="34">
        <f>RTM_PXI!Q41</f>
        <v>0</v>
      </c>
      <c r="AO41" s="149">
        <f>GDAM_IEX!K41</f>
        <v>0</v>
      </c>
      <c r="AP41" s="149">
        <f>GDAM_IEX!Q41</f>
        <v>0</v>
      </c>
      <c r="AQ41" s="149">
        <f>GDAM_PXI!K41</f>
        <v>0</v>
      </c>
      <c r="AR41" s="149">
        <f>GDAM_PXI!Q41</f>
        <v>0</v>
      </c>
    </row>
    <row r="42" spans="1:44">
      <c r="A42" t="s">
        <v>84</v>
      </c>
      <c r="D42">
        <f>TWEPL!S42</f>
        <v>1.1809800000000001</v>
      </c>
      <c r="E42">
        <f>GT_NG!S42</f>
        <v>2.0665353222628764</v>
      </c>
      <c r="F42">
        <f>GT_Spot!S42</f>
        <v>0</v>
      </c>
      <c r="G42">
        <f>PPCL_NG!S42</f>
        <v>79.576997094449268</v>
      </c>
      <c r="H42">
        <f>PPCL_Spot!S42</f>
        <v>0</v>
      </c>
      <c r="I42">
        <f>Bawana_NG!S42</f>
        <v>23.349087926252881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41.57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29</v>
      </c>
      <c r="AB42" s="75">
        <f>-STOA!Q42</f>
        <v>0</v>
      </c>
      <c r="AC42">
        <f t="shared" si="0"/>
        <v>1.7329062334619987</v>
      </c>
      <c r="AD42">
        <f t="shared" si="1"/>
        <v>155.01069410950302</v>
      </c>
      <c r="AE42">
        <f>'IDT-1'!E42</f>
        <v>0</v>
      </c>
      <c r="AF42" s="24"/>
      <c r="AG42">
        <f t="shared" si="2"/>
        <v>155.01069410950302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-20</v>
      </c>
      <c r="AM42" s="34">
        <f>RTM_PXI!K42</f>
        <v>0</v>
      </c>
      <c r="AN42" s="34">
        <f>RTM_PXI!Q42</f>
        <v>0</v>
      </c>
      <c r="AO42" s="149">
        <f>GDAM_IEX!K42</f>
        <v>0</v>
      </c>
      <c r="AP42" s="149">
        <f>GDAM_IEX!Q42</f>
        <v>0</v>
      </c>
      <c r="AQ42" s="149">
        <f>GDAM_PXI!K42</f>
        <v>0</v>
      </c>
      <c r="AR42" s="149">
        <f>GDAM_PXI!Q42</f>
        <v>0</v>
      </c>
    </row>
    <row r="43" spans="1:44">
      <c r="A43" t="s">
        <v>85</v>
      </c>
      <c r="D43">
        <f>TWEPL!S43</f>
        <v>1.1809800000000001</v>
      </c>
      <c r="E43">
        <f>GT_NG!S43</f>
        <v>2.0665353222628764</v>
      </c>
      <c r="F43">
        <f>GT_Spot!S43</f>
        <v>0</v>
      </c>
      <c r="G43">
        <f>PPCL_NG!S43</f>
        <v>79.576997094449268</v>
      </c>
      <c r="H43">
        <f>PPCL_Spot!S43</f>
        <v>0</v>
      </c>
      <c r="I43">
        <f>Bawana_NG!S43</f>
        <v>23.349087926252881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73.41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29</v>
      </c>
      <c r="AB43" s="75">
        <f>-STOA!Q43</f>
        <v>0</v>
      </c>
      <c r="AC43">
        <f t="shared" si="0"/>
        <v>2.0130982334619985</v>
      </c>
      <c r="AD43">
        <f t="shared" si="1"/>
        <v>186.57050210950302</v>
      </c>
      <c r="AE43">
        <f>'IDT-1'!E43</f>
        <v>0</v>
      </c>
      <c r="AF43" s="24"/>
      <c r="AG43">
        <f t="shared" si="2"/>
        <v>186.57050210950302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-20</v>
      </c>
      <c r="AM43" s="34">
        <f>RTM_PXI!K43</f>
        <v>0</v>
      </c>
      <c r="AN43" s="34">
        <f>RTM_PXI!Q43</f>
        <v>0</v>
      </c>
      <c r="AO43" s="149">
        <f>GDAM_IEX!K43</f>
        <v>0</v>
      </c>
      <c r="AP43" s="149">
        <f>GDAM_IEX!Q43</f>
        <v>0</v>
      </c>
      <c r="AQ43" s="149">
        <f>GDAM_PXI!K43</f>
        <v>0</v>
      </c>
      <c r="AR43" s="149">
        <f>GDAM_PXI!Q43</f>
        <v>0</v>
      </c>
    </row>
    <row r="44" spans="1:44">
      <c r="A44" t="s">
        <v>86</v>
      </c>
      <c r="D44">
        <f>TWEPL!S44</f>
        <v>1.1809800000000001</v>
      </c>
      <c r="E44">
        <f>GT_NG!S44</f>
        <v>2.0665353222628764</v>
      </c>
      <c r="F44">
        <f>GT_Spot!S44</f>
        <v>0</v>
      </c>
      <c r="G44">
        <f>PPCL_NG!S44</f>
        <v>79.576997094449268</v>
      </c>
      <c r="H44">
        <f>PPCL_Spot!S44</f>
        <v>0</v>
      </c>
      <c r="I44">
        <f>Bawana_NG!S44</f>
        <v>23.349087926252881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73.61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29</v>
      </c>
      <c r="AB44" s="75">
        <f>-STOA!Q44</f>
        <v>0</v>
      </c>
      <c r="AC44">
        <f t="shared" si="0"/>
        <v>2.0148582334619989</v>
      </c>
      <c r="AD44">
        <f t="shared" si="1"/>
        <v>186.76874210950302</v>
      </c>
      <c r="AE44">
        <f>'IDT-1'!E44</f>
        <v>0</v>
      </c>
      <c r="AF44" s="24"/>
      <c r="AG44">
        <f t="shared" si="2"/>
        <v>186.76874210950302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-20</v>
      </c>
      <c r="AM44" s="34">
        <f>RTM_PXI!K44</f>
        <v>0</v>
      </c>
      <c r="AN44" s="34">
        <f>RTM_PXI!Q44</f>
        <v>0</v>
      </c>
      <c r="AO44" s="149">
        <f>GDAM_IEX!K44</f>
        <v>0</v>
      </c>
      <c r="AP44" s="149">
        <f>GDAM_IEX!Q44</f>
        <v>0</v>
      </c>
      <c r="AQ44" s="149">
        <f>GDAM_PXI!K44</f>
        <v>0</v>
      </c>
      <c r="AR44" s="149">
        <f>GDAM_PXI!Q44</f>
        <v>0</v>
      </c>
    </row>
    <row r="45" spans="1:44">
      <c r="A45" t="s">
        <v>87</v>
      </c>
      <c r="D45">
        <f>TWEPL!S45</f>
        <v>1.1809800000000001</v>
      </c>
      <c r="E45">
        <f>GT_NG!S45</f>
        <v>2.0665353222628764</v>
      </c>
      <c r="F45">
        <f>GT_Spot!S45</f>
        <v>0</v>
      </c>
      <c r="G45">
        <f>PPCL_NG!S45</f>
        <v>79.576997094449268</v>
      </c>
      <c r="H45">
        <f>PPCL_Spot!S45</f>
        <v>0</v>
      </c>
      <c r="I45">
        <f>Bawana_NG!S45</f>
        <v>23.349087926252881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73.78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29</v>
      </c>
      <c r="AB45" s="75">
        <f>-STOA!Q45</f>
        <v>0</v>
      </c>
      <c r="AC45">
        <f t="shared" si="0"/>
        <v>1.8387916830180924</v>
      </c>
      <c r="AD45">
        <f t="shared" si="1"/>
        <v>207.11480865994693</v>
      </c>
      <c r="AE45">
        <f>'IDT-1'!E45</f>
        <v>0</v>
      </c>
      <c r="AF45" s="24"/>
      <c r="AG45">
        <f t="shared" si="2"/>
        <v>207.11480865994693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9">
        <f>GDAM_IEX!K45</f>
        <v>0</v>
      </c>
      <c r="AP45" s="149">
        <f>GDAM_IEX!Q45</f>
        <v>0</v>
      </c>
      <c r="AQ45" s="149">
        <f>GDAM_PXI!K45</f>
        <v>0</v>
      </c>
      <c r="AR45" s="149">
        <f>GDAM_PXI!Q45</f>
        <v>0</v>
      </c>
    </row>
    <row r="46" spans="1:44">
      <c r="A46" t="s">
        <v>88</v>
      </c>
      <c r="D46">
        <f>TWEPL!S46</f>
        <v>1.1809800000000001</v>
      </c>
      <c r="E46">
        <f>GT_NG!S46</f>
        <v>2.0665353222628764</v>
      </c>
      <c r="F46">
        <f>GT_Spot!S46</f>
        <v>0</v>
      </c>
      <c r="G46">
        <f>PPCL_NG!S46</f>
        <v>79.576997094449268</v>
      </c>
      <c r="H46">
        <f>PPCL_Spot!S46</f>
        <v>0</v>
      </c>
      <c r="I46">
        <f>Bawana_NG!S46</f>
        <v>23.349087926252881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73.95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29</v>
      </c>
      <c r="AB46" s="75">
        <f>-STOA!Q46</f>
        <v>0</v>
      </c>
      <c r="AC46">
        <f t="shared" si="0"/>
        <v>1.8402876830180921</v>
      </c>
      <c r="AD46">
        <f t="shared" si="1"/>
        <v>207.28331265994692</v>
      </c>
      <c r="AE46">
        <f>'IDT-1'!E46</f>
        <v>0</v>
      </c>
      <c r="AF46" s="24"/>
      <c r="AG46">
        <f t="shared" si="2"/>
        <v>207.28331265994692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9">
        <f>GDAM_IEX!K46</f>
        <v>0</v>
      </c>
      <c r="AP46" s="149">
        <f>GDAM_IEX!Q46</f>
        <v>0</v>
      </c>
      <c r="AQ46" s="149">
        <f>GDAM_PXI!K46</f>
        <v>0</v>
      </c>
      <c r="AR46" s="149">
        <f>GDAM_PXI!Q46</f>
        <v>0</v>
      </c>
    </row>
    <row r="47" spans="1:44">
      <c r="A47" t="s">
        <v>89</v>
      </c>
      <c r="D47">
        <f>TWEPL!S47</f>
        <v>1.1809800000000001</v>
      </c>
      <c r="E47">
        <f>GT_NG!S47</f>
        <v>2.0665353222628764</v>
      </c>
      <c r="F47">
        <f>GT_Spot!S47</f>
        <v>0</v>
      </c>
      <c r="G47">
        <f>PPCL_NG!S47</f>
        <v>79.576997094449268</v>
      </c>
      <c r="H47">
        <f>PPCL_Spot!S47</f>
        <v>0</v>
      </c>
      <c r="I47">
        <f>Bawana_NG!S47</f>
        <v>23.349087926252881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74.760000000000005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29</v>
      </c>
      <c r="AB47" s="75">
        <f>-STOA!Q47</f>
        <v>0</v>
      </c>
      <c r="AC47">
        <f t="shared" si="0"/>
        <v>1.8474156830180921</v>
      </c>
      <c r="AD47">
        <f t="shared" si="1"/>
        <v>208.08618465994692</v>
      </c>
      <c r="AE47">
        <f>'IDT-1'!E47</f>
        <v>0</v>
      </c>
      <c r="AF47" s="24"/>
      <c r="AG47">
        <f t="shared" si="2"/>
        <v>208.08618465994692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9">
        <f>GDAM_IEX!K47</f>
        <v>0</v>
      </c>
      <c r="AP47" s="149">
        <f>GDAM_IEX!Q47</f>
        <v>0</v>
      </c>
      <c r="AQ47" s="149">
        <f>GDAM_PXI!K47</f>
        <v>0</v>
      </c>
      <c r="AR47" s="149">
        <f>GDAM_PXI!Q47</f>
        <v>0</v>
      </c>
    </row>
    <row r="48" spans="1:44">
      <c r="A48" t="s">
        <v>90</v>
      </c>
      <c r="D48">
        <f>TWEPL!S48</f>
        <v>1.1809800000000001</v>
      </c>
      <c r="E48">
        <f>GT_NG!S48</f>
        <v>2.0665353222628764</v>
      </c>
      <c r="F48">
        <f>GT_Spot!S48</f>
        <v>0</v>
      </c>
      <c r="G48">
        <f>PPCL_NG!S48</f>
        <v>79.576997094449268</v>
      </c>
      <c r="H48">
        <f>PPCL_Spot!S48</f>
        <v>0</v>
      </c>
      <c r="I48">
        <f>Bawana_NG!S48</f>
        <v>23.349087926252881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74.760000000000005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29</v>
      </c>
      <c r="AB48" s="75">
        <f>-STOA!Q48</f>
        <v>0</v>
      </c>
      <c r="AC48">
        <f t="shared" si="0"/>
        <v>1.8474156830180921</v>
      </c>
      <c r="AD48">
        <f t="shared" si="1"/>
        <v>208.08618465994692</v>
      </c>
      <c r="AE48">
        <f>'IDT-1'!E48</f>
        <v>0</v>
      </c>
      <c r="AF48" s="24"/>
      <c r="AG48">
        <f t="shared" si="2"/>
        <v>208.08618465994692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9">
        <f>GDAM_IEX!K48</f>
        <v>0</v>
      </c>
      <c r="AP48" s="149">
        <f>GDAM_IEX!Q48</f>
        <v>0</v>
      </c>
      <c r="AQ48" s="149">
        <f>GDAM_PXI!K48</f>
        <v>0</v>
      </c>
      <c r="AR48" s="149">
        <f>GDAM_PXI!Q48</f>
        <v>0</v>
      </c>
    </row>
    <row r="49" spans="1:44">
      <c r="A49" t="s">
        <v>91</v>
      </c>
      <c r="D49">
        <f>TWEPL!S49</f>
        <v>1.1809800000000001</v>
      </c>
      <c r="E49">
        <f>GT_NG!S49</f>
        <v>2.0665353222628764</v>
      </c>
      <c r="F49">
        <f>GT_Spot!S49</f>
        <v>0</v>
      </c>
      <c r="G49">
        <f>PPCL_NG!S49</f>
        <v>79.576997094449268</v>
      </c>
      <c r="H49">
        <f>PPCL_Spot!S49</f>
        <v>0</v>
      </c>
      <c r="I49">
        <f>Bawana_NG!S49</f>
        <v>23.349087926252881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74.760000000000005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29</v>
      </c>
      <c r="AB49" s="75">
        <f>-STOA!Q49</f>
        <v>0</v>
      </c>
      <c r="AC49">
        <f t="shared" si="0"/>
        <v>2.202540783905905</v>
      </c>
      <c r="AD49">
        <f t="shared" si="1"/>
        <v>167.7310595590591</v>
      </c>
      <c r="AE49">
        <f>'IDT-1'!E49</f>
        <v>0</v>
      </c>
      <c r="AF49" s="24"/>
      <c r="AG49">
        <f t="shared" si="2"/>
        <v>167.7310595590591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-40</v>
      </c>
      <c r="AM49" s="34">
        <f>RTM_PXI!K49</f>
        <v>0</v>
      </c>
      <c r="AN49" s="34">
        <f>RTM_PXI!Q49</f>
        <v>0</v>
      </c>
      <c r="AO49" s="149">
        <f>GDAM_IEX!K49</f>
        <v>0</v>
      </c>
      <c r="AP49" s="149">
        <f>GDAM_IEX!Q49</f>
        <v>0</v>
      </c>
      <c r="AQ49" s="149">
        <f>GDAM_PXI!K49</f>
        <v>0</v>
      </c>
      <c r="AR49" s="149">
        <f>GDAM_PXI!Q49</f>
        <v>0</v>
      </c>
    </row>
    <row r="50" spans="1:44">
      <c r="A50" t="s">
        <v>92</v>
      </c>
      <c r="D50">
        <f>TWEPL!S50</f>
        <v>1.1809800000000001</v>
      </c>
      <c r="E50">
        <f>GT_NG!S50</f>
        <v>2.0665353222628764</v>
      </c>
      <c r="F50">
        <f>GT_Spot!S50</f>
        <v>0</v>
      </c>
      <c r="G50">
        <f>PPCL_NG!S50</f>
        <v>79.576997094449268</v>
      </c>
      <c r="H50">
        <f>PPCL_Spot!S50</f>
        <v>0</v>
      </c>
      <c r="I50">
        <f>Bawana_NG!S50</f>
        <v>23.349087926252881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74.760000000000005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29</v>
      </c>
      <c r="AB50" s="75">
        <f>-STOA!Q50</f>
        <v>0</v>
      </c>
      <c r="AC50">
        <f t="shared" si="0"/>
        <v>2.202540783905905</v>
      </c>
      <c r="AD50">
        <f t="shared" si="1"/>
        <v>167.7310595590591</v>
      </c>
      <c r="AE50">
        <f>'IDT-1'!E50</f>
        <v>0</v>
      </c>
      <c r="AF50" s="24"/>
      <c r="AG50">
        <f t="shared" si="2"/>
        <v>167.7310595590591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-40</v>
      </c>
      <c r="AM50" s="34">
        <f>RTM_PXI!K50</f>
        <v>0</v>
      </c>
      <c r="AN50" s="34">
        <f>RTM_PXI!Q50</f>
        <v>0</v>
      </c>
      <c r="AO50" s="149">
        <f>GDAM_IEX!K50</f>
        <v>0</v>
      </c>
      <c r="AP50" s="149">
        <f>GDAM_IEX!Q50</f>
        <v>0</v>
      </c>
      <c r="AQ50" s="149">
        <f>GDAM_PXI!K50</f>
        <v>0</v>
      </c>
      <c r="AR50" s="149">
        <f>GDAM_PXI!Q50</f>
        <v>0</v>
      </c>
    </row>
    <row r="51" spans="1:44">
      <c r="A51" t="s">
        <v>93</v>
      </c>
      <c r="D51">
        <f>TWEPL!S51</f>
        <v>1.1809800000000001</v>
      </c>
      <c r="E51">
        <f>GT_NG!S51</f>
        <v>2.0665353222628764</v>
      </c>
      <c r="F51">
        <f>GT_Spot!S51</f>
        <v>0</v>
      </c>
      <c r="G51">
        <f>PPCL_NG!S51</f>
        <v>79.576997094449268</v>
      </c>
      <c r="H51">
        <f>PPCL_Spot!S51</f>
        <v>0</v>
      </c>
      <c r="I51">
        <f>Bawana_NG!S51</f>
        <v>23.349087926252881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74.760000000000005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29</v>
      </c>
      <c r="AB51" s="75">
        <f>-STOA!Q51</f>
        <v>0</v>
      </c>
      <c r="AC51">
        <f t="shared" si="0"/>
        <v>1.8474156830180921</v>
      </c>
      <c r="AD51">
        <f t="shared" si="1"/>
        <v>208.08618465994692</v>
      </c>
      <c r="AE51">
        <f>'IDT-1'!E51</f>
        <v>0</v>
      </c>
      <c r="AF51" s="24"/>
      <c r="AG51">
        <f t="shared" si="2"/>
        <v>208.08618465994692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9">
        <f>GDAM_IEX!K51</f>
        <v>0</v>
      </c>
      <c r="AP51" s="149">
        <f>GDAM_IEX!Q51</f>
        <v>0</v>
      </c>
      <c r="AQ51" s="149">
        <f>GDAM_PXI!K51</f>
        <v>0</v>
      </c>
      <c r="AR51" s="149">
        <f>GDAM_PXI!Q51</f>
        <v>0</v>
      </c>
    </row>
    <row r="52" spans="1:44">
      <c r="A52" t="s">
        <v>94</v>
      </c>
      <c r="D52">
        <f>TWEPL!S52</f>
        <v>1.1809800000000001</v>
      </c>
      <c r="E52">
        <f>GT_NG!S52</f>
        <v>2.0665353222628764</v>
      </c>
      <c r="F52">
        <f>GT_Spot!S52</f>
        <v>0</v>
      </c>
      <c r="G52">
        <f>PPCL_NG!S52</f>
        <v>79.576997094449268</v>
      </c>
      <c r="H52">
        <f>PPCL_Spot!S52</f>
        <v>0</v>
      </c>
      <c r="I52">
        <f>Bawana_NG!S52</f>
        <v>18.999999999999996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74.760000000000005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29</v>
      </c>
      <c r="AB52" s="75">
        <f>-STOA!Q52</f>
        <v>0</v>
      </c>
      <c r="AC52">
        <f t="shared" si="0"/>
        <v>2.1642688101548795</v>
      </c>
      <c r="AD52">
        <f t="shared" si="1"/>
        <v>163.42024360655725</v>
      </c>
      <c r="AE52">
        <f>'IDT-1'!E52</f>
        <v>0</v>
      </c>
      <c r="AF52" s="24"/>
      <c r="AG52">
        <f t="shared" si="2"/>
        <v>163.42024360655725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-40</v>
      </c>
      <c r="AM52" s="34">
        <f>RTM_PXI!K52</f>
        <v>0</v>
      </c>
      <c r="AN52" s="34">
        <f>RTM_PXI!Q52</f>
        <v>0</v>
      </c>
      <c r="AO52" s="149">
        <f>GDAM_IEX!K52</f>
        <v>0</v>
      </c>
      <c r="AP52" s="149">
        <f>GDAM_IEX!Q52</f>
        <v>0</v>
      </c>
      <c r="AQ52" s="149">
        <f>GDAM_PXI!K52</f>
        <v>0</v>
      </c>
      <c r="AR52" s="149">
        <f>GDAM_PXI!Q52</f>
        <v>0</v>
      </c>
    </row>
    <row r="53" spans="1:44">
      <c r="A53" t="s">
        <v>95</v>
      </c>
      <c r="D53">
        <f>TWEPL!S53</f>
        <v>1.1809800000000001</v>
      </c>
      <c r="E53">
        <f>GT_NG!S53</f>
        <v>2.0665353222628764</v>
      </c>
      <c r="F53">
        <f>GT_Spot!S53</f>
        <v>0</v>
      </c>
      <c r="G53">
        <f>PPCL_NG!S53</f>
        <v>79.576997094449268</v>
      </c>
      <c r="H53">
        <f>PPCL_Spot!S53</f>
        <v>0</v>
      </c>
      <c r="I53">
        <f>Bawana_NG!S53</f>
        <v>18.999186121225101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74.760000000000005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29</v>
      </c>
      <c r="AB53" s="75">
        <f>-STOA!Q53</f>
        <v>0</v>
      </c>
      <c r="AC53">
        <f t="shared" si="0"/>
        <v>1.8091365471338481</v>
      </c>
      <c r="AD53">
        <f t="shared" si="1"/>
        <v>203.77456199080342</v>
      </c>
      <c r="AE53">
        <f>'IDT-1'!E53</f>
        <v>0</v>
      </c>
      <c r="AF53" s="24"/>
      <c r="AG53">
        <f t="shared" si="2"/>
        <v>203.77456199080342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9">
        <f>GDAM_IEX!K53</f>
        <v>0</v>
      </c>
      <c r="AP53" s="149">
        <f>GDAM_IEX!Q53</f>
        <v>0</v>
      </c>
      <c r="AQ53" s="149">
        <f>GDAM_PXI!K53</f>
        <v>0</v>
      </c>
      <c r="AR53" s="149">
        <f>GDAM_PXI!Q53</f>
        <v>0</v>
      </c>
    </row>
    <row r="54" spans="1:44">
      <c r="A54" t="s">
        <v>96</v>
      </c>
      <c r="D54">
        <f>TWEPL!S54</f>
        <v>1.1809800000000001</v>
      </c>
      <c r="E54">
        <f>GT_NG!S54</f>
        <v>2.0665353222628764</v>
      </c>
      <c r="F54">
        <f>GT_Spot!S54</f>
        <v>0</v>
      </c>
      <c r="G54">
        <f>PPCL_NG!S54</f>
        <v>79.576997094449268</v>
      </c>
      <c r="H54">
        <f>PPCL_Spot!S54</f>
        <v>0</v>
      </c>
      <c r="I54">
        <f>Bawana_NG!S54</f>
        <v>18.999186121225101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74.760000000000005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29</v>
      </c>
      <c r="AB54" s="75">
        <f>-STOA!Q54</f>
        <v>0</v>
      </c>
      <c r="AC54">
        <f t="shared" si="0"/>
        <v>1.8091365471338481</v>
      </c>
      <c r="AD54">
        <f t="shared" si="1"/>
        <v>203.77456199080342</v>
      </c>
      <c r="AE54">
        <f>'IDT-1'!E54</f>
        <v>0</v>
      </c>
      <c r="AF54" s="24"/>
      <c r="AG54">
        <f t="shared" si="2"/>
        <v>203.77456199080342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9">
        <f>GDAM_IEX!K54</f>
        <v>0</v>
      </c>
      <c r="AP54" s="149">
        <f>GDAM_IEX!Q54</f>
        <v>0</v>
      </c>
      <c r="AQ54" s="149">
        <f>GDAM_PXI!K54</f>
        <v>0</v>
      </c>
      <c r="AR54" s="149">
        <f>GDAM_PXI!Q54</f>
        <v>0</v>
      </c>
    </row>
    <row r="55" spans="1:44">
      <c r="A55" t="s">
        <v>97</v>
      </c>
      <c r="D55">
        <f>TWEPL!S55</f>
        <v>1.1809800000000001</v>
      </c>
      <c r="E55">
        <f>GT_NG!S55</f>
        <v>2.0665353222628764</v>
      </c>
      <c r="F55">
        <f>GT_Spot!S55</f>
        <v>0</v>
      </c>
      <c r="G55">
        <f>PPCL_NG!S55</f>
        <v>79.576997094449268</v>
      </c>
      <c r="H55">
        <f>PPCL_Spot!S55</f>
        <v>0</v>
      </c>
      <c r="I55">
        <f>Bawana_NG!S55</f>
        <v>18.999153486299846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74.760000000000005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29</v>
      </c>
      <c r="AB55" s="75">
        <f>-STOA!Q55</f>
        <v>0</v>
      </c>
      <c r="AC55">
        <f t="shared" si="0"/>
        <v>1.8091362599465057</v>
      </c>
      <c r="AD55">
        <f t="shared" si="1"/>
        <v>203.77452964306548</v>
      </c>
      <c r="AE55">
        <f>'IDT-1'!E55</f>
        <v>0</v>
      </c>
      <c r="AF55" s="24"/>
      <c r="AG55">
        <f t="shared" si="2"/>
        <v>203.77452964306548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9">
        <f>GDAM_IEX!K55</f>
        <v>0</v>
      </c>
      <c r="AP55" s="149">
        <f>GDAM_IEX!Q55</f>
        <v>0</v>
      </c>
      <c r="AQ55" s="149">
        <f>GDAM_PXI!K55</f>
        <v>0</v>
      </c>
      <c r="AR55" s="149">
        <f>GDAM_PXI!Q55</f>
        <v>0</v>
      </c>
    </row>
    <row r="56" spans="1:44">
      <c r="A56" t="s">
        <v>98</v>
      </c>
      <c r="D56">
        <f>TWEPL!S56</f>
        <v>1.1809800000000001</v>
      </c>
      <c r="E56">
        <f>GT_NG!S56</f>
        <v>2.0665353222628764</v>
      </c>
      <c r="F56">
        <f>GT_Spot!S56</f>
        <v>0</v>
      </c>
      <c r="G56">
        <f>PPCL_NG!S56</f>
        <v>79.576997094449268</v>
      </c>
      <c r="H56">
        <f>PPCL_Spot!S56</f>
        <v>0</v>
      </c>
      <c r="I56">
        <f>Bawana_NG!S56</f>
        <v>18.999153486299846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74.760000000000005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29</v>
      </c>
      <c r="AB56" s="75">
        <f>-STOA!Q56</f>
        <v>0</v>
      </c>
      <c r="AC56">
        <f t="shared" si="0"/>
        <v>1.8091362599465057</v>
      </c>
      <c r="AD56">
        <f t="shared" si="1"/>
        <v>203.77452964306548</v>
      </c>
      <c r="AE56">
        <f>'IDT-1'!E56</f>
        <v>0</v>
      </c>
      <c r="AF56" s="24"/>
      <c r="AG56">
        <f t="shared" si="2"/>
        <v>203.77452964306548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9">
        <f>GDAM_IEX!K56</f>
        <v>0</v>
      </c>
      <c r="AP56" s="149">
        <f>GDAM_IEX!Q56</f>
        <v>0</v>
      </c>
      <c r="AQ56" s="149">
        <f>GDAM_PXI!K56</f>
        <v>0</v>
      </c>
      <c r="AR56" s="149">
        <f>GDAM_PXI!Q56</f>
        <v>0</v>
      </c>
    </row>
    <row r="57" spans="1:44">
      <c r="A57" t="s">
        <v>99</v>
      </c>
      <c r="D57">
        <f>TWEPL!S57</f>
        <v>1.1809800000000001</v>
      </c>
      <c r="E57">
        <f>GT_NG!S57</f>
        <v>2.0665353222628764</v>
      </c>
      <c r="F57">
        <f>GT_Spot!S57</f>
        <v>0</v>
      </c>
      <c r="G57">
        <f>PPCL_NG!S57</f>
        <v>79.576997094449268</v>
      </c>
      <c r="H57">
        <f>PPCL_Spot!S57</f>
        <v>0</v>
      </c>
      <c r="I57">
        <f>Bawana_NG!S57</f>
        <v>19.029126382959191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74.760000000000005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29</v>
      </c>
      <c r="AB57" s="75">
        <f>-STOA!Q57</f>
        <v>0</v>
      </c>
      <c r="AC57">
        <f t="shared" si="0"/>
        <v>2.1645251223249207</v>
      </c>
      <c r="AD57">
        <f t="shared" si="1"/>
        <v>163.44911367734639</v>
      </c>
      <c r="AE57">
        <f>'IDT-1'!E57</f>
        <v>0</v>
      </c>
      <c r="AF57" s="24"/>
      <c r="AG57">
        <f t="shared" si="2"/>
        <v>163.44911367734639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-40</v>
      </c>
      <c r="AM57" s="34">
        <f>RTM_PXI!K57</f>
        <v>0</v>
      </c>
      <c r="AN57" s="34">
        <f>RTM_PXI!Q57</f>
        <v>0</v>
      </c>
      <c r="AO57" s="149">
        <f>GDAM_IEX!K57</f>
        <v>0</v>
      </c>
      <c r="AP57" s="149">
        <f>GDAM_IEX!Q57</f>
        <v>0</v>
      </c>
      <c r="AQ57" s="149">
        <f>GDAM_PXI!K57</f>
        <v>0</v>
      </c>
      <c r="AR57" s="149">
        <f>GDAM_PXI!Q57</f>
        <v>0</v>
      </c>
    </row>
    <row r="58" spans="1:44">
      <c r="A58" t="s">
        <v>100</v>
      </c>
      <c r="D58">
        <f>TWEPL!S58</f>
        <v>1.1809800000000001</v>
      </c>
      <c r="E58">
        <f>GT_NG!S58</f>
        <v>2.0665353222628764</v>
      </c>
      <c r="F58">
        <f>GT_Spot!S58</f>
        <v>0</v>
      </c>
      <c r="G58">
        <f>PPCL_NG!S58</f>
        <v>79.576997094449268</v>
      </c>
      <c r="H58">
        <f>PPCL_Spot!S58</f>
        <v>0</v>
      </c>
      <c r="I58">
        <f>Bawana_NG!S58</f>
        <v>19.029126382959191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74.760000000000005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29</v>
      </c>
      <c r="AB58" s="75">
        <f>-STOA!Q58</f>
        <v>0</v>
      </c>
      <c r="AC58">
        <f t="shared" si="0"/>
        <v>2.0757438471029674</v>
      </c>
      <c r="AD58">
        <f t="shared" si="1"/>
        <v>173.53789495256837</v>
      </c>
      <c r="AE58">
        <f>'IDT-1'!E58</f>
        <v>0</v>
      </c>
      <c r="AF58" s="24"/>
      <c r="AG58">
        <f t="shared" si="2"/>
        <v>173.53789495256837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-30</v>
      </c>
      <c r="AM58" s="34">
        <f>RTM_PXI!K58</f>
        <v>0</v>
      </c>
      <c r="AN58" s="34">
        <f>RTM_PXI!Q58</f>
        <v>0</v>
      </c>
      <c r="AO58" s="149">
        <f>GDAM_IEX!K58</f>
        <v>0</v>
      </c>
      <c r="AP58" s="149">
        <f>GDAM_IEX!Q58</f>
        <v>0</v>
      </c>
      <c r="AQ58" s="149">
        <f>GDAM_PXI!K58</f>
        <v>0</v>
      </c>
      <c r="AR58" s="149">
        <f>GDAM_PXI!Q58</f>
        <v>0</v>
      </c>
    </row>
    <row r="59" spans="1:44">
      <c r="A59" t="s">
        <v>101</v>
      </c>
      <c r="D59">
        <f>TWEPL!S59</f>
        <v>1.1809800000000001</v>
      </c>
      <c r="E59">
        <f>GT_NG!S59</f>
        <v>2.066145380828265</v>
      </c>
      <c r="F59">
        <f>GT_Spot!S59</f>
        <v>0</v>
      </c>
      <c r="G59">
        <f>PPCL_NG!S59</f>
        <v>79.576997094449268</v>
      </c>
      <c r="H59">
        <f>PPCL_Spot!S59</f>
        <v>0</v>
      </c>
      <c r="I59">
        <f>Bawana_NG!S59</f>
        <v>19.029126382959191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74.760000000000005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29</v>
      </c>
      <c r="AB59" s="75">
        <f>-STOA!Q59</f>
        <v>0</v>
      </c>
      <c r="AC59">
        <f t="shared" si="0"/>
        <v>2.075740415618343</v>
      </c>
      <c r="AD59">
        <f t="shared" si="1"/>
        <v>173.53750844261836</v>
      </c>
      <c r="AE59">
        <f>'IDT-1'!E59</f>
        <v>0</v>
      </c>
      <c r="AF59" s="24"/>
      <c r="AG59">
        <f t="shared" si="2"/>
        <v>173.53750844261836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-30</v>
      </c>
      <c r="AM59" s="34">
        <f>RTM_PXI!K59</f>
        <v>0</v>
      </c>
      <c r="AN59" s="34">
        <f>RTM_PXI!Q59</f>
        <v>0</v>
      </c>
      <c r="AO59" s="149">
        <f>GDAM_IEX!K59</f>
        <v>0</v>
      </c>
      <c r="AP59" s="149">
        <f>GDAM_IEX!Q59</f>
        <v>0</v>
      </c>
      <c r="AQ59" s="149">
        <f>GDAM_PXI!K59</f>
        <v>0</v>
      </c>
      <c r="AR59" s="149">
        <f>GDAM_PXI!Q59</f>
        <v>0</v>
      </c>
    </row>
    <row r="60" spans="1:44">
      <c r="A60" t="s">
        <v>102</v>
      </c>
      <c r="D60">
        <f>TWEPL!S60</f>
        <v>1.1809800000000001</v>
      </c>
      <c r="E60">
        <f>GT_NG!S60</f>
        <v>2.066145380828265</v>
      </c>
      <c r="F60">
        <f>GT_Spot!S60</f>
        <v>0</v>
      </c>
      <c r="G60">
        <f>PPCL_NG!S60</f>
        <v>79.576997094449268</v>
      </c>
      <c r="H60">
        <f>PPCL_Spot!S60</f>
        <v>0</v>
      </c>
      <c r="I60">
        <f>Bawana_NG!S60</f>
        <v>19.029126382959191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74.760000000000005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29</v>
      </c>
      <c r="AB60" s="75">
        <f>-STOA!Q60</f>
        <v>0</v>
      </c>
      <c r="AC60">
        <f t="shared" si="0"/>
        <v>2.075740415618343</v>
      </c>
      <c r="AD60">
        <f t="shared" si="1"/>
        <v>173.53750844261836</v>
      </c>
      <c r="AE60">
        <f>'IDT-1'!E60</f>
        <v>0</v>
      </c>
      <c r="AF60" s="24"/>
      <c r="AG60">
        <f t="shared" si="2"/>
        <v>173.53750844261836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-30</v>
      </c>
      <c r="AM60" s="34">
        <f>RTM_PXI!K60</f>
        <v>0</v>
      </c>
      <c r="AN60" s="34">
        <f>RTM_PXI!Q60</f>
        <v>0</v>
      </c>
      <c r="AO60" s="149">
        <f>GDAM_IEX!K60</f>
        <v>0</v>
      </c>
      <c r="AP60" s="149">
        <f>GDAM_IEX!Q60</f>
        <v>0</v>
      </c>
      <c r="AQ60" s="149">
        <f>GDAM_PXI!K60</f>
        <v>0</v>
      </c>
      <c r="AR60" s="149">
        <f>GDAM_PXI!Q60</f>
        <v>0</v>
      </c>
    </row>
    <row r="61" spans="1:44">
      <c r="A61" t="s">
        <v>103</v>
      </c>
      <c r="D61">
        <f>TWEPL!S61</f>
        <v>1.1809800000000001</v>
      </c>
      <c r="E61">
        <f>GT_NG!S61</f>
        <v>2.066145380828265</v>
      </c>
      <c r="F61">
        <f>GT_Spot!S61</f>
        <v>0</v>
      </c>
      <c r="G61">
        <f>PPCL_NG!S61</f>
        <v>79.576997094449268</v>
      </c>
      <c r="H61">
        <f>PPCL_Spot!S61</f>
        <v>0</v>
      </c>
      <c r="I61">
        <f>Bawana_NG!S61</f>
        <v>19.029126382959191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74.760000000000005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29</v>
      </c>
      <c r="AB61" s="75">
        <f>-STOA!Q61</f>
        <v>0</v>
      </c>
      <c r="AC61">
        <f t="shared" si="0"/>
        <v>2.075740415618343</v>
      </c>
      <c r="AD61">
        <f t="shared" si="1"/>
        <v>173.53750844261836</v>
      </c>
      <c r="AE61">
        <f>'IDT-1'!E61</f>
        <v>0</v>
      </c>
      <c r="AF61" s="24"/>
      <c r="AG61">
        <f t="shared" si="2"/>
        <v>173.53750844261836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-30</v>
      </c>
      <c r="AM61" s="34">
        <f>RTM_PXI!K61</f>
        <v>0</v>
      </c>
      <c r="AN61" s="34">
        <f>RTM_PXI!Q61</f>
        <v>0</v>
      </c>
      <c r="AO61" s="149">
        <f>GDAM_IEX!K61</f>
        <v>0</v>
      </c>
      <c r="AP61" s="149">
        <f>GDAM_IEX!Q61</f>
        <v>0</v>
      </c>
      <c r="AQ61" s="149">
        <f>GDAM_PXI!K61</f>
        <v>0</v>
      </c>
      <c r="AR61" s="149">
        <f>GDAM_PXI!Q61</f>
        <v>0</v>
      </c>
    </row>
    <row r="62" spans="1:44">
      <c r="A62" t="s">
        <v>104</v>
      </c>
      <c r="D62">
        <f>TWEPL!S62</f>
        <v>1.1809800000000001</v>
      </c>
      <c r="E62">
        <f>GT_NG!S62</f>
        <v>2.066145380828265</v>
      </c>
      <c r="F62">
        <f>GT_Spot!S62</f>
        <v>0</v>
      </c>
      <c r="G62">
        <f>PPCL_NG!S62</f>
        <v>79.576997094449268</v>
      </c>
      <c r="H62">
        <f>PPCL_Spot!S62</f>
        <v>0</v>
      </c>
      <c r="I62">
        <f>Bawana_NG!S62</f>
        <v>19.029126382959191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74.760000000000005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29</v>
      </c>
      <c r="AB62" s="75">
        <f>-STOA!Q62</f>
        <v>0</v>
      </c>
      <c r="AC62">
        <f t="shared" si="0"/>
        <v>2.075740415618343</v>
      </c>
      <c r="AD62">
        <f t="shared" si="1"/>
        <v>173.53750844261836</v>
      </c>
      <c r="AE62">
        <f>'IDT-1'!E62</f>
        <v>0</v>
      </c>
      <c r="AF62" s="24"/>
      <c r="AG62">
        <f t="shared" si="2"/>
        <v>173.53750844261836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-30</v>
      </c>
      <c r="AM62" s="34">
        <f>RTM_PXI!K62</f>
        <v>0</v>
      </c>
      <c r="AN62" s="34">
        <f>RTM_PXI!Q62</f>
        <v>0</v>
      </c>
      <c r="AO62" s="149">
        <f>GDAM_IEX!K62</f>
        <v>0</v>
      </c>
      <c r="AP62" s="149">
        <f>GDAM_IEX!Q62</f>
        <v>0</v>
      </c>
      <c r="AQ62" s="149">
        <f>GDAM_PXI!K62</f>
        <v>0</v>
      </c>
      <c r="AR62" s="149">
        <f>GDAM_PXI!Q62</f>
        <v>0</v>
      </c>
    </row>
    <row r="63" spans="1:44">
      <c r="A63" t="s">
        <v>105</v>
      </c>
      <c r="D63">
        <f>TWEPL!S63</f>
        <v>1.1809800000000001</v>
      </c>
      <c r="E63">
        <f>GT_NG!S63</f>
        <v>2.066145380828265</v>
      </c>
      <c r="F63">
        <f>GT_Spot!S63</f>
        <v>0</v>
      </c>
      <c r="G63">
        <f>PPCL_NG!S63</f>
        <v>79.576997094449268</v>
      </c>
      <c r="H63">
        <f>PPCL_Spot!S63</f>
        <v>0</v>
      </c>
      <c r="I63">
        <f>Bawana_NG!S63</f>
        <v>19.029126382959191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74.37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29</v>
      </c>
      <c r="AB63" s="75">
        <f>-STOA!Q63</f>
        <v>0</v>
      </c>
      <c r="AC63">
        <f t="shared" si="0"/>
        <v>2.0723084156183429</v>
      </c>
      <c r="AD63">
        <f t="shared" si="1"/>
        <v>173.15094044261838</v>
      </c>
      <c r="AE63">
        <f>'IDT-1'!E63</f>
        <v>0</v>
      </c>
      <c r="AF63" s="24"/>
      <c r="AG63">
        <f t="shared" si="2"/>
        <v>173.15094044261838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-30</v>
      </c>
      <c r="AM63" s="34">
        <f>RTM_PXI!K63</f>
        <v>0</v>
      </c>
      <c r="AN63" s="34">
        <f>RTM_PXI!Q63</f>
        <v>0</v>
      </c>
      <c r="AO63" s="149">
        <f>GDAM_IEX!K63</f>
        <v>0</v>
      </c>
      <c r="AP63" s="149">
        <f>GDAM_IEX!Q63</f>
        <v>0</v>
      </c>
      <c r="AQ63" s="149">
        <f>GDAM_PXI!K63</f>
        <v>0</v>
      </c>
      <c r="AR63" s="149">
        <f>GDAM_PXI!Q63</f>
        <v>0</v>
      </c>
    </row>
    <row r="64" spans="1:44">
      <c r="A64" t="s">
        <v>106</v>
      </c>
      <c r="D64">
        <f>TWEPL!S64</f>
        <v>1.1809800000000001</v>
      </c>
      <c r="E64">
        <f>GT_NG!S64</f>
        <v>2.066145380828265</v>
      </c>
      <c r="F64">
        <f>GT_Spot!S64</f>
        <v>0</v>
      </c>
      <c r="G64">
        <f>PPCL_NG!S64</f>
        <v>79.576997094449268</v>
      </c>
      <c r="H64">
        <f>PPCL_Spot!S64</f>
        <v>0</v>
      </c>
      <c r="I64">
        <f>Bawana_NG!S64</f>
        <v>19.029126382959191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74.37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29</v>
      </c>
      <c r="AB64" s="75">
        <f>-STOA!Q64</f>
        <v>0</v>
      </c>
      <c r="AC64">
        <f t="shared" si="0"/>
        <v>2.0723084156183429</v>
      </c>
      <c r="AD64">
        <f t="shared" si="1"/>
        <v>173.15094044261838</v>
      </c>
      <c r="AE64">
        <f>'IDT-1'!E64</f>
        <v>0</v>
      </c>
      <c r="AF64" s="24"/>
      <c r="AG64">
        <f t="shared" si="2"/>
        <v>173.15094044261838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-30</v>
      </c>
      <c r="AM64" s="34">
        <f>RTM_PXI!K64</f>
        <v>0</v>
      </c>
      <c r="AN64" s="34">
        <f>RTM_PXI!Q64</f>
        <v>0</v>
      </c>
      <c r="AO64" s="149">
        <f>GDAM_IEX!K64</f>
        <v>0</v>
      </c>
      <c r="AP64" s="149">
        <f>GDAM_IEX!Q64</f>
        <v>0</v>
      </c>
      <c r="AQ64" s="149">
        <f>GDAM_PXI!K64</f>
        <v>0</v>
      </c>
      <c r="AR64" s="149">
        <f>GDAM_PXI!Q64</f>
        <v>0</v>
      </c>
    </row>
    <row r="65" spans="1:44">
      <c r="A65" t="s">
        <v>107</v>
      </c>
      <c r="D65">
        <f>TWEPL!S65</f>
        <v>1.1809800000000001</v>
      </c>
      <c r="E65">
        <f>GT_NG!S65</f>
        <v>2.066145380828265</v>
      </c>
      <c r="F65">
        <f>GT_Spot!S65</f>
        <v>0</v>
      </c>
      <c r="G65">
        <f>PPCL_NG!S65</f>
        <v>79.576997094449268</v>
      </c>
      <c r="H65">
        <f>PPCL_Spot!S65</f>
        <v>0</v>
      </c>
      <c r="I65">
        <f>Bawana_NG!S65</f>
        <v>19.029126382959191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74.37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29</v>
      </c>
      <c r="AB65" s="75">
        <f>-STOA!Q65</f>
        <v>0</v>
      </c>
      <c r="AC65">
        <f t="shared" si="0"/>
        <v>2.0723084156183429</v>
      </c>
      <c r="AD65">
        <f t="shared" si="1"/>
        <v>173.15094044261838</v>
      </c>
      <c r="AE65">
        <f>'IDT-1'!E65</f>
        <v>0</v>
      </c>
      <c r="AF65" s="24"/>
      <c r="AG65">
        <f t="shared" si="2"/>
        <v>173.15094044261838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-30</v>
      </c>
      <c r="AM65" s="34">
        <f>RTM_PXI!K65</f>
        <v>0</v>
      </c>
      <c r="AN65" s="34">
        <f>RTM_PXI!Q65</f>
        <v>0</v>
      </c>
      <c r="AO65" s="149">
        <f>GDAM_IEX!K65</f>
        <v>0</v>
      </c>
      <c r="AP65" s="149">
        <f>GDAM_IEX!Q65</f>
        <v>0</v>
      </c>
      <c r="AQ65" s="149">
        <f>GDAM_PXI!K65</f>
        <v>0</v>
      </c>
      <c r="AR65" s="149">
        <f>GDAM_PXI!Q65</f>
        <v>0</v>
      </c>
    </row>
    <row r="66" spans="1:44">
      <c r="A66" t="s">
        <v>108</v>
      </c>
      <c r="D66">
        <f>TWEPL!S66</f>
        <v>1.1809800000000001</v>
      </c>
      <c r="E66">
        <f>GT_NG!S66</f>
        <v>2.066145380828265</v>
      </c>
      <c r="F66">
        <f>GT_Spot!S66</f>
        <v>0</v>
      </c>
      <c r="G66">
        <f>PPCL_NG!S66</f>
        <v>79.576997094449268</v>
      </c>
      <c r="H66">
        <f>PPCL_Spot!S66</f>
        <v>0</v>
      </c>
      <c r="I66">
        <f>Bawana_NG!S66</f>
        <v>19.029126382959191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74.37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29</v>
      </c>
      <c r="AB66" s="75">
        <f>-STOA!Q66</f>
        <v>0</v>
      </c>
      <c r="AC66">
        <f t="shared" si="0"/>
        <v>2.0723084156183429</v>
      </c>
      <c r="AD66">
        <f t="shared" si="1"/>
        <v>173.15094044261838</v>
      </c>
      <c r="AE66">
        <f>'IDT-1'!E66</f>
        <v>0</v>
      </c>
      <c r="AF66" s="24"/>
      <c r="AG66">
        <f t="shared" si="2"/>
        <v>173.15094044261838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-30</v>
      </c>
      <c r="AM66" s="34">
        <f>RTM_PXI!K66</f>
        <v>0</v>
      </c>
      <c r="AN66" s="34">
        <f>RTM_PXI!Q66</f>
        <v>0</v>
      </c>
      <c r="AO66" s="149">
        <f>GDAM_IEX!K66</f>
        <v>0</v>
      </c>
      <c r="AP66" s="149">
        <f>GDAM_IEX!Q66</f>
        <v>0</v>
      </c>
      <c r="AQ66" s="149">
        <f>GDAM_PXI!K66</f>
        <v>0</v>
      </c>
      <c r="AR66" s="149">
        <f>GDAM_PXI!Q66</f>
        <v>0</v>
      </c>
    </row>
    <row r="67" spans="1:44">
      <c r="A67" t="s">
        <v>109</v>
      </c>
      <c r="D67">
        <f>TWEPL!S67</f>
        <v>1.1809800000000001</v>
      </c>
      <c r="E67">
        <f>GT_NG!S67</f>
        <v>2.0665353222628764</v>
      </c>
      <c r="F67">
        <f>GT_Spot!S67</f>
        <v>0</v>
      </c>
      <c r="G67">
        <f>PPCL_NG!S67</f>
        <v>79.576997094449268</v>
      </c>
      <c r="H67">
        <f>PPCL_Spot!S67</f>
        <v>0</v>
      </c>
      <c r="I67">
        <f>Bawana_NG!S67</f>
        <v>19.029126382959191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74.37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29</v>
      </c>
      <c r="AB67" s="75">
        <f>-STOA!Q67</f>
        <v>0</v>
      </c>
      <c r="AC67">
        <f t="shared" si="0"/>
        <v>2.0723118471029673</v>
      </c>
      <c r="AD67">
        <f t="shared" si="1"/>
        <v>173.15132695256835</v>
      </c>
      <c r="AE67">
        <f>'IDT-1'!E67</f>
        <v>0</v>
      </c>
      <c r="AF67" s="24"/>
      <c r="AG67">
        <f t="shared" si="2"/>
        <v>173.15132695256835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-30</v>
      </c>
      <c r="AM67" s="34">
        <f>RTM_PXI!K67</f>
        <v>0</v>
      </c>
      <c r="AN67" s="34">
        <f>RTM_PXI!Q67</f>
        <v>0</v>
      </c>
      <c r="AO67" s="149">
        <f>GDAM_IEX!K67</f>
        <v>0</v>
      </c>
      <c r="AP67" s="149">
        <f>GDAM_IEX!Q67</f>
        <v>0</v>
      </c>
      <c r="AQ67" s="149">
        <f>GDAM_PXI!K67</f>
        <v>0</v>
      </c>
      <c r="AR67" s="149">
        <f>GDAM_PXI!Q67</f>
        <v>0</v>
      </c>
    </row>
    <row r="68" spans="1:44">
      <c r="A68" t="s">
        <v>110</v>
      </c>
      <c r="D68">
        <f>TWEPL!S68</f>
        <v>1.1809800000000001</v>
      </c>
      <c r="E68">
        <f>GT_NG!S68</f>
        <v>2.0665353222628764</v>
      </c>
      <c r="F68">
        <f>GT_Spot!S68</f>
        <v>0</v>
      </c>
      <c r="G68">
        <f>PPCL_NG!S68</f>
        <v>79.576997094449268</v>
      </c>
      <c r="H68">
        <f>PPCL_Spot!S68</f>
        <v>0</v>
      </c>
      <c r="I68">
        <f>Bawana_NG!S68</f>
        <v>19.029126382959191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74.37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29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2.0723118471029673</v>
      </c>
      <c r="AD68">
        <f t="shared" ref="AD68:AD98" si="4">SUM(B68:AB68,AI68:AR68)-AC68</f>
        <v>173.15132695256835</v>
      </c>
      <c r="AE68">
        <f>'IDT-1'!E68</f>
        <v>0</v>
      </c>
      <c r="AF68" s="24"/>
      <c r="AG68">
        <f t="shared" ref="AG68:AG98" si="5">SUM(AD68:AF68)+AT68</f>
        <v>173.15132695256835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-30</v>
      </c>
      <c r="AM68" s="34">
        <f>RTM_PXI!K68</f>
        <v>0</v>
      </c>
      <c r="AN68" s="34">
        <f>RTM_PXI!Q68</f>
        <v>0</v>
      </c>
      <c r="AO68" s="149">
        <f>GDAM_IEX!K68</f>
        <v>0</v>
      </c>
      <c r="AP68" s="149">
        <f>GDAM_IEX!Q68</f>
        <v>0</v>
      </c>
      <c r="AQ68" s="149">
        <f>GDAM_PXI!K68</f>
        <v>0</v>
      </c>
      <c r="AR68" s="149">
        <f>GDAM_PXI!Q68</f>
        <v>0</v>
      </c>
    </row>
    <row r="69" spans="1:44">
      <c r="A69" t="s">
        <v>111</v>
      </c>
      <c r="D69">
        <f>TWEPL!S69</f>
        <v>1.1809800000000001</v>
      </c>
      <c r="E69">
        <f>GT_NG!S69</f>
        <v>2.0665353222628764</v>
      </c>
      <c r="F69">
        <f>GT_Spot!S69</f>
        <v>0</v>
      </c>
      <c r="G69">
        <f>PPCL_NG!S69</f>
        <v>79.576997094449268</v>
      </c>
      <c r="H69">
        <f>PPCL_Spot!S69</f>
        <v>0</v>
      </c>
      <c r="I69">
        <f>Bawana_NG!S69</f>
        <v>19.029126382959191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74.760000000000005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29</v>
      </c>
      <c r="AB69" s="75">
        <f>-STOA!Q69</f>
        <v>0</v>
      </c>
      <c r="AC69">
        <f t="shared" si="3"/>
        <v>2.0757438471029674</v>
      </c>
      <c r="AD69">
        <f t="shared" si="4"/>
        <v>173.53789495256837</v>
      </c>
      <c r="AE69">
        <f>'IDT-1'!E69</f>
        <v>0</v>
      </c>
      <c r="AF69" s="24"/>
      <c r="AG69">
        <f t="shared" si="5"/>
        <v>173.53789495256837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-30</v>
      </c>
      <c r="AM69" s="34">
        <f>RTM_PXI!K69</f>
        <v>0</v>
      </c>
      <c r="AN69" s="34">
        <f>RTM_PXI!Q69</f>
        <v>0</v>
      </c>
      <c r="AO69" s="149">
        <f>GDAM_IEX!K69</f>
        <v>0</v>
      </c>
      <c r="AP69" s="149">
        <f>GDAM_IEX!Q69</f>
        <v>0</v>
      </c>
      <c r="AQ69" s="149">
        <f>GDAM_PXI!K69</f>
        <v>0</v>
      </c>
      <c r="AR69" s="149">
        <f>GDAM_PXI!Q69</f>
        <v>0</v>
      </c>
    </row>
    <row r="70" spans="1:44">
      <c r="A70" t="s">
        <v>112</v>
      </c>
      <c r="D70">
        <f>TWEPL!S70</f>
        <v>1.1809800000000001</v>
      </c>
      <c r="E70">
        <f>GT_NG!S70</f>
        <v>2.0665353222628764</v>
      </c>
      <c r="F70">
        <f>GT_Spot!S70</f>
        <v>0</v>
      </c>
      <c r="G70">
        <f>PPCL_NG!S70</f>
        <v>79.576997094449268</v>
      </c>
      <c r="H70">
        <f>PPCL_Spot!S70</f>
        <v>0</v>
      </c>
      <c r="I70">
        <f>Bawana_NG!S70</f>
        <v>19.029126382959191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74.760000000000005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29</v>
      </c>
      <c r="AB70" s="75">
        <f>-STOA!Q70</f>
        <v>0</v>
      </c>
      <c r="AC70">
        <f t="shared" si="3"/>
        <v>2.0757438471029674</v>
      </c>
      <c r="AD70">
        <f t="shared" si="4"/>
        <v>173.53789495256837</v>
      </c>
      <c r="AE70">
        <f>'IDT-1'!E70</f>
        <v>0</v>
      </c>
      <c r="AF70" s="24"/>
      <c r="AG70">
        <f t="shared" si="5"/>
        <v>173.53789495256837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-30</v>
      </c>
      <c r="AM70" s="34">
        <f>RTM_PXI!K70</f>
        <v>0</v>
      </c>
      <c r="AN70" s="34">
        <f>RTM_PXI!Q70</f>
        <v>0</v>
      </c>
      <c r="AO70" s="149">
        <f>GDAM_IEX!K70</f>
        <v>0</v>
      </c>
      <c r="AP70" s="149">
        <f>GDAM_IEX!Q70</f>
        <v>0</v>
      </c>
      <c r="AQ70" s="149">
        <f>GDAM_PXI!K70</f>
        <v>0</v>
      </c>
      <c r="AR70" s="149">
        <f>GDAM_PXI!Q70</f>
        <v>0</v>
      </c>
    </row>
    <row r="71" spans="1:44">
      <c r="A71" t="s">
        <v>113</v>
      </c>
      <c r="D71">
        <f>TWEPL!S71</f>
        <v>1.1809800000000001</v>
      </c>
      <c r="E71">
        <f>GT_NG!S71</f>
        <v>2.0665353222628764</v>
      </c>
      <c r="F71">
        <f>GT_Spot!S71</f>
        <v>0</v>
      </c>
      <c r="G71">
        <f>PPCL_NG!S71</f>
        <v>79.576997094449268</v>
      </c>
      <c r="H71">
        <f>PPCL_Spot!S71</f>
        <v>0</v>
      </c>
      <c r="I71">
        <f>Bawana_NG!S71</f>
        <v>19.029126382959191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74.760000000000005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29</v>
      </c>
      <c r="AB71" s="75">
        <f>-STOA!Q71</f>
        <v>0</v>
      </c>
      <c r="AC71">
        <f t="shared" si="3"/>
        <v>2.0757438471029674</v>
      </c>
      <c r="AD71">
        <f t="shared" si="4"/>
        <v>173.53789495256837</v>
      </c>
      <c r="AE71">
        <f>'IDT-1'!E71</f>
        <v>0</v>
      </c>
      <c r="AF71" s="24"/>
      <c r="AG71">
        <f t="shared" si="5"/>
        <v>173.53789495256837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-30</v>
      </c>
      <c r="AM71" s="34">
        <f>RTM_PXI!K71</f>
        <v>0</v>
      </c>
      <c r="AN71" s="34">
        <f>RTM_PXI!Q71</f>
        <v>0</v>
      </c>
      <c r="AO71" s="149">
        <f>GDAM_IEX!K71</f>
        <v>0</v>
      </c>
      <c r="AP71" s="149">
        <f>GDAM_IEX!Q71</f>
        <v>0</v>
      </c>
      <c r="AQ71" s="149">
        <f>GDAM_PXI!K71</f>
        <v>0</v>
      </c>
      <c r="AR71" s="149">
        <f>GDAM_PXI!Q71</f>
        <v>0</v>
      </c>
    </row>
    <row r="72" spans="1:44">
      <c r="A72" t="s">
        <v>114</v>
      </c>
      <c r="D72">
        <f>TWEPL!S72</f>
        <v>1.1809800000000001</v>
      </c>
      <c r="E72">
        <f>GT_NG!S72</f>
        <v>2.0665353222628764</v>
      </c>
      <c r="F72">
        <f>GT_Spot!S72</f>
        <v>0</v>
      </c>
      <c r="G72">
        <f>PPCL_NG!S72</f>
        <v>79.576997094449268</v>
      </c>
      <c r="H72">
        <f>PPCL_Spot!S72</f>
        <v>0</v>
      </c>
      <c r="I72">
        <f>Bawana_NG!S72</f>
        <v>19.029126382959191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74.760000000000005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29</v>
      </c>
      <c r="AB72" s="75">
        <f>-STOA!Q72</f>
        <v>0</v>
      </c>
      <c r="AC72">
        <f t="shared" si="3"/>
        <v>2.0757438471029674</v>
      </c>
      <c r="AD72">
        <f t="shared" si="4"/>
        <v>173.53789495256837</v>
      </c>
      <c r="AE72">
        <f>'IDT-1'!E72</f>
        <v>0</v>
      </c>
      <c r="AF72" s="24"/>
      <c r="AG72">
        <f t="shared" si="5"/>
        <v>173.53789495256837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-30</v>
      </c>
      <c r="AM72" s="34">
        <f>RTM_PXI!K72</f>
        <v>0</v>
      </c>
      <c r="AN72" s="34">
        <f>RTM_PXI!Q72</f>
        <v>0</v>
      </c>
      <c r="AO72" s="149">
        <f>GDAM_IEX!K72</f>
        <v>0</v>
      </c>
      <c r="AP72" s="149">
        <f>GDAM_IEX!Q72</f>
        <v>0</v>
      </c>
      <c r="AQ72" s="149">
        <f>GDAM_PXI!K72</f>
        <v>0</v>
      </c>
      <c r="AR72" s="149">
        <f>GDAM_PXI!Q72</f>
        <v>0</v>
      </c>
    </row>
    <row r="73" spans="1:44">
      <c r="A73" t="s">
        <v>115</v>
      </c>
      <c r="D73">
        <f>TWEPL!S73</f>
        <v>1.1809800000000001</v>
      </c>
      <c r="E73">
        <f>GT_NG!S73</f>
        <v>2.0665353222628764</v>
      </c>
      <c r="F73">
        <f>GT_Spot!S73</f>
        <v>0</v>
      </c>
      <c r="G73">
        <f>PPCL_NG!S73</f>
        <v>79.576997094449268</v>
      </c>
      <c r="H73">
        <f>PPCL_Spot!S73</f>
        <v>0</v>
      </c>
      <c r="I73">
        <f>Bawana_NG!S73</f>
        <v>19.029126382959191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74.16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29</v>
      </c>
      <c r="AB73" s="75">
        <f>-STOA!Q73</f>
        <v>0</v>
      </c>
      <c r="AC73">
        <f t="shared" si="3"/>
        <v>2.0704638471029675</v>
      </c>
      <c r="AD73">
        <f t="shared" si="4"/>
        <v>172.94317495256837</v>
      </c>
      <c r="AE73">
        <f>'IDT-1'!E73</f>
        <v>0</v>
      </c>
      <c r="AF73" s="24"/>
      <c r="AG73">
        <f t="shared" si="5"/>
        <v>172.94317495256837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-30</v>
      </c>
      <c r="AM73" s="34">
        <f>RTM_PXI!K73</f>
        <v>0</v>
      </c>
      <c r="AN73" s="34">
        <f>RTM_PXI!Q73</f>
        <v>0</v>
      </c>
      <c r="AO73" s="149">
        <f>GDAM_IEX!K73</f>
        <v>0</v>
      </c>
      <c r="AP73" s="149">
        <f>GDAM_IEX!Q73</f>
        <v>0</v>
      </c>
      <c r="AQ73" s="149">
        <f>GDAM_PXI!K73</f>
        <v>0</v>
      </c>
      <c r="AR73" s="149">
        <f>GDAM_PXI!Q73</f>
        <v>0</v>
      </c>
    </row>
    <row r="74" spans="1:44">
      <c r="A74" t="s">
        <v>116</v>
      </c>
      <c r="D74">
        <f>TWEPL!S74</f>
        <v>1.1809800000000001</v>
      </c>
      <c r="E74">
        <f>GT_NG!S74</f>
        <v>2.0665353222628764</v>
      </c>
      <c r="F74">
        <f>GT_Spot!S74</f>
        <v>0</v>
      </c>
      <c r="G74">
        <f>PPCL_NG!S74</f>
        <v>79.576997094449268</v>
      </c>
      <c r="H74">
        <f>PPCL_Spot!S74</f>
        <v>0</v>
      </c>
      <c r="I74">
        <f>Bawana_NG!S74</f>
        <v>19.029126382959191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74.16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29</v>
      </c>
      <c r="AB74" s="75">
        <f>-STOA!Q74</f>
        <v>0</v>
      </c>
      <c r="AC74">
        <f t="shared" si="3"/>
        <v>2.0704638471029675</v>
      </c>
      <c r="AD74">
        <f t="shared" si="4"/>
        <v>172.94317495256837</v>
      </c>
      <c r="AE74">
        <f>'IDT-1'!E74</f>
        <v>0</v>
      </c>
      <c r="AF74" s="24"/>
      <c r="AG74">
        <f t="shared" si="5"/>
        <v>172.94317495256837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-30</v>
      </c>
      <c r="AM74" s="34">
        <f>RTM_PXI!K74</f>
        <v>0</v>
      </c>
      <c r="AN74" s="34">
        <f>RTM_PXI!Q74</f>
        <v>0</v>
      </c>
      <c r="AO74" s="149">
        <f>GDAM_IEX!K74</f>
        <v>0</v>
      </c>
      <c r="AP74" s="149">
        <f>GDAM_IEX!Q74</f>
        <v>0</v>
      </c>
      <c r="AQ74" s="149">
        <f>GDAM_PXI!K74</f>
        <v>0</v>
      </c>
      <c r="AR74" s="149">
        <f>GDAM_PXI!Q74</f>
        <v>0</v>
      </c>
    </row>
    <row r="75" spans="1:44">
      <c r="A75" t="s">
        <v>117</v>
      </c>
      <c r="D75">
        <f>TWEPL!S75</f>
        <v>1.1809800000000001</v>
      </c>
      <c r="E75">
        <f>GT_NG!S75</f>
        <v>2.0840979453982551</v>
      </c>
      <c r="F75">
        <f>GT_Spot!S75</f>
        <v>0</v>
      </c>
      <c r="G75">
        <f>PPCL_NG!S75</f>
        <v>79.576997094449268</v>
      </c>
      <c r="H75">
        <f>PPCL_Spot!S75</f>
        <v>0</v>
      </c>
      <c r="I75">
        <f>Bawana_NG!S75</f>
        <v>19.029126382959191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74.16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29</v>
      </c>
      <c r="AB75" s="75">
        <f>-STOA!Q75</f>
        <v>0</v>
      </c>
      <c r="AC75">
        <f t="shared" si="3"/>
        <v>2.0706183981865585</v>
      </c>
      <c r="AD75">
        <f t="shared" si="4"/>
        <v>172.96058302462015</v>
      </c>
      <c r="AE75">
        <f>'IDT-1'!E75</f>
        <v>0</v>
      </c>
      <c r="AF75" s="24"/>
      <c r="AG75">
        <f t="shared" si="5"/>
        <v>172.96058302462015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-30</v>
      </c>
      <c r="AM75" s="34">
        <f>RTM_PXI!K75</f>
        <v>0</v>
      </c>
      <c r="AN75" s="34">
        <f>RTM_PXI!Q75</f>
        <v>0</v>
      </c>
      <c r="AO75" s="149">
        <f>GDAM_IEX!K75</f>
        <v>0</v>
      </c>
      <c r="AP75" s="149">
        <f>GDAM_IEX!Q75</f>
        <v>0</v>
      </c>
      <c r="AQ75" s="149">
        <f>GDAM_PXI!K75</f>
        <v>0</v>
      </c>
      <c r="AR75" s="149">
        <f>GDAM_PXI!Q75</f>
        <v>0</v>
      </c>
    </row>
    <row r="76" spans="1:44">
      <c r="A76" t="s">
        <v>118</v>
      </c>
      <c r="D76">
        <f>TWEPL!S76</f>
        <v>1.1809800000000001</v>
      </c>
      <c r="E76">
        <f>GT_NG!S76</f>
        <v>2.0840979453982551</v>
      </c>
      <c r="F76">
        <f>GT_Spot!S76</f>
        <v>0</v>
      </c>
      <c r="G76">
        <f>PPCL_NG!S76</f>
        <v>79.576997094449268</v>
      </c>
      <c r="H76">
        <f>PPCL_Spot!S76</f>
        <v>0</v>
      </c>
      <c r="I76">
        <f>Bawana_NG!S76</f>
        <v>19.029126382959191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67.84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29</v>
      </c>
      <c r="AB76" s="75">
        <f>-STOA!Q76</f>
        <v>0</v>
      </c>
      <c r="AC76">
        <f t="shared" si="3"/>
        <v>2.0150023981865588</v>
      </c>
      <c r="AD76">
        <f t="shared" si="4"/>
        <v>166.69619902462014</v>
      </c>
      <c r="AE76">
        <f>'IDT-1'!E76</f>
        <v>0</v>
      </c>
      <c r="AF76" s="24"/>
      <c r="AG76">
        <f t="shared" si="5"/>
        <v>166.69619902462014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-30</v>
      </c>
      <c r="AM76" s="34">
        <f>RTM_PXI!K76</f>
        <v>0</v>
      </c>
      <c r="AN76" s="34">
        <f>RTM_PXI!Q76</f>
        <v>0</v>
      </c>
      <c r="AO76" s="149">
        <f>GDAM_IEX!K76</f>
        <v>0</v>
      </c>
      <c r="AP76" s="149">
        <f>GDAM_IEX!Q76</f>
        <v>0</v>
      </c>
      <c r="AQ76" s="149">
        <f>GDAM_PXI!K76</f>
        <v>0</v>
      </c>
      <c r="AR76" s="149">
        <f>GDAM_PXI!Q76</f>
        <v>0</v>
      </c>
    </row>
    <row r="77" spans="1:44">
      <c r="A77" t="s">
        <v>119</v>
      </c>
      <c r="D77">
        <f>TWEPL!S77</f>
        <v>1.1809800000000001</v>
      </c>
      <c r="E77">
        <f>GT_NG!S77</f>
        <v>2.0840979453982551</v>
      </c>
      <c r="F77">
        <f>GT_Spot!S77</f>
        <v>0</v>
      </c>
      <c r="G77">
        <f>PPCL_NG!S77</f>
        <v>79.576997094449268</v>
      </c>
      <c r="H77">
        <f>PPCL_Spot!S77</f>
        <v>0</v>
      </c>
      <c r="I77">
        <f>Bawana_NG!S77</f>
        <v>19.029126382959191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58.97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29</v>
      </c>
      <c r="AB77" s="75">
        <f>-STOA!Q77</f>
        <v>0</v>
      </c>
      <c r="AC77">
        <f t="shared" si="3"/>
        <v>1.9369463981865587</v>
      </c>
      <c r="AD77">
        <f t="shared" si="4"/>
        <v>157.90425502462014</v>
      </c>
      <c r="AE77">
        <f>'IDT-1'!E77</f>
        <v>0</v>
      </c>
      <c r="AF77" s="24"/>
      <c r="AG77">
        <f t="shared" si="5"/>
        <v>157.90425502462014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-30</v>
      </c>
      <c r="AM77" s="34">
        <f>RTM_PXI!K77</f>
        <v>0</v>
      </c>
      <c r="AN77" s="34">
        <f>RTM_PXI!Q77</f>
        <v>0</v>
      </c>
      <c r="AO77" s="149">
        <f>GDAM_IEX!K77</f>
        <v>0</v>
      </c>
      <c r="AP77" s="149">
        <f>GDAM_IEX!Q77</f>
        <v>0</v>
      </c>
      <c r="AQ77" s="149">
        <f>GDAM_PXI!K77</f>
        <v>0</v>
      </c>
      <c r="AR77" s="149">
        <f>GDAM_PXI!Q77</f>
        <v>0</v>
      </c>
    </row>
    <row r="78" spans="1:44">
      <c r="A78" t="s">
        <v>120</v>
      </c>
      <c r="D78">
        <f>TWEPL!S78</f>
        <v>1.1809800000000001</v>
      </c>
      <c r="E78">
        <f>GT_NG!S78</f>
        <v>2.0840979453982551</v>
      </c>
      <c r="F78">
        <f>GT_Spot!S78</f>
        <v>0</v>
      </c>
      <c r="G78">
        <f>PPCL_NG!S78</f>
        <v>79.576997094449268</v>
      </c>
      <c r="H78">
        <f>PPCL_Spot!S78</f>
        <v>0</v>
      </c>
      <c r="I78">
        <f>Bawana_NG!S78</f>
        <v>19.029126382959191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58.97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29</v>
      </c>
      <c r="AB78" s="75">
        <f>-STOA!Q78</f>
        <v>0</v>
      </c>
      <c r="AC78">
        <f t="shared" si="3"/>
        <v>1.9369463981865587</v>
      </c>
      <c r="AD78">
        <f t="shared" si="4"/>
        <v>157.90425502462014</v>
      </c>
      <c r="AE78">
        <f>'IDT-1'!E78</f>
        <v>0</v>
      </c>
      <c r="AF78" s="24"/>
      <c r="AG78">
        <f t="shared" si="5"/>
        <v>157.90425502462014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-30</v>
      </c>
      <c r="AM78" s="34">
        <f>RTM_PXI!K78</f>
        <v>0</v>
      </c>
      <c r="AN78" s="34">
        <f>RTM_PXI!Q78</f>
        <v>0</v>
      </c>
      <c r="AO78" s="149">
        <f>GDAM_IEX!K78</f>
        <v>0</v>
      </c>
      <c r="AP78" s="149">
        <f>GDAM_IEX!Q78</f>
        <v>0</v>
      </c>
      <c r="AQ78" s="149">
        <f>GDAM_PXI!K78</f>
        <v>0</v>
      </c>
      <c r="AR78" s="149">
        <f>GDAM_PXI!Q78</f>
        <v>0</v>
      </c>
    </row>
    <row r="79" spans="1:44">
      <c r="A79" t="s">
        <v>121</v>
      </c>
      <c r="D79">
        <f>TWEPL!S79</f>
        <v>1.1809800000000001</v>
      </c>
      <c r="E79">
        <f>GT_NG!S79</f>
        <v>2.0840979453982551</v>
      </c>
      <c r="F79">
        <f>GT_Spot!S79</f>
        <v>0</v>
      </c>
      <c r="G79">
        <f>PPCL_NG!S79</f>
        <v>79.576997094449268</v>
      </c>
      <c r="H79">
        <f>PPCL_Spot!S79</f>
        <v>0</v>
      </c>
      <c r="I79">
        <f>Bawana_NG!S79</f>
        <v>19.029126382959191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58.97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29</v>
      </c>
      <c r="AB79" s="75">
        <f>-STOA!Q79</f>
        <v>0</v>
      </c>
      <c r="AC79">
        <f t="shared" si="3"/>
        <v>1.9369463981865587</v>
      </c>
      <c r="AD79">
        <f t="shared" si="4"/>
        <v>157.90425502462014</v>
      </c>
      <c r="AE79">
        <f>'IDT-1'!E79</f>
        <v>0</v>
      </c>
      <c r="AF79" s="24"/>
      <c r="AG79">
        <f t="shared" si="5"/>
        <v>157.90425502462014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-30</v>
      </c>
      <c r="AM79" s="34">
        <f>RTM_PXI!K79</f>
        <v>0</v>
      </c>
      <c r="AN79" s="34">
        <f>RTM_PXI!Q79</f>
        <v>0</v>
      </c>
      <c r="AO79" s="149">
        <f>GDAM_IEX!K79</f>
        <v>0</v>
      </c>
      <c r="AP79" s="149">
        <f>GDAM_IEX!Q79</f>
        <v>0</v>
      </c>
      <c r="AQ79" s="149">
        <f>GDAM_PXI!K79</f>
        <v>0</v>
      </c>
      <c r="AR79" s="149">
        <f>GDAM_PXI!Q79</f>
        <v>0</v>
      </c>
    </row>
    <row r="80" spans="1:44">
      <c r="A80" t="s">
        <v>122</v>
      </c>
      <c r="D80">
        <f>TWEPL!S80</f>
        <v>1.1809800000000001</v>
      </c>
      <c r="E80">
        <f>GT_NG!S80</f>
        <v>2.0840979453982551</v>
      </c>
      <c r="F80">
        <f>GT_Spot!S80</f>
        <v>0</v>
      </c>
      <c r="G80">
        <f>PPCL_NG!S80</f>
        <v>79.576997094449268</v>
      </c>
      <c r="H80">
        <f>PPCL_Spot!S80</f>
        <v>0</v>
      </c>
      <c r="I80">
        <f>Bawana_NG!S80</f>
        <v>19.029126382959191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59.94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29</v>
      </c>
      <c r="AB80" s="75">
        <f>-STOA!Q80</f>
        <v>0</v>
      </c>
      <c r="AC80">
        <f t="shared" si="3"/>
        <v>1.945482398186559</v>
      </c>
      <c r="AD80">
        <f t="shared" si="4"/>
        <v>158.86571902462018</v>
      </c>
      <c r="AE80">
        <f>'IDT-1'!E80</f>
        <v>0</v>
      </c>
      <c r="AF80" s="24"/>
      <c r="AG80">
        <f t="shared" si="5"/>
        <v>158.86571902462018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-30</v>
      </c>
      <c r="AM80" s="34">
        <f>RTM_PXI!K80</f>
        <v>0</v>
      </c>
      <c r="AN80" s="34">
        <f>RTM_PXI!Q80</f>
        <v>0</v>
      </c>
      <c r="AO80" s="149">
        <f>GDAM_IEX!K80</f>
        <v>0</v>
      </c>
      <c r="AP80" s="149">
        <f>GDAM_IEX!Q80</f>
        <v>0</v>
      </c>
      <c r="AQ80" s="149">
        <f>GDAM_PXI!K80</f>
        <v>0</v>
      </c>
      <c r="AR80" s="149">
        <f>GDAM_PXI!Q80</f>
        <v>0</v>
      </c>
    </row>
    <row r="81" spans="1:44">
      <c r="A81" t="s">
        <v>123</v>
      </c>
      <c r="D81">
        <f>TWEPL!S81</f>
        <v>1.1809800000000001</v>
      </c>
      <c r="E81">
        <f>GT_NG!S81</f>
        <v>2.0840979453982551</v>
      </c>
      <c r="F81">
        <f>GT_Spot!S81</f>
        <v>0</v>
      </c>
      <c r="G81">
        <f>PPCL_NG!S81</f>
        <v>79.576997094449268</v>
      </c>
      <c r="H81">
        <f>PPCL_Spot!S81</f>
        <v>0</v>
      </c>
      <c r="I81">
        <f>Bawana_NG!S81</f>
        <v>18.594938713675806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61.87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29</v>
      </c>
      <c r="AB81" s="75">
        <f>-STOA!Q81</f>
        <v>0</v>
      </c>
      <c r="AC81">
        <f t="shared" si="3"/>
        <v>1.6923017210310054</v>
      </c>
      <c r="AD81">
        <f t="shared" si="4"/>
        <v>190.61471203249232</v>
      </c>
      <c r="AE81">
        <f>'IDT-1'!E81</f>
        <v>0</v>
      </c>
      <c r="AF81" s="24"/>
      <c r="AG81">
        <f t="shared" si="5"/>
        <v>190.61471203249232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9">
        <f>GDAM_IEX!K81</f>
        <v>0</v>
      </c>
      <c r="AP81" s="149">
        <f>GDAM_IEX!Q81</f>
        <v>0</v>
      </c>
      <c r="AQ81" s="149">
        <f>GDAM_PXI!K81</f>
        <v>0</v>
      </c>
      <c r="AR81" s="149">
        <f>GDAM_PXI!Q81</f>
        <v>0</v>
      </c>
    </row>
    <row r="82" spans="1:44">
      <c r="A82" t="s">
        <v>124</v>
      </c>
      <c r="D82">
        <f>TWEPL!S82</f>
        <v>1.1809800000000001</v>
      </c>
      <c r="E82">
        <f>GT_NG!S82</f>
        <v>2.0840979453982551</v>
      </c>
      <c r="F82">
        <f>GT_Spot!S82</f>
        <v>0</v>
      </c>
      <c r="G82">
        <f>PPCL_NG!S82</f>
        <v>79.576997094449268</v>
      </c>
      <c r="H82">
        <f>PPCL_Spot!S82</f>
        <v>0</v>
      </c>
      <c r="I82">
        <f>Bawana_NG!S82</f>
        <v>18.999999999999996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61.87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29</v>
      </c>
      <c r="AB82" s="75">
        <f>-STOA!Q82</f>
        <v>0</v>
      </c>
      <c r="AC82">
        <f t="shared" si="3"/>
        <v>1.6958662603506582</v>
      </c>
      <c r="AD82">
        <f t="shared" si="4"/>
        <v>191.01620877949685</v>
      </c>
      <c r="AE82">
        <f>'IDT-1'!E82</f>
        <v>0</v>
      </c>
      <c r="AF82" s="24"/>
      <c r="AG82">
        <f t="shared" si="5"/>
        <v>191.01620877949685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9">
        <f>GDAM_IEX!K82</f>
        <v>0</v>
      </c>
      <c r="AP82" s="149">
        <f>GDAM_IEX!Q82</f>
        <v>0</v>
      </c>
      <c r="AQ82" s="149">
        <f>GDAM_PXI!K82</f>
        <v>0</v>
      </c>
      <c r="AR82" s="149">
        <f>GDAM_PXI!Q82</f>
        <v>0</v>
      </c>
    </row>
    <row r="83" spans="1:44">
      <c r="A83" t="s">
        <v>125</v>
      </c>
      <c r="D83">
        <f>TWEPL!S83</f>
        <v>1.1809800000000001</v>
      </c>
      <c r="E83">
        <f>GT_NG!S83</f>
        <v>2.0840979453982551</v>
      </c>
      <c r="F83">
        <f>GT_Spot!S83</f>
        <v>0</v>
      </c>
      <c r="G83">
        <f>PPCL_NG!S83</f>
        <v>79.576997094449268</v>
      </c>
      <c r="H83">
        <f>PPCL_Spot!S83</f>
        <v>0</v>
      </c>
      <c r="I83">
        <f>Bawana_NG!S83</f>
        <v>18.999999999999996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60.9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29</v>
      </c>
      <c r="AB83" s="75">
        <f>-STOA!Q83</f>
        <v>0</v>
      </c>
      <c r="AC83">
        <f t="shared" si="3"/>
        <v>1.6873302603506584</v>
      </c>
      <c r="AD83">
        <f t="shared" si="4"/>
        <v>190.05474477949687</v>
      </c>
      <c r="AE83">
        <f>'IDT-1'!E83</f>
        <v>0</v>
      </c>
      <c r="AF83" s="24"/>
      <c r="AG83">
        <f t="shared" si="5"/>
        <v>190.05474477949687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9">
        <f>GDAM_IEX!K83</f>
        <v>0</v>
      </c>
      <c r="AP83" s="149">
        <f>GDAM_IEX!Q83</f>
        <v>0</v>
      </c>
      <c r="AQ83" s="149">
        <f>GDAM_PXI!K83</f>
        <v>0</v>
      </c>
      <c r="AR83" s="149">
        <f>GDAM_PXI!Q83</f>
        <v>0</v>
      </c>
    </row>
    <row r="84" spans="1:44">
      <c r="A84" t="s">
        <v>126</v>
      </c>
      <c r="D84">
        <f>TWEPL!S84</f>
        <v>1.1809800000000001</v>
      </c>
      <c r="E84">
        <f>GT_NG!S84</f>
        <v>2.0840979453982551</v>
      </c>
      <c r="F84">
        <f>GT_Spot!S84</f>
        <v>0</v>
      </c>
      <c r="G84">
        <f>PPCL_NG!S84</f>
        <v>79.576997094449268</v>
      </c>
      <c r="H84">
        <f>PPCL_Spot!S84</f>
        <v>0</v>
      </c>
      <c r="I84">
        <f>Bawana_NG!S84</f>
        <v>18.999999999999996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62.84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29</v>
      </c>
      <c r="AB84" s="75">
        <f>-STOA!Q84</f>
        <v>0</v>
      </c>
      <c r="AC84">
        <f t="shared" si="3"/>
        <v>1.7044022603506583</v>
      </c>
      <c r="AD84">
        <f t="shared" si="4"/>
        <v>191.97767277949686</v>
      </c>
      <c r="AE84">
        <f>'IDT-1'!E84</f>
        <v>0</v>
      </c>
      <c r="AF84" s="24"/>
      <c r="AG84">
        <f t="shared" si="5"/>
        <v>191.97767277949686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9">
        <f>GDAM_IEX!K84</f>
        <v>0</v>
      </c>
      <c r="AP84" s="149">
        <f>GDAM_IEX!Q84</f>
        <v>0</v>
      </c>
      <c r="AQ84" s="149">
        <f>GDAM_PXI!K84</f>
        <v>0</v>
      </c>
      <c r="AR84" s="149">
        <f>GDAM_PXI!Q84</f>
        <v>0</v>
      </c>
    </row>
    <row r="85" spans="1:44">
      <c r="A85" t="s">
        <v>127</v>
      </c>
      <c r="D85">
        <f>TWEPL!S85</f>
        <v>1.1809800000000001</v>
      </c>
      <c r="E85">
        <f>GT_NG!S85</f>
        <v>2.0840979453982551</v>
      </c>
      <c r="F85">
        <f>GT_Spot!S85</f>
        <v>0</v>
      </c>
      <c r="G85">
        <f>PPCL_NG!S85</f>
        <v>79.576997094449268</v>
      </c>
      <c r="H85">
        <f>PPCL_Spot!S85</f>
        <v>0</v>
      </c>
      <c r="I85">
        <f>Bawana_NG!S85</f>
        <v>18.999999999999996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62.84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29</v>
      </c>
      <c r="AB85" s="75">
        <f>-STOA!Q85</f>
        <v>0</v>
      </c>
      <c r="AC85">
        <f t="shared" si="3"/>
        <v>1.7044022603506583</v>
      </c>
      <c r="AD85">
        <f t="shared" si="4"/>
        <v>191.97767277949686</v>
      </c>
      <c r="AE85">
        <f>'IDT-1'!E85</f>
        <v>0</v>
      </c>
      <c r="AF85" s="24"/>
      <c r="AG85">
        <f t="shared" si="5"/>
        <v>191.97767277949686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9">
        <f>GDAM_IEX!K85</f>
        <v>0</v>
      </c>
      <c r="AP85" s="149">
        <f>GDAM_IEX!Q85</f>
        <v>0</v>
      </c>
      <c r="AQ85" s="149">
        <f>GDAM_PXI!K85</f>
        <v>0</v>
      </c>
      <c r="AR85" s="149">
        <f>GDAM_PXI!Q85</f>
        <v>0</v>
      </c>
    </row>
    <row r="86" spans="1:44">
      <c r="A86" t="s">
        <v>128</v>
      </c>
      <c r="D86">
        <f>TWEPL!S86</f>
        <v>1.1809800000000001</v>
      </c>
      <c r="E86">
        <f>GT_NG!S86</f>
        <v>2.0840979453982551</v>
      </c>
      <c r="F86">
        <f>GT_Spot!S86</f>
        <v>0</v>
      </c>
      <c r="G86">
        <f>PPCL_NG!S86</f>
        <v>79.576997094449268</v>
      </c>
      <c r="H86">
        <f>PPCL_Spot!S86</f>
        <v>0</v>
      </c>
      <c r="I86">
        <f>Bawana_NG!S86</f>
        <v>18.999999999999996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61.87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29</v>
      </c>
      <c r="AB86" s="75">
        <f>-STOA!Q86</f>
        <v>0</v>
      </c>
      <c r="AC86">
        <f t="shared" si="3"/>
        <v>1.6958662603506582</v>
      </c>
      <c r="AD86">
        <f t="shared" si="4"/>
        <v>191.01620877949685</v>
      </c>
      <c r="AE86">
        <f>'IDT-1'!E86</f>
        <v>0</v>
      </c>
      <c r="AF86" s="24"/>
      <c r="AG86">
        <f t="shared" si="5"/>
        <v>191.01620877949685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9">
        <f>GDAM_IEX!K86</f>
        <v>0</v>
      </c>
      <c r="AP86" s="149">
        <f>GDAM_IEX!Q86</f>
        <v>0</v>
      </c>
      <c r="AQ86" s="149">
        <f>GDAM_PXI!K86</f>
        <v>0</v>
      </c>
      <c r="AR86" s="149">
        <f>GDAM_PXI!Q86</f>
        <v>0</v>
      </c>
    </row>
    <row r="87" spans="1:44">
      <c r="A87" t="s">
        <v>129</v>
      </c>
      <c r="D87">
        <f>TWEPL!S87</f>
        <v>1.1809800000000001</v>
      </c>
      <c r="E87">
        <f>GT_NG!S87</f>
        <v>2.0840979453982551</v>
      </c>
      <c r="F87">
        <f>GT_Spot!S87</f>
        <v>0</v>
      </c>
      <c r="G87">
        <f>PPCL_NG!S87</f>
        <v>79.576997094449268</v>
      </c>
      <c r="H87">
        <f>PPCL_Spot!S87</f>
        <v>0</v>
      </c>
      <c r="I87">
        <f>Bawana_NG!S87</f>
        <v>18.999999999999996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59.94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29</v>
      </c>
      <c r="AB87" s="75">
        <f>-STOA!Q87</f>
        <v>0</v>
      </c>
      <c r="AC87">
        <f t="shared" si="3"/>
        <v>1.6788822603506586</v>
      </c>
      <c r="AD87">
        <f t="shared" si="4"/>
        <v>189.10319277949688</v>
      </c>
      <c r="AE87">
        <f>'IDT-1'!E87</f>
        <v>0</v>
      </c>
      <c r="AF87" s="24"/>
      <c r="AG87">
        <f t="shared" si="5"/>
        <v>189.10319277949688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9">
        <f>GDAM_IEX!K87</f>
        <v>0</v>
      </c>
      <c r="AP87" s="149">
        <f>GDAM_IEX!Q87</f>
        <v>0</v>
      </c>
      <c r="AQ87" s="149">
        <f>GDAM_PXI!K87</f>
        <v>0</v>
      </c>
      <c r="AR87" s="149">
        <f>GDAM_PXI!Q87</f>
        <v>0</v>
      </c>
    </row>
    <row r="88" spans="1:44">
      <c r="A88" t="s">
        <v>130</v>
      </c>
      <c r="D88">
        <f>TWEPL!S88</f>
        <v>1.1809800000000001</v>
      </c>
      <c r="E88">
        <f>GT_NG!S88</f>
        <v>2.0840979453982551</v>
      </c>
      <c r="F88">
        <f>GT_Spot!S88</f>
        <v>0</v>
      </c>
      <c r="G88">
        <f>PPCL_NG!S88</f>
        <v>79.576997094449268</v>
      </c>
      <c r="H88">
        <f>PPCL_Spot!S88</f>
        <v>0</v>
      </c>
      <c r="I88">
        <f>Bawana_NG!S88</f>
        <v>18.999999999999996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59.94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29</v>
      </c>
      <c r="AB88" s="75">
        <f>-STOA!Q88</f>
        <v>0</v>
      </c>
      <c r="AC88">
        <f t="shared" si="3"/>
        <v>1.6788822603506586</v>
      </c>
      <c r="AD88">
        <f t="shared" si="4"/>
        <v>189.10319277949688</v>
      </c>
      <c r="AE88">
        <f>'IDT-1'!E88</f>
        <v>0</v>
      </c>
      <c r="AF88" s="24"/>
      <c r="AG88">
        <f t="shared" si="5"/>
        <v>189.10319277949688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9">
        <f>GDAM_IEX!K88</f>
        <v>0</v>
      </c>
      <c r="AP88" s="149">
        <f>GDAM_IEX!Q88</f>
        <v>0</v>
      </c>
      <c r="AQ88" s="149">
        <f>GDAM_PXI!K88</f>
        <v>0</v>
      </c>
      <c r="AR88" s="149">
        <f>GDAM_PXI!Q88</f>
        <v>0</v>
      </c>
    </row>
    <row r="89" spans="1:44">
      <c r="A89" t="s">
        <v>131</v>
      </c>
      <c r="D89">
        <f>TWEPL!S89</f>
        <v>1.1809800000000001</v>
      </c>
      <c r="E89">
        <f>GT_NG!S89</f>
        <v>2.0840979453982551</v>
      </c>
      <c r="F89">
        <f>GT_Spot!S89</f>
        <v>0</v>
      </c>
      <c r="G89">
        <f>PPCL_NG!S89</f>
        <v>79.576997094449268</v>
      </c>
      <c r="H89">
        <f>PPCL_Spot!S89</f>
        <v>0</v>
      </c>
      <c r="I89">
        <f>Bawana_NG!S89</f>
        <v>18.999999999999996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59.94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29</v>
      </c>
      <c r="AB89" s="75">
        <f>-STOA!Q89</f>
        <v>0</v>
      </c>
      <c r="AC89">
        <f t="shared" si="3"/>
        <v>1.6788822603506586</v>
      </c>
      <c r="AD89">
        <f t="shared" si="4"/>
        <v>189.10319277949688</v>
      </c>
      <c r="AE89">
        <f>'IDT-1'!E89</f>
        <v>0</v>
      </c>
      <c r="AF89" s="24"/>
      <c r="AG89">
        <f t="shared" si="5"/>
        <v>189.10319277949688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9">
        <f>GDAM_IEX!K89</f>
        <v>0</v>
      </c>
      <c r="AP89" s="149">
        <f>GDAM_IEX!Q89</f>
        <v>0</v>
      </c>
      <c r="AQ89" s="149">
        <f>GDAM_PXI!K89</f>
        <v>0</v>
      </c>
      <c r="AR89" s="149">
        <f>GDAM_PXI!Q89</f>
        <v>0</v>
      </c>
    </row>
    <row r="90" spans="1:44">
      <c r="A90" t="s">
        <v>132</v>
      </c>
      <c r="D90">
        <f>TWEPL!S90</f>
        <v>1.1809800000000001</v>
      </c>
      <c r="E90">
        <f>GT_NG!S90</f>
        <v>2.0834154351395733</v>
      </c>
      <c r="F90">
        <f>GT_Spot!S90</f>
        <v>0</v>
      </c>
      <c r="G90">
        <f>PPCL_NG!S90</f>
        <v>79.576997094449268</v>
      </c>
      <c r="H90">
        <f>PPCL_Spot!S90</f>
        <v>0</v>
      </c>
      <c r="I90">
        <f>Bawana_NG!S90</f>
        <v>18.999999999999996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58.97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29</v>
      </c>
      <c r="AB90" s="75">
        <f>-STOA!Q90</f>
        <v>0</v>
      </c>
      <c r="AC90">
        <f t="shared" si="3"/>
        <v>1.6703402542603818</v>
      </c>
      <c r="AD90">
        <f t="shared" si="4"/>
        <v>188.14105227532843</v>
      </c>
      <c r="AE90">
        <f>'IDT-1'!E90</f>
        <v>0</v>
      </c>
      <c r="AF90" s="24"/>
      <c r="AG90">
        <f t="shared" si="5"/>
        <v>188.14105227532843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9">
        <f>GDAM_IEX!K90</f>
        <v>0</v>
      </c>
      <c r="AP90" s="149">
        <f>GDAM_IEX!Q90</f>
        <v>0</v>
      </c>
      <c r="AQ90" s="149">
        <f>GDAM_PXI!K90</f>
        <v>0</v>
      </c>
      <c r="AR90" s="149">
        <f>GDAM_PXI!Q90</f>
        <v>0</v>
      </c>
    </row>
    <row r="91" spans="1:44">
      <c r="A91" t="s">
        <v>133</v>
      </c>
      <c r="D91">
        <f>TWEPL!S91</f>
        <v>1.1809800000000001</v>
      </c>
      <c r="E91">
        <f>GT_NG!S91</f>
        <v>2.0834154351395733</v>
      </c>
      <c r="F91">
        <f>GT_Spot!S91</f>
        <v>0</v>
      </c>
      <c r="G91">
        <f>PPCL_NG!S91</f>
        <v>79.576997094449268</v>
      </c>
      <c r="H91">
        <f>PPCL_Spot!S91</f>
        <v>0</v>
      </c>
      <c r="I91">
        <f>Bawana_NG!S91</f>
        <v>18.999999999999996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58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29</v>
      </c>
      <c r="AB91" s="75">
        <f>-STOA!Q91</f>
        <v>0</v>
      </c>
      <c r="AC91">
        <f t="shared" si="3"/>
        <v>1.6618042542603821</v>
      </c>
      <c r="AD91">
        <f t="shared" si="4"/>
        <v>187.17958827532848</v>
      </c>
      <c r="AE91">
        <f>'IDT-1'!E91</f>
        <v>0</v>
      </c>
      <c r="AF91" s="24"/>
      <c r="AG91">
        <f t="shared" si="5"/>
        <v>187.17958827532848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9">
        <f>GDAM_IEX!K91</f>
        <v>0</v>
      </c>
      <c r="AP91" s="149">
        <f>GDAM_IEX!Q91</f>
        <v>0</v>
      </c>
      <c r="AQ91" s="149">
        <f>GDAM_PXI!K91</f>
        <v>0</v>
      </c>
      <c r="AR91" s="149">
        <f>GDAM_PXI!Q91</f>
        <v>0</v>
      </c>
    </row>
    <row r="92" spans="1:44">
      <c r="A92" t="s">
        <v>134</v>
      </c>
      <c r="D92">
        <f>TWEPL!S92</f>
        <v>1.1809800000000001</v>
      </c>
      <c r="E92">
        <f>GT_NG!S92</f>
        <v>2.0834154351395733</v>
      </c>
      <c r="F92">
        <f>GT_Spot!S92</f>
        <v>0</v>
      </c>
      <c r="G92">
        <f>PPCL_NG!S92</f>
        <v>79.576997094449268</v>
      </c>
      <c r="H92">
        <f>PPCL_Spot!S92</f>
        <v>0</v>
      </c>
      <c r="I92">
        <f>Bawana_NG!S92</f>
        <v>18.999999999999996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58.97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29</v>
      </c>
      <c r="AB92" s="75">
        <f>-STOA!Q92</f>
        <v>0</v>
      </c>
      <c r="AC92">
        <f t="shared" si="3"/>
        <v>1.6703402542603818</v>
      </c>
      <c r="AD92">
        <f t="shared" si="4"/>
        <v>188.14105227532843</v>
      </c>
      <c r="AE92">
        <f>'IDT-1'!E92</f>
        <v>0</v>
      </c>
      <c r="AF92" s="24"/>
      <c r="AG92">
        <f t="shared" si="5"/>
        <v>188.14105227532843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9">
        <f>GDAM_IEX!K92</f>
        <v>0</v>
      </c>
      <c r="AP92" s="149">
        <f>GDAM_IEX!Q92</f>
        <v>0</v>
      </c>
      <c r="AQ92" s="149">
        <f>GDAM_PXI!K92</f>
        <v>0</v>
      </c>
      <c r="AR92" s="149">
        <f>GDAM_PXI!Q92</f>
        <v>0</v>
      </c>
    </row>
    <row r="93" spans="1:44">
      <c r="A93" t="s">
        <v>135</v>
      </c>
      <c r="D93">
        <f>TWEPL!S93</f>
        <v>1.1809800000000001</v>
      </c>
      <c r="E93">
        <f>GT_NG!S93</f>
        <v>2.0834154351395733</v>
      </c>
      <c r="F93">
        <f>GT_Spot!S93</f>
        <v>0</v>
      </c>
      <c r="G93">
        <f>PPCL_NG!S93</f>
        <v>79.576997094449268</v>
      </c>
      <c r="H93">
        <f>PPCL_Spot!S93</f>
        <v>0</v>
      </c>
      <c r="I93">
        <f>Bawana_NG!S93</f>
        <v>18.999999999999996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58.97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29</v>
      </c>
      <c r="AB93" s="75">
        <f>-STOA!Q93</f>
        <v>0</v>
      </c>
      <c r="AC93">
        <f t="shared" si="3"/>
        <v>1.6703402542603818</v>
      </c>
      <c r="AD93">
        <f t="shared" si="4"/>
        <v>188.14105227532843</v>
      </c>
      <c r="AE93">
        <f>'IDT-1'!E93</f>
        <v>0</v>
      </c>
      <c r="AF93" s="24"/>
      <c r="AG93">
        <f t="shared" si="5"/>
        <v>188.14105227532843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9">
        <f>GDAM_IEX!K93</f>
        <v>0</v>
      </c>
      <c r="AP93" s="149">
        <f>GDAM_IEX!Q93</f>
        <v>0</v>
      </c>
      <c r="AQ93" s="149">
        <f>GDAM_PXI!K93</f>
        <v>0</v>
      </c>
      <c r="AR93" s="149">
        <f>GDAM_PXI!Q93</f>
        <v>0</v>
      </c>
    </row>
    <row r="94" spans="1:44">
      <c r="A94" t="s">
        <v>136</v>
      </c>
      <c r="D94">
        <f>TWEPL!S94</f>
        <v>1.1809800000000001</v>
      </c>
      <c r="E94">
        <f>GT_NG!S94</f>
        <v>2.0834154351395733</v>
      </c>
      <c r="F94">
        <f>GT_Spot!S94</f>
        <v>0</v>
      </c>
      <c r="G94">
        <f>PPCL_NG!S94</f>
        <v>79.576997094449268</v>
      </c>
      <c r="H94">
        <f>PPCL_Spot!S94</f>
        <v>0</v>
      </c>
      <c r="I94">
        <f>Bawana_NG!S94</f>
        <v>18.999999999999996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57.04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29</v>
      </c>
      <c r="AB94" s="75">
        <f>-STOA!Q94</f>
        <v>0</v>
      </c>
      <c r="AC94">
        <f t="shared" si="3"/>
        <v>1.6533562542603819</v>
      </c>
      <c r="AD94">
        <f t="shared" si="4"/>
        <v>186.22803627532846</v>
      </c>
      <c r="AE94">
        <f>'IDT-1'!E94</f>
        <v>0</v>
      </c>
      <c r="AF94" s="24"/>
      <c r="AG94">
        <f t="shared" si="5"/>
        <v>186.22803627532846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9">
        <f>GDAM_IEX!K94</f>
        <v>0</v>
      </c>
      <c r="AP94" s="149">
        <f>GDAM_IEX!Q94</f>
        <v>0</v>
      </c>
      <c r="AQ94" s="149">
        <f>GDAM_PXI!K94</f>
        <v>0</v>
      </c>
      <c r="AR94" s="149">
        <f>GDAM_PXI!Q94</f>
        <v>0</v>
      </c>
    </row>
    <row r="95" spans="1:44">
      <c r="A95" t="s">
        <v>137</v>
      </c>
      <c r="D95">
        <f>TWEPL!S95</f>
        <v>1.1809800000000001</v>
      </c>
      <c r="E95">
        <f>GT_NG!S95</f>
        <v>2.0834154351395733</v>
      </c>
      <c r="F95">
        <f>GT_Spot!S95</f>
        <v>0</v>
      </c>
      <c r="G95">
        <f>PPCL_NG!S95</f>
        <v>79.576997094449268</v>
      </c>
      <c r="H95">
        <f>PPCL_Spot!S95</f>
        <v>0</v>
      </c>
      <c r="I95">
        <f>Bawana_NG!S95</f>
        <v>18.999999999999996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55.1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29</v>
      </c>
      <c r="AB95" s="75">
        <f>-STOA!Q95</f>
        <v>0</v>
      </c>
      <c r="AC95">
        <f t="shared" si="3"/>
        <v>1.6362842542603819</v>
      </c>
      <c r="AD95">
        <f t="shared" si="4"/>
        <v>184.30510827532848</v>
      </c>
      <c r="AE95">
        <f>'IDT-1'!E95</f>
        <v>0</v>
      </c>
      <c r="AF95" s="24"/>
      <c r="AG95">
        <f t="shared" si="5"/>
        <v>184.30510827532848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9">
        <f>GDAM_IEX!K95</f>
        <v>0</v>
      </c>
      <c r="AP95" s="149">
        <f>GDAM_IEX!Q95</f>
        <v>0</v>
      </c>
      <c r="AQ95" s="149">
        <f>GDAM_PXI!K95</f>
        <v>0</v>
      </c>
      <c r="AR95" s="149">
        <f>GDAM_PXI!Q95</f>
        <v>0</v>
      </c>
    </row>
    <row r="96" spans="1:44">
      <c r="A96" t="s">
        <v>138</v>
      </c>
      <c r="D96">
        <f>TWEPL!S96</f>
        <v>1.1809800000000001</v>
      </c>
      <c r="E96">
        <f>GT_NG!S96</f>
        <v>2.0834154351395733</v>
      </c>
      <c r="F96">
        <f>GT_Spot!S96</f>
        <v>0</v>
      </c>
      <c r="G96">
        <f>PPCL_NG!S96</f>
        <v>79.576997094449268</v>
      </c>
      <c r="H96">
        <f>PPCL_Spot!S96</f>
        <v>0</v>
      </c>
      <c r="I96">
        <f>Bawana_NG!S96</f>
        <v>18.999999999999996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53.17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29</v>
      </c>
      <c r="AB96" s="75">
        <f>-STOA!Q96</f>
        <v>0</v>
      </c>
      <c r="AC96">
        <f t="shared" si="3"/>
        <v>1.619300254260382</v>
      </c>
      <c r="AD96">
        <f t="shared" si="4"/>
        <v>182.39209227532845</v>
      </c>
      <c r="AE96">
        <f>'IDT-1'!E96</f>
        <v>0</v>
      </c>
      <c r="AF96" s="24"/>
      <c r="AG96">
        <f t="shared" si="5"/>
        <v>182.39209227532845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9">
        <f>GDAM_IEX!K96</f>
        <v>0</v>
      </c>
      <c r="AP96" s="149">
        <f>GDAM_IEX!Q96</f>
        <v>0</v>
      </c>
      <c r="AQ96" s="149">
        <f>GDAM_PXI!K96</f>
        <v>0</v>
      </c>
      <c r="AR96" s="149">
        <f>GDAM_PXI!Q96</f>
        <v>0</v>
      </c>
    </row>
    <row r="97" spans="1:47">
      <c r="A97" t="s">
        <v>139</v>
      </c>
      <c r="D97">
        <f>TWEPL!S97</f>
        <v>1.1809800000000001</v>
      </c>
      <c r="E97">
        <f>GT_NG!S97</f>
        <v>2.0834154351395733</v>
      </c>
      <c r="F97">
        <f>GT_Spot!S97</f>
        <v>0</v>
      </c>
      <c r="G97">
        <f>PPCL_NG!S97</f>
        <v>79.576997094449268</v>
      </c>
      <c r="H97">
        <f>PPCL_Spot!S97</f>
        <v>0</v>
      </c>
      <c r="I97">
        <f>Bawana_NG!S97</f>
        <v>18.999999999999996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52.2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29</v>
      </c>
      <c r="AB97" s="75">
        <f>-STOA!Q97</f>
        <v>0</v>
      </c>
      <c r="AC97">
        <f t="shared" si="3"/>
        <v>1.6107642542603819</v>
      </c>
      <c r="AD97">
        <f t="shared" si="4"/>
        <v>181.43062827532847</v>
      </c>
      <c r="AE97">
        <f>'IDT-1'!E97</f>
        <v>0</v>
      </c>
      <c r="AF97" s="24"/>
      <c r="AG97">
        <f t="shared" si="5"/>
        <v>181.43062827532847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9">
        <f>GDAM_IEX!K97</f>
        <v>0</v>
      </c>
      <c r="AP97" s="149">
        <f>GDAM_IEX!Q97</f>
        <v>0</v>
      </c>
      <c r="AQ97" s="149">
        <f>GDAM_PXI!K97</f>
        <v>0</v>
      </c>
      <c r="AR97" s="149">
        <f>GDAM_PXI!Q97</f>
        <v>0</v>
      </c>
    </row>
    <row r="98" spans="1:47">
      <c r="A98" t="s">
        <v>140</v>
      </c>
      <c r="D98">
        <f>TWEPL!S98</f>
        <v>1.1809800000000001</v>
      </c>
      <c r="E98">
        <f>GT_NG!S98</f>
        <v>2.0834154351395733</v>
      </c>
      <c r="F98">
        <f>GT_Spot!S98</f>
        <v>0</v>
      </c>
      <c r="G98">
        <f>PPCL_NG!S98</f>
        <v>79.576997094449268</v>
      </c>
      <c r="H98">
        <f>PPCL_Spot!S98</f>
        <v>0</v>
      </c>
      <c r="I98">
        <f>Bawana_NG!S98</f>
        <v>18.999999999999996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48.34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29</v>
      </c>
      <c r="AB98" s="75">
        <f>-STOA!Q98</f>
        <v>0</v>
      </c>
      <c r="AC98">
        <f t="shared" si="3"/>
        <v>1.5767962542603817</v>
      </c>
      <c r="AD98">
        <f t="shared" si="4"/>
        <v>177.60459627532845</v>
      </c>
      <c r="AE98">
        <f>'IDT-1'!E98</f>
        <v>0</v>
      </c>
      <c r="AF98" s="24"/>
      <c r="AG98">
        <f t="shared" si="5"/>
        <v>177.60459627532845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9">
        <f>GDAM_IEX!K98</f>
        <v>0</v>
      </c>
      <c r="AP98" s="149">
        <f>GDAM_IEX!Q98</f>
        <v>0</v>
      </c>
      <c r="AQ98" s="149">
        <f>GDAM_PXI!K98</f>
        <v>0</v>
      </c>
      <c r="AR98" s="149">
        <f>GDAM_PXI!Q98</f>
        <v>0</v>
      </c>
    </row>
    <row r="99" spans="1:47">
      <c r="A99" t="s">
        <v>141</v>
      </c>
      <c r="E99">
        <f t="shared" ref="E99:AT99" si="6">SUM(E3:E98)/4000</f>
        <v>4.9855070881789018E-2</v>
      </c>
      <c r="F99">
        <f t="shared" si="6"/>
        <v>0</v>
      </c>
      <c r="G99">
        <f t="shared" si="6"/>
        <v>1.9098479302667837</v>
      </c>
      <c r="H99">
        <f t="shared" si="6"/>
        <v>0</v>
      </c>
      <c r="I99">
        <f t="shared" si="6"/>
        <v>0.50934898987653476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1.3437500000000004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0.69599999999999995</v>
      </c>
      <c r="AB99" s="75">
        <f t="shared" si="6"/>
        <v>0</v>
      </c>
      <c r="AC99">
        <f t="shared" si="6"/>
        <v>4.3920786918008853E-2</v>
      </c>
      <c r="AD99">
        <f t="shared" si="6"/>
        <v>4.043082569107094</v>
      </c>
      <c r="AE99">
        <f t="shared" si="6"/>
        <v>0</v>
      </c>
      <c r="AG99">
        <f t="shared" si="6"/>
        <v>4.043082569107094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-0.45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4">
        <f>SUMIF(AT3:AT98,"&gt;0",AT3:AT98)/4000</f>
        <v>0</v>
      </c>
      <c r="AU101" s="33" t="s">
        <v>424</v>
      </c>
    </row>
    <row r="102" spans="1:47">
      <c r="AT102" s="154">
        <f>SUMIF(AT3:AT98,"&lt;0",AT3:AT98)/4000</f>
        <v>0</v>
      </c>
      <c r="AU102" s="33" t="s">
        <v>425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192">
        <f>Allocation_SG!A1</f>
        <v>45179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228" t="s">
        <v>323</v>
      </c>
      <c r="S1" s="228" t="s">
        <v>482</v>
      </c>
      <c r="T1" s="40" t="s">
        <v>287</v>
      </c>
      <c r="U1" s="226" t="s">
        <v>288</v>
      </c>
      <c r="V1" s="65" t="s">
        <v>301</v>
      </c>
      <c r="W1" s="65" t="s">
        <v>287</v>
      </c>
      <c r="X1" s="216" t="s">
        <v>319</v>
      </c>
      <c r="Y1" s="223" t="s">
        <v>222</v>
      </c>
      <c r="Z1" s="223" t="s">
        <v>223</v>
      </c>
      <c r="AA1" s="227" t="s">
        <v>198</v>
      </c>
      <c r="AB1" s="227" t="s">
        <v>199</v>
      </c>
      <c r="AC1" s="25" t="s">
        <v>189</v>
      </c>
      <c r="AD1" s="216" t="s">
        <v>142</v>
      </c>
      <c r="AG1" s="216" t="s">
        <v>276</v>
      </c>
      <c r="AI1" s="223" t="s">
        <v>367</v>
      </c>
      <c r="AJ1" s="223" t="s">
        <v>368</v>
      </c>
      <c r="AK1" s="223" t="s">
        <v>369</v>
      </c>
      <c r="AL1" s="223" t="s">
        <v>370</v>
      </c>
      <c r="AM1" s="223" t="s">
        <v>371</v>
      </c>
      <c r="AN1" s="223" t="s">
        <v>372</v>
      </c>
      <c r="AO1" s="222" t="s">
        <v>395</v>
      </c>
      <c r="AP1" s="222" t="s">
        <v>396</v>
      </c>
      <c r="AQ1" s="222" t="s">
        <v>397</v>
      </c>
      <c r="AR1" s="222" t="s">
        <v>398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300</v>
      </c>
      <c r="U2" s="226"/>
      <c r="V2" s="65" t="s">
        <v>289</v>
      </c>
      <c r="W2" s="65" t="s">
        <v>289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274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16.229387570280366</v>
      </c>
      <c r="H3">
        <f>PPCL_Spot!R3</f>
        <v>0</v>
      </c>
      <c r="I3">
        <f>Bawana_NG!R3</f>
        <v>5.8397718839107844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0.19864766695797981</v>
      </c>
      <c r="AD3">
        <f>SUM(B3:AB3,AI3:AR3)-AC3</f>
        <v>21.37051178723317</v>
      </c>
      <c r="AE3">
        <f>'IDT-1'!D3</f>
        <v>0</v>
      </c>
      <c r="AF3" s="24"/>
      <c r="AG3">
        <f>SUM(AD3:AF3)</f>
        <v>21.37051178723317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-0.5</v>
      </c>
      <c r="AM3" s="34">
        <f>RTM_PXI!L3</f>
        <v>0</v>
      </c>
      <c r="AN3" s="34">
        <f>RTM_PXI!R3</f>
        <v>0</v>
      </c>
      <c r="AO3" s="149">
        <f>GDAM_IEX!L3</f>
        <v>0</v>
      </c>
      <c r="AP3" s="149">
        <f>GDAM_IEX!R3</f>
        <v>0</v>
      </c>
      <c r="AQ3" s="149">
        <f>GDAM_PXI!L3</f>
        <v>0</v>
      </c>
      <c r="AR3" s="149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16.229387570280366</v>
      </c>
      <c r="H4">
        <f>PPCL_Spot!R4</f>
        <v>0</v>
      </c>
      <c r="I4">
        <f>Bawana_NG!R4</f>
        <v>5.8397718839107844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0.19864766695797981</v>
      </c>
      <c r="AD4">
        <f t="shared" ref="AD4:AD67" si="1">SUM(B4:AB4,AI4:AR4)-AC4</f>
        <v>21.37051178723317</v>
      </c>
      <c r="AE4">
        <f>'IDT-1'!D4</f>
        <v>0</v>
      </c>
      <c r="AF4" s="24"/>
      <c r="AG4">
        <f t="shared" ref="AG4:AG67" si="2">SUM(AD4:AF4)</f>
        <v>21.37051178723317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-0.5</v>
      </c>
      <c r="AM4" s="34">
        <f>RTM_PXI!L4</f>
        <v>0</v>
      </c>
      <c r="AN4" s="34">
        <f>RTM_PXI!R4</f>
        <v>0</v>
      </c>
      <c r="AO4" s="149">
        <f>GDAM_IEX!L4</f>
        <v>0</v>
      </c>
      <c r="AP4" s="149">
        <f>GDAM_IEX!R4</f>
        <v>0</v>
      </c>
      <c r="AQ4" s="149">
        <f>GDAM_PXI!L4</f>
        <v>0</v>
      </c>
      <c r="AR4" s="149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16.229387570280366</v>
      </c>
      <c r="H5">
        <f>PPCL_Spot!R5</f>
        <v>0</v>
      </c>
      <c r="I5">
        <f>Bawana_NG!R5</f>
        <v>5.8397718839107844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0.19864766695797981</v>
      </c>
      <c r="AD5">
        <f t="shared" si="1"/>
        <v>21.37051178723317</v>
      </c>
      <c r="AE5">
        <f>'IDT-1'!D5</f>
        <v>0</v>
      </c>
      <c r="AF5" s="24"/>
      <c r="AG5">
        <f t="shared" si="2"/>
        <v>21.37051178723317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-0.5</v>
      </c>
      <c r="AM5" s="34">
        <f>RTM_PXI!L5</f>
        <v>0</v>
      </c>
      <c r="AN5" s="34">
        <f>RTM_PXI!R5</f>
        <v>0</v>
      </c>
      <c r="AO5" s="149">
        <f>GDAM_IEX!L5</f>
        <v>0</v>
      </c>
      <c r="AP5" s="149">
        <f>GDAM_IEX!R5</f>
        <v>0</v>
      </c>
      <c r="AQ5" s="149">
        <f>GDAM_PXI!L5</f>
        <v>0</v>
      </c>
      <c r="AR5" s="149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16.229387570280366</v>
      </c>
      <c r="H6">
        <f>PPCL_Spot!R6</f>
        <v>0</v>
      </c>
      <c r="I6">
        <f>Bawana_NG!R6</f>
        <v>5.8397718839107844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0.19864766695797981</v>
      </c>
      <c r="AD6">
        <f t="shared" si="1"/>
        <v>21.37051178723317</v>
      </c>
      <c r="AE6">
        <f>'IDT-1'!D6</f>
        <v>0</v>
      </c>
      <c r="AF6" s="24"/>
      <c r="AG6">
        <f t="shared" si="2"/>
        <v>21.37051178723317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-0.5</v>
      </c>
      <c r="AM6" s="34">
        <f>RTM_PXI!L6</f>
        <v>0</v>
      </c>
      <c r="AN6" s="34">
        <f>RTM_PXI!R6</f>
        <v>0</v>
      </c>
      <c r="AO6" s="149">
        <f>GDAM_IEX!L6</f>
        <v>0</v>
      </c>
      <c r="AP6" s="149">
        <f>GDAM_IEX!R6</f>
        <v>0</v>
      </c>
      <c r="AQ6" s="149">
        <f>GDAM_PXI!L6</f>
        <v>0</v>
      </c>
      <c r="AR6" s="149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16.229387570280366</v>
      </c>
      <c r="H7">
        <f>PPCL_Spot!R7</f>
        <v>0</v>
      </c>
      <c r="I7">
        <f>Bawana_NG!R7</f>
        <v>5.8397718839107844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0.20042329246241888</v>
      </c>
      <c r="AD7">
        <f t="shared" si="1"/>
        <v>21.168736161728734</v>
      </c>
      <c r="AE7">
        <f>'IDT-1'!D7</f>
        <v>0</v>
      </c>
      <c r="AF7" s="24"/>
      <c r="AG7">
        <f t="shared" si="2"/>
        <v>21.168736161728734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-0.7</v>
      </c>
      <c r="AM7" s="34">
        <f>RTM_PXI!L7</f>
        <v>0</v>
      </c>
      <c r="AN7" s="34">
        <f>RTM_PXI!R7</f>
        <v>0</v>
      </c>
      <c r="AO7" s="149">
        <f>GDAM_IEX!L7</f>
        <v>0</v>
      </c>
      <c r="AP7" s="149">
        <f>GDAM_IEX!R7</f>
        <v>0</v>
      </c>
      <c r="AQ7" s="149">
        <f>GDAM_PXI!L7</f>
        <v>0</v>
      </c>
      <c r="AR7" s="149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16.229387570280366</v>
      </c>
      <c r="H8">
        <f>PPCL_Spot!R8</f>
        <v>0</v>
      </c>
      <c r="I8">
        <f>Bawana_NG!R8</f>
        <v>5.8397718839107844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0.20042329246241888</v>
      </c>
      <c r="AD8">
        <f t="shared" si="1"/>
        <v>21.168736161728734</v>
      </c>
      <c r="AE8">
        <f>'IDT-1'!D8</f>
        <v>0</v>
      </c>
      <c r="AF8" s="24"/>
      <c r="AG8">
        <f t="shared" si="2"/>
        <v>21.168736161728734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-0.7</v>
      </c>
      <c r="AM8" s="34">
        <f>RTM_PXI!L8</f>
        <v>0</v>
      </c>
      <c r="AN8" s="34">
        <f>RTM_PXI!R8</f>
        <v>0</v>
      </c>
      <c r="AO8" s="149">
        <f>GDAM_IEX!L8</f>
        <v>0</v>
      </c>
      <c r="AP8" s="149">
        <f>GDAM_IEX!R8</f>
        <v>0</v>
      </c>
      <c r="AQ8" s="149">
        <f>GDAM_PXI!L8</f>
        <v>0</v>
      </c>
      <c r="AR8" s="149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16.229387570280366</v>
      </c>
      <c r="H9">
        <f>PPCL_Spot!R9</f>
        <v>0</v>
      </c>
      <c r="I9">
        <f>Bawana_NG!R9</f>
        <v>5.8397718839107844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0.20308673071907749</v>
      </c>
      <c r="AD9">
        <f t="shared" si="1"/>
        <v>20.866072723472072</v>
      </c>
      <c r="AE9">
        <f>'IDT-1'!D9</f>
        <v>0</v>
      </c>
      <c r="AF9" s="24"/>
      <c r="AG9">
        <f t="shared" si="2"/>
        <v>20.866072723472072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-1</v>
      </c>
      <c r="AM9" s="34">
        <f>RTM_PXI!L9</f>
        <v>0</v>
      </c>
      <c r="AN9" s="34">
        <f>RTM_PXI!R9</f>
        <v>0</v>
      </c>
      <c r="AO9" s="149">
        <f>GDAM_IEX!L9</f>
        <v>0</v>
      </c>
      <c r="AP9" s="149">
        <f>GDAM_IEX!R9</f>
        <v>0</v>
      </c>
      <c r="AQ9" s="149">
        <f>GDAM_PXI!L9</f>
        <v>0</v>
      </c>
      <c r="AR9" s="149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16.229387570280366</v>
      </c>
      <c r="H10">
        <f>PPCL_Spot!R10</f>
        <v>0</v>
      </c>
      <c r="I10">
        <f>Bawana_NG!R10</f>
        <v>5.8397718839107844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0.20308673071907749</v>
      </c>
      <c r="AD10">
        <f t="shared" si="1"/>
        <v>20.866072723472072</v>
      </c>
      <c r="AE10">
        <f>'IDT-1'!D10</f>
        <v>0</v>
      </c>
      <c r="AF10" s="24"/>
      <c r="AG10">
        <f t="shared" si="2"/>
        <v>20.866072723472072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-1</v>
      </c>
      <c r="AM10" s="34">
        <f>RTM_PXI!L10</f>
        <v>0</v>
      </c>
      <c r="AN10" s="34">
        <f>RTM_PXI!R10</f>
        <v>0</v>
      </c>
      <c r="AO10" s="149">
        <f>GDAM_IEX!L10</f>
        <v>0</v>
      </c>
      <c r="AP10" s="149">
        <f>GDAM_IEX!R10</f>
        <v>0</v>
      </c>
      <c r="AQ10" s="149">
        <f>GDAM_PXI!L10</f>
        <v>0</v>
      </c>
      <c r="AR10" s="149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16.229387570280366</v>
      </c>
      <c r="H11">
        <f>PPCL_Spot!R11</f>
        <v>0</v>
      </c>
      <c r="I11">
        <f>Bawana_NG!R11</f>
        <v>5.8397718839107844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0.22084298576346811</v>
      </c>
      <c r="AD11">
        <f t="shared" si="1"/>
        <v>18.848316468427683</v>
      </c>
      <c r="AE11">
        <f>'IDT-1'!D11</f>
        <v>0</v>
      </c>
      <c r="AF11" s="24"/>
      <c r="AG11">
        <f t="shared" si="2"/>
        <v>18.848316468427683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-3</v>
      </c>
      <c r="AM11" s="34">
        <f>RTM_PXI!L11</f>
        <v>0</v>
      </c>
      <c r="AN11" s="34">
        <f>RTM_PXI!R11</f>
        <v>0</v>
      </c>
      <c r="AO11" s="149">
        <f>GDAM_IEX!L11</f>
        <v>0</v>
      </c>
      <c r="AP11" s="149">
        <f>GDAM_IEX!R11</f>
        <v>0</v>
      </c>
      <c r="AQ11" s="149">
        <f>GDAM_PXI!L11</f>
        <v>0</v>
      </c>
      <c r="AR11" s="149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16.229387570280366</v>
      </c>
      <c r="H12">
        <f>PPCL_Spot!R12</f>
        <v>0</v>
      </c>
      <c r="I12">
        <f>Bawana_NG!R12</f>
        <v>5.8397718839107844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0.22084298576346811</v>
      </c>
      <c r="AD12">
        <f t="shared" si="1"/>
        <v>18.848316468427683</v>
      </c>
      <c r="AE12">
        <f>'IDT-1'!D12</f>
        <v>0</v>
      </c>
      <c r="AF12" s="24"/>
      <c r="AG12">
        <f t="shared" si="2"/>
        <v>18.848316468427683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-3</v>
      </c>
      <c r="AM12" s="34">
        <f>RTM_PXI!L12</f>
        <v>0</v>
      </c>
      <c r="AN12" s="34">
        <f>RTM_PXI!R12</f>
        <v>0</v>
      </c>
      <c r="AO12" s="149">
        <f>GDAM_IEX!L12</f>
        <v>0</v>
      </c>
      <c r="AP12" s="149">
        <f>GDAM_IEX!R12</f>
        <v>0</v>
      </c>
      <c r="AQ12" s="149">
        <f>GDAM_PXI!L12</f>
        <v>0</v>
      </c>
      <c r="AR12" s="149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16.229387570280366</v>
      </c>
      <c r="H13">
        <f>PPCL_Spot!R13</f>
        <v>0</v>
      </c>
      <c r="I13">
        <f>Bawana_NG!R13</f>
        <v>5.8397718839107844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0.22084298576346811</v>
      </c>
      <c r="AD13">
        <f t="shared" si="1"/>
        <v>18.848316468427683</v>
      </c>
      <c r="AE13">
        <f>'IDT-1'!D13</f>
        <v>0</v>
      </c>
      <c r="AF13" s="24"/>
      <c r="AG13">
        <f t="shared" si="2"/>
        <v>18.848316468427683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-3</v>
      </c>
      <c r="AM13" s="34">
        <f>RTM_PXI!L13</f>
        <v>0</v>
      </c>
      <c r="AN13" s="34">
        <f>RTM_PXI!R13</f>
        <v>0</v>
      </c>
      <c r="AO13" s="149">
        <f>GDAM_IEX!L13</f>
        <v>0</v>
      </c>
      <c r="AP13" s="149">
        <f>GDAM_IEX!R13</f>
        <v>0</v>
      </c>
      <c r="AQ13" s="149">
        <f>GDAM_PXI!L13</f>
        <v>0</v>
      </c>
      <c r="AR13" s="149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16.229387570280366</v>
      </c>
      <c r="H14">
        <f>PPCL_Spot!R14</f>
        <v>0</v>
      </c>
      <c r="I14">
        <f>Bawana_NG!R14</f>
        <v>5.8397718839107844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0.22084298576346811</v>
      </c>
      <c r="AD14">
        <f t="shared" si="1"/>
        <v>18.848316468427683</v>
      </c>
      <c r="AE14">
        <f>'IDT-1'!D14</f>
        <v>0</v>
      </c>
      <c r="AF14" s="24"/>
      <c r="AG14">
        <f t="shared" si="2"/>
        <v>18.848316468427683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-3</v>
      </c>
      <c r="AM14" s="34">
        <f>RTM_PXI!L14</f>
        <v>0</v>
      </c>
      <c r="AN14" s="34">
        <f>RTM_PXI!R14</f>
        <v>0</v>
      </c>
      <c r="AO14" s="149">
        <f>GDAM_IEX!L14</f>
        <v>0</v>
      </c>
      <c r="AP14" s="149">
        <f>GDAM_IEX!R14</f>
        <v>0</v>
      </c>
      <c r="AQ14" s="149">
        <f>GDAM_PXI!L14</f>
        <v>0</v>
      </c>
      <c r="AR14" s="149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16.229387570280366</v>
      </c>
      <c r="H15">
        <f>PPCL_Spot!R15</f>
        <v>0</v>
      </c>
      <c r="I15">
        <f>Bawana_NG!R15</f>
        <v>5.8397718839107844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0.22616986227678532</v>
      </c>
      <c r="AD15">
        <f t="shared" si="1"/>
        <v>18.242989591914366</v>
      </c>
      <c r="AE15">
        <f>'IDT-1'!D15</f>
        <v>0</v>
      </c>
      <c r="AF15" s="24"/>
      <c r="AG15">
        <f t="shared" si="2"/>
        <v>18.242989591914366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-3.6</v>
      </c>
      <c r="AM15" s="34">
        <f>RTM_PXI!L15</f>
        <v>0</v>
      </c>
      <c r="AN15" s="34">
        <f>RTM_PXI!R15</f>
        <v>0</v>
      </c>
      <c r="AO15" s="149">
        <f>GDAM_IEX!L15</f>
        <v>0</v>
      </c>
      <c r="AP15" s="149">
        <f>GDAM_IEX!R15</f>
        <v>0</v>
      </c>
      <c r="AQ15" s="149">
        <f>GDAM_PXI!L15</f>
        <v>0</v>
      </c>
      <c r="AR15" s="149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16.229387570280366</v>
      </c>
      <c r="H16">
        <f>PPCL_Spot!R16</f>
        <v>0</v>
      </c>
      <c r="I16">
        <f>Bawana_NG!R16</f>
        <v>5.8397718839107844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0.22616986227678532</v>
      </c>
      <c r="AD16">
        <f t="shared" si="1"/>
        <v>18.242989591914366</v>
      </c>
      <c r="AE16">
        <f>'IDT-1'!D16</f>
        <v>0</v>
      </c>
      <c r="AF16" s="24"/>
      <c r="AG16">
        <f t="shared" si="2"/>
        <v>18.242989591914366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-3.6</v>
      </c>
      <c r="AM16" s="34">
        <f>RTM_PXI!L16</f>
        <v>0</v>
      </c>
      <c r="AN16" s="34">
        <f>RTM_PXI!R16</f>
        <v>0</v>
      </c>
      <c r="AO16" s="149">
        <f>GDAM_IEX!L16</f>
        <v>0</v>
      </c>
      <c r="AP16" s="149">
        <f>GDAM_IEX!R16</f>
        <v>0</v>
      </c>
      <c r="AQ16" s="149">
        <f>GDAM_PXI!L16</f>
        <v>0</v>
      </c>
      <c r="AR16" s="149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16.229387570280366</v>
      </c>
      <c r="H17">
        <f>PPCL_Spot!R17</f>
        <v>0</v>
      </c>
      <c r="I17">
        <f>Bawana_NG!R17</f>
        <v>5.8397718839107844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0.22794548778122437</v>
      </c>
      <c r="AD17">
        <f t="shared" si="1"/>
        <v>18.041213966409927</v>
      </c>
      <c r="AE17">
        <f>'IDT-1'!D17</f>
        <v>0</v>
      </c>
      <c r="AF17" s="24"/>
      <c r="AG17">
        <f t="shared" si="2"/>
        <v>18.041213966409927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-3.8</v>
      </c>
      <c r="AM17" s="34">
        <f>RTM_PXI!L17</f>
        <v>0</v>
      </c>
      <c r="AN17" s="34">
        <f>RTM_PXI!R17</f>
        <v>0</v>
      </c>
      <c r="AO17" s="149">
        <f>GDAM_IEX!L17</f>
        <v>0</v>
      </c>
      <c r="AP17" s="149">
        <f>GDAM_IEX!R17</f>
        <v>0</v>
      </c>
      <c r="AQ17" s="149">
        <f>GDAM_PXI!L17</f>
        <v>0</v>
      </c>
      <c r="AR17" s="149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16.229387570280366</v>
      </c>
      <c r="H18">
        <f>PPCL_Spot!R18</f>
        <v>0</v>
      </c>
      <c r="I18">
        <f>Bawana_NG!R18</f>
        <v>5.8397718839107844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0.22794548778122437</v>
      </c>
      <c r="AD18">
        <f t="shared" si="1"/>
        <v>18.041213966409927</v>
      </c>
      <c r="AE18">
        <f>'IDT-1'!D18</f>
        <v>0</v>
      </c>
      <c r="AF18" s="24"/>
      <c r="AG18">
        <f t="shared" si="2"/>
        <v>18.041213966409927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-3.8</v>
      </c>
      <c r="AM18" s="34">
        <f>RTM_PXI!L18</f>
        <v>0</v>
      </c>
      <c r="AN18" s="34">
        <f>RTM_PXI!R18</f>
        <v>0</v>
      </c>
      <c r="AO18" s="149">
        <f>GDAM_IEX!L18</f>
        <v>0</v>
      </c>
      <c r="AP18" s="149">
        <f>GDAM_IEX!R18</f>
        <v>0</v>
      </c>
      <c r="AQ18" s="149">
        <f>GDAM_PXI!L18</f>
        <v>0</v>
      </c>
      <c r="AR18" s="149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16.229387570280366</v>
      </c>
      <c r="H19">
        <f>PPCL_Spot!R19</f>
        <v>0</v>
      </c>
      <c r="I19">
        <f>Bawana_NG!R19</f>
        <v>5.8397718839107844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0.22794548778122437</v>
      </c>
      <c r="AD19">
        <f t="shared" si="1"/>
        <v>18.041213966409927</v>
      </c>
      <c r="AE19">
        <f>'IDT-1'!D19</f>
        <v>0</v>
      </c>
      <c r="AF19" s="24"/>
      <c r="AG19">
        <f t="shared" si="2"/>
        <v>18.041213966409927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-3.8</v>
      </c>
      <c r="AM19" s="34">
        <f>RTM_PXI!L19</f>
        <v>0</v>
      </c>
      <c r="AN19" s="34">
        <f>RTM_PXI!R19</f>
        <v>0</v>
      </c>
      <c r="AO19" s="149">
        <f>GDAM_IEX!L19</f>
        <v>0</v>
      </c>
      <c r="AP19" s="149">
        <f>GDAM_IEX!R19</f>
        <v>0</v>
      </c>
      <c r="AQ19" s="149">
        <f>GDAM_PXI!L19</f>
        <v>0</v>
      </c>
      <c r="AR19" s="149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16.229387570280366</v>
      </c>
      <c r="H20">
        <f>PPCL_Spot!R20</f>
        <v>0</v>
      </c>
      <c r="I20">
        <f>Bawana_NG!R20</f>
        <v>5.8397718839107844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0.22794548778122437</v>
      </c>
      <c r="AD20">
        <f t="shared" si="1"/>
        <v>18.041213966409927</v>
      </c>
      <c r="AE20">
        <f>'IDT-1'!D20</f>
        <v>0</v>
      </c>
      <c r="AF20" s="24"/>
      <c r="AG20">
        <f t="shared" si="2"/>
        <v>18.041213966409927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-3.8</v>
      </c>
      <c r="AM20" s="34">
        <f>RTM_PXI!L20</f>
        <v>0</v>
      </c>
      <c r="AN20" s="34">
        <f>RTM_PXI!R20</f>
        <v>0</v>
      </c>
      <c r="AO20" s="149">
        <f>GDAM_IEX!L20</f>
        <v>0</v>
      </c>
      <c r="AP20" s="149">
        <f>GDAM_IEX!R20</f>
        <v>0</v>
      </c>
      <c r="AQ20" s="149">
        <f>GDAM_PXI!L20</f>
        <v>0</v>
      </c>
      <c r="AR20" s="149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16.229387570280366</v>
      </c>
      <c r="H21">
        <f>PPCL_Spot!R21</f>
        <v>0</v>
      </c>
      <c r="I21">
        <f>Bawana_NG!R21</f>
        <v>5.8397718839107844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0.22794548778122437</v>
      </c>
      <c r="AD21">
        <f t="shared" si="1"/>
        <v>18.041213966409927</v>
      </c>
      <c r="AE21">
        <f>'IDT-1'!D21</f>
        <v>0</v>
      </c>
      <c r="AF21" s="24"/>
      <c r="AG21">
        <f t="shared" si="2"/>
        <v>18.041213966409927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-3.8</v>
      </c>
      <c r="AM21" s="34">
        <f>RTM_PXI!L21</f>
        <v>0</v>
      </c>
      <c r="AN21" s="34">
        <f>RTM_PXI!R21</f>
        <v>0</v>
      </c>
      <c r="AO21" s="149">
        <f>GDAM_IEX!L21</f>
        <v>0</v>
      </c>
      <c r="AP21" s="149">
        <f>GDAM_IEX!R21</f>
        <v>0</v>
      </c>
      <c r="AQ21" s="149">
        <f>GDAM_PXI!L21</f>
        <v>0</v>
      </c>
      <c r="AR21" s="149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16.229387570280366</v>
      </c>
      <c r="H22">
        <f>PPCL_Spot!R22</f>
        <v>0</v>
      </c>
      <c r="I22">
        <f>Bawana_NG!R22</f>
        <v>5.8397718839107844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0.22794548778122437</v>
      </c>
      <c r="AD22">
        <f t="shared" si="1"/>
        <v>18.041213966409927</v>
      </c>
      <c r="AE22">
        <f>'IDT-1'!D22</f>
        <v>0</v>
      </c>
      <c r="AF22" s="24"/>
      <c r="AG22">
        <f t="shared" si="2"/>
        <v>18.041213966409927</v>
      </c>
      <c r="AI22" s="34">
        <f>PXIL!L22</f>
        <v>0</v>
      </c>
      <c r="AJ22" s="34">
        <f>PXIL!R22</f>
        <v>0</v>
      </c>
      <c r="AK22" s="34">
        <f>RTM_IEX!L22</f>
        <v>0</v>
      </c>
      <c r="AL22" s="34">
        <f>RTM_IEX!R22</f>
        <v>-3.8</v>
      </c>
      <c r="AM22" s="34">
        <f>RTM_PXI!L22</f>
        <v>0</v>
      </c>
      <c r="AN22" s="34">
        <f>RTM_PXI!R22</f>
        <v>0</v>
      </c>
      <c r="AO22" s="149">
        <f>GDAM_IEX!L22</f>
        <v>0</v>
      </c>
      <c r="AP22" s="149">
        <f>GDAM_IEX!R22</f>
        <v>0</v>
      </c>
      <c r="AQ22" s="149">
        <f>GDAM_PXI!L22</f>
        <v>0</v>
      </c>
      <c r="AR22" s="149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16.229387570280366</v>
      </c>
      <c r="H23">
        <f>PPCL_Spot!R23</f>
        <v>0</v>
      </c>
      <c r="I23">
        <f>Bawana_NG!R23</f>
        <v>5.8397718839107844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0.22794548778122437</v>
      </c>
      <c r="AD23">
        <f t="shared" si="1"/>
        <v>18.041213966409927</v>
      </c>
      <c r="AE23">
        <f>'IDT-1'!D23</f>
        <v>0</v>
      </c>
      <c r="AF23" s="24"/>
      <c r="AG23">
        <f t="shared" si="2"/>
        <v>18.041213966409927</v>
      </c>
      <c r="AI23" s="34">
        <f>PXIL!L23</f>
        <v>0</v>
      </c>
      <c r="AJ23" s="34">
        <f>PXIL!R23</f>
        <v>0</v>
      </c>
      <c r="AK23" s="34">
        <f>RTM_IEX!L23</f>
        <v>0</v>
      </c>
      <c r="AL23" s="34">
        <f>RTM_IEX!R23</f>
        <v>-3.8</v>
      </c>
      <c r="AM23" s="34">
        <f>RTM_PXI!L23</f>
        <v>0</v>
      </c>
      <c r="AN23" s="34">
        <f>RTM_PXI!R23</f>
        <v>0</v>
      </c>
      <c r="AO23" s="149">
        <f>GDAM_IEX!L23</f>
        <v>0</v>
      </c>
      <c r="AP23" s="149">
        <f>GDAM_IEX!R23</f>
        <v>0</v>
      </c>
      <c r="AQ23" s="149">
        <f>GDAM_PXI!L23</f>
        <v>0</v>
      </c>
      <c r="AR23" s="149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16.229387570280366</v>
      </c>
      <c r="H24">
        <f>PPCL_Spot!R24</f>
        <v>0</v>
      </c>
      <c r="I24">
        <f>Bawana_NG!R24</f>
        <v>5.8397718839107844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0.22794548778122437</v>
      </c>
      <c r="AD24">
        <f t="shared" si="1"/>
        <v>18.041213966409927</v>
      </c>
      <c r="AE24">
        <f>'IDT-1'!D24</f>
        <v>0</v>
      </c>
      <c r="AF24" s="24"/>
      <c r="AG24">
        <f t="shared" si="2"/>
        <v>18.041213966409927</v>
      </c>
      <c r="AI24" s="34">
        <f>PXIL!L24</f>
        <v>0</v>
      </c>
      <c r="AJ24" s="34">
        <f>PXIL!R24</f>
        <v>0</v>
      </c>
      <c r="AK24" s="34">
        <f>RTM_IEX!L24</f>
        <v>0</v>
      </c>
      <c r="AL24" s="34">
        <f>RTM_IEX!R24</f>
        <v>-3.8</v>
      </c>
      <c r="AM24" s="34">
        <f>RTM_PXI!L24</f>
        <v>0</v>
      </c>
      <c r="AN24" s="34">
        <f>RTM_PXI!R24</f>
        <v>0</v>
      </c>
      <c r="AO24" s="149">
        <f>GDAM_IEX!L24</f>
        <v>0</v>
      </c>
      <c r="AP24" s="149">
        <f>GDAM_IEX!R24</f>
        <v>0</v>
      </c>
      <c r="AQ24" s="149">
        <f>GDAM_PXI!L24</f>
        <v>0</v>
      </c>
      <c r="AR24" s="149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16.229387570280366</v>
      </c>
      <c r="H25">
        <f>PPCL_Spot!R25</f>
        <v>0</v>
      </c>
      <c r="I25">
        <f>Bawana_NG!R25</f>
        <v>5.8397718839107844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0.22794548778122437</v>
      </c>
      <c r="AD25">
        <f t="shared" si="1"/>
        <v>18.041213966409927</v>
      </c>
      <c r="AE25">
        <f>'IDT-1'!D25</f>
        <v>0</v>
      </c>
      <c r="AF25" s="24"/>
      <c r="AG25">
        <f t="shared" si="2"/>
        <v>18.041213966409927</v>
      </c>
      <c r="AI25" s="34">
        <f>PXIL!L25</f>
        <v>0</v>
      </c>
      <c r="AJ25" s="34">
        <f>PXIL!R25</f>
        <v>0</v>
      </c>
      <c r="AK25" s="34">
        <f>RTM_IEX!L25</f>
        <v>0</v>
      </c>
      <c r="AL25" s="34">
        <f>RTM_IEX!R25</f>
        <v>-3.8</v>
      </c>
      <c r="AM25" s="34">
        <f>RTM_PXI!L25</f>
        <v>0</v>
      </c>
      <c r="AN25" s="34">
        <f>RTM_PXI!R25</f>
        <v>0</v>
      </c>
      <c r="AO25" s="149">
        <f>GDAM_IEX!L25</f>
        <v>0</v>
      </c>
      <c r="AP25" s="149">
        <f>GDAM_IEX!R25</f>
        <v>0</v>
      </c>
      <c r="AQ25" s="149">
        <f>GDAM_PXI!L25</f>
        <v>0</v>
      </c>
      <c r="AR25" s="149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16.229387570280366</v>
      </c>
      <c r="H26">
        <f>PPCL_Spot!R26</f>
        <v>0</v>
      </c>
      <c r="I26">
        <f>Bawana_NG!R26</f>
        <v>5.8397718839107844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0.22794548778122437</v>
      </c>
      <c r="AD26">
        <f t="shared" si="1"/>
        <v>18.041213966409927</v>
      </c>
      <c r="AE26">
        <f>'IDT-1'!D26</f>
        <v>0</v>
      </c>
      <c r="AF26" s="24"/>
      <c r="AG26">
        <f t="shared" si="2"/>
        <v>18.041213966409927</v>
      </c>
      <c r="AI26" s="34">
        <f>PXIL!L26</f>
        <v>0</v>
      </c>
      <c r="AJ26" s="34">
        <f>PXIL!R26</f>
        <v>0</v>
      </c>
      <c r="AK26" s="34">
        <f>RTM_IEX!L26</f>
        <v>0</v>
      </c>
      <c r="AL26" s="34">
        <f>RTM_IEX!R26</f>
        <v>-3.8</v>
      </c>
      <c r="AM26" s="34">
        <f>RTM_PXI!L26</f>
        <v>0</v>
      </c>
      <c r="AN26" s="34">
        <f>RTM_PXI!R26</f>
        <v>0</v>
      </c>
      <c r="AO26" s="149">
        <f>GDAM_IEX!L26</f>
        <v>0</v>
      </c>
      <c r="AP26" s="149">
        <f>GDAM_IEX!R26</f>
        <v>0</v>
      </c>
      <c r="AQ26" s="149">
        <f>GDAM_PXI!L26</f>
        <v>0</v>
      </c>
      <c r="AR26" s="149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16.229387570280366</v>
      </c>
      <c r="H27">
        <f>PPCL_Spot!R27</f>
        <v>0</v>
      </c>
      <c r="I27">
        <f>Bawana_NG!R27</f>
        <v>5.8397718839107844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0.22616986227678532</v>
      </c>
      <c r="AD27">
        <f t="shared" si="1"/>
        <v>18.242989591914366</v>
      </c>
      <c r="AE27">
        <f>'IDT-1'!D27</f>
        <v>0</v>
      </c>
      <c r="AF27" s="24"/>
      <c r="AG27">
        <f t="shared" si="2"/>
        <v>18.242989591914366</v>
      </c>
      <c r="AI27" s="34">
        <f>PXIL!L27</f>
        <v>0</v>
      </c>
      <c r="AJ27" s="34">
        <f>PXIL!R27</f>
        <v>0</v>
      </c>
      <c r="AK27" s="34">
        <f>RTM_IEX!L27</f>
        <v>0</v>
      </c>
      <c r="AL27" s="34">
        <f>RTM_IEX!R27</f>
        <v>-3.6</v>
      </c>
      <c r="AM27" s="34">
        <f>RTM_PXI!L27</f>
        <v>0</v>
      </c>
      <c r="AN27" s="34">
        <f>RTM_PXI!R27</f>
        <v>0</v>
      </c>
      <c r="AO27" s="149">
        <f>GDAM_IEX!L27</f>
        <v>0</v>
      </c>
      <c r="AP27" s="149">
        <f>GDAM_IEX!R27</f>
        <v>0</v>
      </c>
      <c r="AQ27" s="149">
        <f>GDAM_PXI!L27</f>
        <v>0</v>
      </c>
      <c r="AR27" s="149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16.229387570280366</v>
      </c>
      <c r="H28">
        <f>PPCL_Spot!R28</f>
        <v>0</v>
      </c>
      <c r="I28">
        <f>Bawana_NG!R28</f>
        <v>5.8397718839107844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0.22616986227678532</v>
      </c>
      <c r="AD28">
        <f t="shared" si="1"/>
        <v>18.242989591914366</v>
      </c>
      <c r="AE28">
        <f>'IDT-1'!D28</f>
        <v>0</v>
      </c>
      <c r="AF28" s="24"/>
      <c r="AG28">
        <f t="shared" si="2"/>
        <v>18.242989591914366</v>
      </c>
      <c r="AI28" s="34">
        <f>PXIL!L28</f>
        <v>0</v>
      </c>
      <c r="AJ28" s="34">
        <f>PXIL!R28</f>
        <v>0</v>
      </c>
      <c r="AK28" s="34">
        <f>RTM_IEX!L28</f>
        <v>0</v>
      </c>
      <c r="AL28" s="34">
        <f>RTM_IEX!R28</f>
        <v>-3.6</v>
      </c>
      <c r="AM28" s="34">
        <f>RTM_PXI!L28</f>
        <v>0</v>
      </c>
      <c r="AN28" s="34">
        <f>RTM_PXI!R28</f>
        <v>0</v>
      </c>
      <c r="AO28" s="149">
        <f>GDAM_IEX!L28</f>
        <v>0</v>
      </c>
      <c r="AP28" s="149">
        <f>GDAM_IEX!R28</f>
        <v>0</v>
      </c>
      <c r="AQ28" s="149">
        <f>GDAM_PXI!L28</f>
        <v>0</v>
      </c>
      <c r="AR28" s="149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16.229387570280366</v>
      </c>
      <c r="H29">
        <f>PPCL_Spot!R29</f>
        <v>0</v>
      </c>
      <c r="I29">
        <f>Bawana_NG!R29</f>
        <v>5.8397718839107844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</v>
      </c>
      <c r="AB29" s="75">
        <f>-STOA!R29</f>
        <v>0</v>
      </c>
      <c r="AC29">
        <f t="shared" si="0"/>
        <v>0.22616986227678532</v>
      </c>
      <c r="AD29">
        <f t="shared" si="1"/>
        <v>18.242989591914366</v>
      </c>
      <c r="AE29">
        <f>'IDT-1'!D29</f>
        <v>0</v>
      </c>
      <c r="AF29" s="24"/>
      <c r="AG29">
        <f t="shared" si="2"/>
        <v>18.242989591914366</v>
      </c>
      <c r="AI29" s="34">
        <f>PXIL!L29</f>
        <v>0</v>
      </c>
      <c r="AJ29" s="34">
        <f>PXIL!R29</f>
        <v>0</v>
      </c>
      <c r="AK29" s="34">
        <f>RTM_IEX!L29</f>
        <v>0</v>
      </c>
      <c r="AL29" s="34">
        <f>RTM_IEX!R29</f>
        <v>-3.6</v>
      </c>
      <c r="AM29" s="34">
        <f>RTM_PXI!L29</f>
        <v>0</v>
      </c>
      <c r="AN29" s="34">
        <f>RTM_PXI!R29</f>
        <v>0</v>
      </c>
      <c r="AO29" s="149">
        <f>GDAM_IEX!L29</f>
        <v>0</v>
      </c>
      <c r="AP29" s="149">
        <f>GDAM_IEX!R29</f>
        <v>0</v>
      </c>
      <c r="AQ29" s="149">
        <f>GDAM_PXI!L29</f>
        <v>0</v>
      </c>
      <c r="AR29" s="149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16.229387570280366</v>
      </c>
      <c r="H30">
        <f>PPCL_Spot!R30</f>
        <v>0</v>
      </c>
      <c r="I30">
        <f>Bawana_NG!R30</f>
        <v>5.8397718839107844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</v>
      </c>
      <c r="AB30" s="75">
        <f>-STOA!R30</f>
        <v>0</v>
      </c>
      <c r="AC30">
        <f t="shared" si="0"/>
        <v>0.22616986227678532</v>
      </c>
      <c r="AD30">
        <f t="shared" si="1"/>
        <v>18.242989591914366</v>
      </c>
      <c r="AE30">
        <f>'IDT-1'!D30</f>
        <v>0</v>
      </c>
      <c r="AF30" s="24"/>
      <c r="AG30">
        <f t="shared" si="2"/>
        <v>18.242989591914366</v>
      </c>
      <c r="AI30" s="34">
        <f>PXIL!L30</f>
        <v>0</v>
      </c>
      <c r="AJ30" s="34">
        <f>PXIL!R30</f>
        <v>0</v>
      </c>
      <c r="AK30" s="34">
        <f>RTM_IEX!L30</f>
        <v>0</v>
      </c>
      <c r="AL30" s="34">
        <f>RTM_IEX!R30</f>
        <v>-3.6</v>
      </c>
      <c r="AM30" s="34">
        <f>RTM_PXI!L30</f>
        <v>0</v>
      </c>
      <c r="AN30" s="34">
        <f>RTM_PXI!R30</f>
        <v>0</v>
      </c>
      <c r="AO30" s="149">
        <f>GDAM_IEX!L30</f>
        <v>0</v>
      </c>
      <c r="AP30" s="149">
        <f>GDAM_IEX!R30</f>
        <v>0</v>
      </c>
      <c r="AQ30" s="149">
        <f>GDAM_PXI!L30</f>
        <v>0</v>
      </c>
      <c r="AR30" s="149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16.229387570280366</v>
      </c>
      <c r="H31">
        <f>PPCL_Spot!R31</f>
        <v>0</v>
      </c>
      <c r="I31">
        <f>Bawana_NG!R31</f>
        <v>5.8397718839107844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0.23</v>
      </c>
      <c r="AB31" s="75">
        <f>-STOA!R31</f>
        <v>0</v>
      </c>
      <c r="AC31">
        <f t="shared" si="0"/>
        <v>0.22819386227678531</v>
      </c>
      <c r="AD31">
        <f t="shared" si="1"/>
        <v>18.470965591914364</v>
      </c>
      <c r="AE31">
        <f>'IDT-1'!D31</f>
        <v>0</v>
      </c>
      <c r="AF31" s="24"/>
      <c r="AG31">
        <f t="shared" si="2"/>
        <v>18.470965591914364</v>
      </c>
      <c r="AI31" s="34">
        <f>PXIL!L31</f>
        <v>0</v>
      </c>
      <c r="AJ31" s="34">
        <f>PXIL!R31</f>
        <v>0</v>
      </c>
      <c r="AK31" s="34">
        <f>RTM_IEX!L31</f>
        <v>0</v>
      </c>
      <c r="AL31" s="34">
        <f>RTM_IEX!R31</f>
        <v>-3.6</v>
      </c>
      <c r="AM31" s="34">
        <f>RTM_PXI!L31</f>
        <v>0</v>
      </c>
      <c r="AN31" s="34">
        <f>RTM_PXI!R31</f>
        <v>0</v>
      </c>
      <c r="AO31" s="149">
        <f>GDAM_IEX!L31</f>
        <v>0</v>
      </c>
      <c r="AP31" s="149">
        <f>GDAM_IEX!R31</f>
        <v>0</v>
      </c>
      <c r="AQ31" s="149">
        <f>GDAM_PXI!L31</f>
        <v>0</v>
      </c>
      <c r="AR31" s="149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16.229387570280366</v>
      </c>
      <c r="H32">
        <f>PPCL_Spot!R32</f>
        <v>0</v>
      </c>
      <c r="I32">
        <f>Bawana_NG!R32</f>
        <v>5.8397718839107844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0.44</v>
      </c>
      <c r="AB32" s="75">
        <f>-STOA!R32</f>
        <v>0</v>
      </c>
      <c r="AC32">
        <f t="shared" si="0"/>
        <v>0.23181748778122435</v>
      </c>
      <c r="AD32">
        <f t="shared" si="1"/>
        <v>18.477341966409927</v>
      </c>
      <c r="AE32">
        <f>'IDT-1'!D32</f>
        <v>0</v>
      </c>
      <c r="AF32" s="24"/>
      <c r="AG32">
        <f t="shared" si="2"/>
        <v>18.477341966409927</v>
      </c>
      <c r="AI32" s="34">
        <f>PXIL!L32</f>
        <v>0</v>
      </c>
      <c r="AJ32" s="34">
        <f>PXIL!R32</f>
        <v>0</v>
      </c>
      <c r="AK32" s="34">
        <f>RTM_IEX!L32</f>
        <v>0</v>
      </c>
      <c r="AL32" s="34">
        <f>RTM_IEX!R32</f>
        <v>-3.8</v>
      </c>
      <c r="AM32" s="34">
        <f>RTM_PXI!L32</f>
        <v>0</v>
      </c>
      <c r="AN32" s="34">
        <f>RTM_PXI!R32</f>
        <v>0</v>
      </c>
      <c r="AO32" s="149">
        <f>GDAM_IEX!L32</f>
        <v>0</v>
      </c>
      <c r="AP32" s="149">
        <f>GDAM_IEX!R32</f>
        <v>0</v>
      </c>
      <c r="AQ32" s="149">
        <f>GDAM_PXI!L32</f>
        <v>0</v>
      </c>
      <c r="AR32" s="149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16.229387570280366</v>
      </c>
      <c r="H33">
        <f>PPCL_Spot!R33</f>
        <v>0</v>
      </c>
      <c r="I33">
        <f>Bawana_NG!R33</f>
        <v>5.8397718839107844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0.45</v>
      </c>
      <c r="AB33" s="75">
        <f>-STOA!R33</f>
        <v>0</v>
      </c>
      <c r="AC33">
        <f t="shared" si="0"/>
        <v>0.23012986227678531</v>
      </c>
      <c r="AD33">
        <f t="shared" si="1"/>
        <v>18.689029591914363</v>
      </c>
      <c r="AE33">
        <f>'IDT-1'!D33</f>
        <v>0</v>
      </c>
      <c r="AF33" s="24"/>
      <c r="AG33">
        <f t="shared" si="2"/>
        <v>18.689029591914363</v>
      </c>
      <c r="AI33" s="34">
        <f>PXIL!L33</f>
        <v>0</v>
      </c>
      <c r="AJ33" s="34">
        <f>PXIL!R33</f>
        <v>0</v>
      </c>
      <c r="AK33" s="34">
        <f>RTM_IEX!L33</f>
        <v>0</v>
      </c>
      <c r="AL33" s="34">
        <f>RTM_IEX!R33</f>
        <v>-3.6</v>
      </c>
      <c r="AM33" s="34">
        <f>RTM_PXI!L33</f>
        <v>0</v>
      </c>
      <c r="AN33" s="34">
        <f>RTM_PXI!R33</f>
        <v>0</v>
      </c>
      <c r="AO33" s="149">
        <f>GDAM_IEX!L33</f>
        <v>0</v>
      </c>
      <c r="AP33" s="149">
        <f>GDAM_IEX!R33</f>
        <v>0</v>
      </c>
      <c r="AQ33" s="149">
        <f>GDAM_PXI!L33</f>
        <v>0</v>
      </c>
      <c r="AR33" s="149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16.229387570280366</v>
      </c>
      <c r="H34">
        <f>PPCL_Spot!R34</f>
        <v>0</v>
      </c>
      <c r="I34">
        <f>Bawana_NG!R34</f>
        <v>5.8397718839107844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0.52</v>
      </c>
      <c r="AB34" s="75">
        <f>-STOA!R34</f>
        <v>0</v>
      </c>
      <c r="AC34">
        <f t="shared" si="0"/>
        <v>0.22897023677234624</v>
      </c>
      <c r="AD34">
        <f t="shared" si="1"/>
        <v>18.960189217418804</v>
      </c>
      <c r="AE34">
        <f>'IDT-1'!D34</f>
        <v>0</v>
      </c>
      <c r="AF34" s="24"/>
      <c r="AG34">
        <f t="shared" si="2"/>
        <v>18.960189217418804</v>
      </c>
      <c r="AI34" s="34">
        <f>PXIL!L34</f>
        <v>0</v>
      </c>
      <c r="AJ34" s="34">
        <f>PXIL!R34</f>
        <v>0</v>
      </c>
      <c r="AK34" s="34">
        <f>RTM_IEX!L34</f>
        <v>0</v>
      </c>
      <c r="AL34" s="34">
        <f>RTM_IEX!R34</f>
        <v>-3.4</v>
      </c>
      <c r="AM34" s="34">
        <f>RTM_PXI!L34</f>
        <v>0</v>
      </c>
      <c r="AN34" s="34">
        <f>RTM_PXI!R34</f>
        <v>0</v>
      </c>
      <c r="AO34" s="149">
        <f>GDAM_IEX!L34</f>
        <v>0</v>
      </c>
      <c r="AP34" s="149">
        <f>GDAM_IEX!R34</f>
        <v>0</v>
      </c>
      <c r="AQ34" s="149">
        <f>GDAM_PXI!L34</f>
        <v>0</v>
      </c>
      <c r="AR34" s="149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16.229387570280366</v>
      </c>
      <c r="H35">
        <f>PPCL_Spot!R35</f>
        <v>0</v>
      </c>
      <c r="I35">
        <f>Bawana_NG!R35</f>
        <v>5.8397718839107844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1.3</v>
      </c>
      <c r="AB35" s="75">
        <f>-STOA!R35</f>
        <v>0</v>
      </c>
      <c r="AC35">
        <f t="shared" si="0"/>
        <v>0.24116111328566345</v>
      </c>
      <c r="AD35">
        <f t="shared" si="1"/>
        <v>19.127998340905489</v>
      </c>
      <c r="AE35">
        <f>'IDT-1'!D35</f>
        <v>0</v>
      </c>
      <c r="AF35" s="24"/>
      <c r="AG35">
        <f t="shared" si="2"/>
        <v>19.127998340905489</v>
      </c>
      <c r="AI35" s="34">
        <f>PXIL!L35</f>
        <v>0</v>
      </c>
      <c r="AJ35" s="34">
        <f>PXIL!R35</f>
        <v>0</v>
      </c>
      <c r="AK35" s="34">
        <f>RTM_IEX!L35</f>
        <v>0</v>
      </c>
      <c r="AL35" s="34">
        <f>RTM_IEX!R35</f>
        <v>-4</v>
      </c>
      <c r="AM35" s="34">
        <f>RTM_PXI!L35</f>
        <v>0</v>
      </c>
      <c r="AN35" s="34">
        <f>RTM_PXI!R35</f>
        <v>0</v>
      </c>
      <c r="AO35" s="149">
        <f>GDAM_IEX!L35</f>
        <v>0</v>
      </c>
      <c r="AP35" s="149">
        <f>GDAM_IEX!R35</f>
        <v>0</v>
      </c>
      <c r="AQ35" s="149">
        <f>GDAM_PXI!L35</f>
        <v>0</v>
      </c>
      <c r="AR35" s="149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16.229387570280366</v>
      </c>
      <c r="H36">
        <f>PPCL_Spot!R36</f>
        <v>0</v>
      </c>
      <c r="I36">
        <f>Bawana_NG!R36</f>
        <v>5.8397718839107844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1.61</v>
      </c>
      <c r="AB36" s="75">
        <f>-STOA!R36</f>
        <v>0</v>
      </c>
      <c r="AC36">
        <f t="shared" si="0"/>
        <v>0.24655255154232203</v>
      </c>
      <c r="AD36">
        <f t="shared" si="1"/>
        <v>19.132606902648828</v>
      </c>
      <c r="AE36">
        <f>'IDT-1'!D36</f>
        <v>0</v>
      </c>
      <c r="AF36" s="24"/>
      <c r="AG36">
        <f t="shared" si="2"/>
        <v>19.132606902648828</v>
      </c>
      <c r="AI36" s="34">
        <f>PXIL!L36</f>
        <v>0</v>
      </c>
      <c r="AJ36" s="34">
        <f>PXIL!R36</f>
        <v>0</v>
      </c>
      <c r="AK36" s="34">
        <f>RTM_IEX!L36</f>
        <v>0</v>
      </c>
      <c r="AL36" s="34">
        <f>RTM_IEX!R36</f>
        <v>-4.3</v>
      </c>
      <c r="AM36" s="34">
        <f>RTM_PXI!L36</f>
        <v>0</v>
      </c>
      <c r="AN36" s="34">
        <f>RTM_PXI!R36</f>
        <v>0</v>
      </c>
      <c r="AO36" s="149">
        <f>GDAM_IEX!L36</f>
        <v>0</v>
      </c>
      <c r="AP36" s="149">
        <f>GDAM_IEX!R36</f>
        <v>0</v>
      </c>
      <c r="AQ36" s="149">
        <f>GDAM_PXI!L36</f>
        <v>0</v>
      </c>
      <c r="AR36" s="149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16.229387570280366</v>
      </c>
      <c r="H37">
        <f>PPCL_Spot!R37</f>
        <v>0</v>
      </c>
      <c r="I37">
        <f>Bawana_NG!R37</f>
        <v>5.8397718839107844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1.36</v>
      </c>
      <c r="AB37" s="75">
        <f>-STOA!R37</f>
        <v>0</v>
      </c>
      <c r="AC37">
        <f t="shared" si="0"/>
        <v>0.24168911328566342</v>
      </c>
      <c r="AD37">
        <f t="shared" si="1"/>
        <v>19.187470340905488</v>
      </c>
      <c r="AE37">
        <f>'IDT-1'!D37</f>
        <v>0</v>
      </c>
      <c r="AF37" s="24"/>
      <c r="AG37">
        <f t="shared" si="2"/>
        <v>19.187470340905488</v>
      </c>
      <c r="AI37" s="34">
        <f>PXIL!L37</f>
        <v>0</v>
      </c>
      <c r="AJ37" s="34">
        <f>PXIL!R37</f>
        <v>0</v>
      </c>
      <c r="AK37" s="34">
        <f>RTM_IEX!L37</f>
        <v>0</v>
      </c>
      <c r="AL37" s="34">
        <f>RTM_IEX!R37</f>
        <v>-4</v>
      </c>
      <c r="AM37" s="34">
        <f>RTM_PXI!L37</f>
        <v>0</v>
      </c>
      <c r="AN37" s="34">
        <f>RTM_PXI!R37</f>
        <v>0</v>
      </c>
      <c r="AO37" s="149">
        <f>GDAM_IEX!L37</f>
        <v>0</v>
      </c>
      <c r="AP37" s="149">
        <f>GDAM_IEX!R37</f>
        <v>0</v>
      </c>
      <c r="AQ37" s="149">
        <f>GDAM_PXI!L37</f>
        <v>0</v>
      </c>
      <c r="AR37" s="149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16.229387570280366</v>
      </c>
      <c r="H38">
        <f>PPCL_Spot!R38</f>
        <v>0</v>
      </c>
      <c r="I38">
        <f>Bawana_NG!R38</f>
        <v>5.8397718839107844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2.1800000000000002</v>
      </c>
      <c r="AB38" s="75">
        <f>-STOA!R38</f>
        <v>0</v>
      </c>
      <c r="AC38">
        <f t="shared" si="0"/>
        <v>0.25511980255120015</v>
      </c>
      <c r="AD38">
        <f t="shared" si="1"/>
        <v>19.294039651639952</v>
      </c>
      <c r="AE38">
        <f>'IDT-1'!D38</f>
        <v>0</v>
      </c>
      <c r="AF38" s="24"/>
      <c r="AG38">
        <f t="shared" si="2"/>
        <v>19.294039651639952</v>
      </c>
      <c r="AI38" s="34">
        <f>PXIL!L38</f>
        <v>0</v>
      </c>
      <c r="AJ38" s="34">
        <f>PXIL!R38</f>
        <v>0</v>
      </c>
      <c r="AK38" s="34">
        <f>RTM_IEX!L38</f>
        <v>0</v>
      </c>
      <c r="AL38" s="34">
        <f>RTM_IEX!R38</f>
        <v>-4.7</v>
      </c>
      <c r="AM38" s="34">
        <f>RTM_PXI!L38</f>
        <v>0</v>
      </c>
      <c r="AN38" s="34">
        <f>RTM_PXI!R38</f>
        <v>0</v>
      </c>
      <c r="AO38" s="149">
        <f>GDAM_IEX!L38</f>
        <v>0</v>
      </c>
      <c r="AP38" s="149">
        <f>GDAM_IEX!R38</f>
        <v>0</v>
      </c>
      <c r="AQ38" s="149">
        <f>GDAM_PXI!L38</f>
        <v>0</v>
      </c>
      <c r="AR38" s="149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16.229387570280366</v>
      </c>
      <c r="H39">
        <f>PPCL_Spot!R39</f>
        <v>0</v>
      </c>
      <c r="I39">
        <f>Bawana_NG!R39</f>
        <v>5.8397718839107844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3.66</v>
      </c>
      <c r="AB39" s="75">
        <f>-STOA!R39</f>
        <v>0</v>
      </c>
      <c r="AC39">
        <f t="shared" si="0"/>
        <v>0.28057318108227358</v>
      </c>
      <c r="AD39">
        <f t="shared" si="1"/>
        <v>19.348586273108879</v>
      </c>
      <c r="AE39">
        <f>'IDT-1'!D39</f>
        <v>0</v>
      </c>
      <c r="AF39" s="24"/>
      <c r="AG39">
        <f t="shared" si="2"/>
        <v>19.348586273108879</v>
      </c>
      <c r="AI39" s="34">
        <f>PXIL!L39</f>
        <v>0</v>
      </c>
      <c r="AJ39" s="34">
        <f>PXIL!R39</f>
        <v>0</v>
      </c>
      <c r="AK39" s="34">
        <f>RTM_IEX!L39</f>
        <v>0</v>
      </c>
      <c r="AL39" s="34">
        <f>RTM_IEX!R39</f>
        <v>-6.1</v>
      </c>
      <c r="AM39" s="34">
        <f>RTM_PXI!L39</f>
        <v>0</v>
      </c>
      <c r="AN39" s="34">
        <f>RTM_PXI!R39</f>
        <v>0</v>
      </c>
      <c r="AO39" s="149">
        <f>GDAM_IEX!L39</f>
        <v>0</v>
      </c>
      <c r="AP39" s="149">
        <f>GDAM_IEX!R39</f>
        <v>0</v>
      </c>
      <c r="AQ39" s="149">
        <f>GDAM_PXI!L39</f>
        <v>0</v>
      </c>
      <c r="AR39" s="149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16.229387570280366</v>
      </c>
      <c r="H40">
        <f>PPCL_Spot!R40</f>
        <v>0</v>
      </c>
      <c r="I40">
        <f>Bawana_NG!R40</f>
        <v>5.8397718839107844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4.3499999999999996</v>
      </c>
      <c r="AB40" s="75">
        <f>-STOA!R40</f>
        <v>0</v>
      </c>
      <c r="AC40">
        <f t="shared" si="0"/>
        <v>0.29197205759559081</v>
      </c>
      <c r="AD40">
        <f t="shared" si="1"/>
        <v>19.427187396595563</v>
      </c>
      <c r="AE40">
        <f>'IDT-1'!D40</f>
        <v>0</v>
      </c>
      <c r="AF40" s="24"/>
      <c r="AG40">
        <f t="shared" si="2"/>
        <v>19.427187396595563</v>
      </c>
      <c r="AI40" s="34">
        <f>PXIL!L40</f>
        <v>0</v>
      </c>
      <c r="AJ40" s="34">
        <f>PXIL!R40</f>
        <v>0</v>
      </c>
      <c r="AK40" s="34">
        <f>RTM_IEX!L40</f>
        <v>0</v>
      </c>
      <c r="AL40" s="34">
        <f>RTM_IEX!R40</f>
        <v>-6.7</v>
      </c>
      <c r="AM40" s="34">
        <f>RTM_PXI!L40</f>
        <v>0</v>
      </c>
      <c r="AN40" s="34">
        <f>RTM_PXI!R40</f>
        <v>0</v>
      </c>
      <c r="AO40" s="149">
        <f>GDAM_IEX!L40</f>
        <v>0</v>
      </c>
      <c r="AP40" s="149">
        <f>GDAM_IEX!R40</f>
        <v>0</v>
      </c>
      <c r="AQ40" s="149">
        <f>GDAM_PXI!L40</f>
        <v>0</v>
      </c>
      <c r="AR40" s="149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16.229387570280366</v>
      </c>
      <c r="H41">
        <f>PPCL_Spot!R41</f>
        <v>0</v>
      </c>
      <c r="I41">
        <f>Bawana_NG!R41</f>
        <v>5.8397718839107844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4.46</v>
      </c>
      <c r="AB41" s="75">
        <f>-STOA!R41</f>
        <v>0</v>
      </c>
      <c r="AC41">
        <f t="shared" si="0"/>
        <v>0.31158412539220098</v>
      </c>
      <c r="AD41">
        <f t="shared" si="1"/>
        <v>17.41757532879895</v>
      </c>
      <c r="AE41">
        <f>'IDT-1'!D41</f>
        <v>0</v>
      </c>
      <c r="AF41" s="24"/>
      <c r="AG41">
        <f t="shared" si="2"/>
        <v>17.41757532879895</v>
      </c>
      <c r="AI41" s="34">
        <f>PXIL!L41</f>
        <v>0</v>
      </c>
      <c r="AJ41" s="34">
        <f>PXIL!R41</f>
        <v>0</v>
      </c>
      <c r="AK41" s="34">
        <f>RTM_IEX!L41</f>
        <v>0</v>
      </c>
      <c r="AL41" s="34">
        <f>RTM_IEX!R41</f>
        <v>-8.8000000000000007</v>
      </c>
      <c r="AM41" s="34">
        <f>RTM_PXI!L41</f>
        <v>0</v>
      </c>
      <c r="AN41" s="34">
        <f>RTM_PXI!R41</f>
        <v>0</v>
      </c>
      <c r="AO41" s="149">
        <f>GDAM_IEX!L41</f>
        <v>0</v>
      </c>
      <c r="AP41" s="149">
        <f>GDAM_IEX!R41</f>
        <v>0</v>
      </c>
      <c r="AQ41" s="149">
        <f>GDAM_PXI!L41</f>
        <v>0</v>
      </c>
      <c r="AR41" s="149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16.229387570280366</v>
      </c>
      <c r="H42">
        <f>PPCL_Spot!R42</f>
        <v>0</v>
      </c>
      <c r="I42">
        <f>Bawana_NG!R42</f>
        <v>5.8397718839107844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4.16</v>
      </c>
      <c r="AB42" s="75">
        <f>-STOA!R42</f>
        <v>0</v>
      </c>
      <c r="AC42">
        <f t="shared" si="0"/>
        <v>0.30539287438332285</v>
      </c>
      <c r="AD42">
        <f t="shared" si="1"/>
        <v>17.523766579807827</v>
      </c>
      <c r="AE42">
        <f>'IDT-1'!D42</f>
        <v>0</v>
      </c>
      <c r="AF42" s="24"/>
      <c r="AG42">
        <f t="shared" si="2"/>
        <v>17.523766579807827</v>
      </c>
      <c r="AI42" s="34">
        <f>PXIL!L42</f>
        <v>0</v>
      </c>
      <c r="AJ42" s="34">
        <f>PXIL!R42</f>
        <v>0</v>
      </c>
      <c r="AK42" s="34">
        <f>RTM_IEX!L42</f>
        <v>0</v>
      </c>
      <c r="AL42" s="34">
        <f>RTM_IEX!R42</f>
        <v>-8.4</v>
      </c>
      <c r="AM42" s="34">
        <f>RTM_PXI!L42</f>
        <v>0</v>
      </c>
      <c r="AN42" s="34">
        <f>RTM_PXI!R42</f>
        <v>0</v>
      </c>
      <c r="AO42" s="149">
        <f>GDAM_IEX!L42</f>
        <v>0</v>
      </c>
      <c r="AP42" s="149">
        <f>GDAM_IEX!R42</f>
        <v>0</v>
      </c>
      <c r="AQ42" s="149">
        <f>GDAM_PXI!L42</f>
        <v>0</v>
      </c>
      <c r="AR42" s="149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16.229387570280366</v>
      </c>
      <c r="H43">
        <f>PPCL_Spot!R43</f>
        <v>0</v>
      </c>
      <c r="I43">
        <f>Bawana_NG!R43</f>
        <v>5.8397718839107844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4.55</v>
      </c>
      <c r="AB43" s="75">
        <f>-STOA!R43</f>
        <v>0</v>
      </c>
      <c r="AC43">
        <f t="shared" si="0"/>
        <v>0.31148831263998145</v>
      </c>
      <c r="AD43">
        <f t="shared" si="1"/>
        <v>17.607671141551172</v>
      </c>
      <c r="AE43">
        <f>'IDT-1'!D43</f>
        <v>0</v>
      </c>
      <c r="AF43" s="24"/>
      <c r="AG43">
        <f t="shared" si="2"/>
        <v>17.607671141551172</v>
      </c>
      <c r="AI43" s="34">
        <f>PXIL!L43</f>
        <v>0</v>
      </c>
      <c r="AJ43" s="34">
        <f>PXIL!R43</f>
        <v>0</v>
      </c>
      <c r="AK43" s="34">
        <f>RTM_IEX!L43</f>
        <v>0</v>
      </c>
      <c r="AL43" s="34">
        <f>RTM_IEX!R43</f>
        <v>-8.6999999999999993</v>
      </c>
      <c r="AM43" s="34">
        <f>RTM_PXI!L43</f>
        <v>0</v>
      </c>
      <c r="AN43" s="34">
        <f>RTM_PXI!R43</f>
        <v>0</v>
      </c>
      <c r="AO43" s="149">
        <f>GDAM_IEX!L43</f>
        <v>0</v>
      </c>
      <c r="AP43" s="149">
        <f>GDAM_IEX!R43</f>
        <v>0</v>
      </c>
      <c r="AQ43" s="149">
        <f>GDAM_PXI!L43</f>
        <v>0</v>
      </c>
      <c r="AR43" s="149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16.229387570280366</v>
      </c>
      <c r="H44">
        <f>PPCL_Spot!R44</f>
        <v>0</v>
      </c>
      <c r="I44">
        <f>Bawana_NG!R44</f>
        <v>5.8397718839107844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5.7</v>
      </c>
      <c r="AB44" s="75">
        <f>-STOA!R44</f>
        <v>0</v>
      </c>
      <c r="AC44">
        <f t="shared" si="0"/>
        <v>0.33048644016217676</v>
      </c>
      <c r="AD44">
        <f t="shared" si="1"/>
        <v>17.738673014028976</v>
      </c>
      <c r="AE44">
        <f>'IDT-1'!D44</f>
        <v>0</v>
      </c>
      <c r="AF44" s="24"/>
      <c r="AG44">
        <f t="shared" si="2"/>
        <v>17.738673014028976</v>
      </c>
      <c r="AI44" s="34">
        <f>PXIL!L44</f>
        <v>0</v>
      </c>
      <c r="AJ44" s="34">
        <f>PXIL!R44</f>
        <v>0</v>
      </c>
      <c r="AK44" s="34">
        <f>RTM_IEX!L44</f>
        <v>0</v>
      </c>
      <c r="AL44" s="34">
        <f>RTM_IEX!R44</f>
        <v>-9.6999999999999993</v>
      </c>
      <c r="AM44" s="34">
        <f>RTM_PXI!L44</f>
        <v>0</v>
      </c>
      <c r="AN44" s="34">
        <f>RTM_PXI!R44</f>
        <v>0</v>
      </c>
      <c r="AO44" s="149">
        <f>GDAM_IEX!L44</f>
        <v>0</v>
      </c>
      <c r="AP44" s="149">
        <f>GDAM_IEX!R44</f>
        <v>0</v>
      </c>
      <c r="AQ44" s="149">
        <f>GDAM_PXI!L44</f>
        <v>0</v>
      </c>
      <c r="AR44" s="149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16.229387570280366</v>
      </c>
      <c r="H45">
        <f>PPCL_Spot!R45</f>
        <v>0</v>
      </c>
      <c r="I45">
        <f>Bawana_NG!R45</f>
        <v>5.8397718839107844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7.53</v>
      </c>
      <c r="AB45" s="75">
        <f>-STOA!R45</f>
        <v>0</v>
      </c>
      <c r="AC45">
        <f t="shared" si="0"/>
        <v>0.26047260319688215</v>
      </c>
      <c r="AD45">
        <f t="shared" si="1"/>
        <v>29.338686850994272</v>
      </c>
      <c r="AE45">
        <f>'IDT-1'!D45</f>
        <v>0</v>
      </c>
      <c r="AF45" s="24"/>
      <c r="AG45">
        <f t="shared" si="2"/>
        <v>29.338686850994272</v>
      </c>
      <c r="AI45" s="34">
        <f>PXIL!L45</f>
        <v>0</v>
      </c>
      <c r="AJ45" s="34">
        <f>PXIL!R45</f>
        <v>0</v>
      </c>
      <c r="AK45" s="34">
        <f>RTM_IEX!L45</f>
        <v>0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9">
        <f>GDAM_IEX!L45</f>
        <v>0</v>
      </c>
      <c r="AP45" s="149">
        <f>GDAM_IEX!R45</f>
        <v>0</v>
      </c>
      <c r="AQ45" s="149">
        <f>GDAM_PXI!L45</f>
        <v>0</v>
      </c>
      <c r="AR45" s="149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16.229387570280366</v>
      </c>
      <c r="H46">
        <f>PPCL_Spot!R46</f>
        <v>0</v>
      </c>
      <c r="I46">
        <f>Bawana_NG!R46</f>
        <v>5.8397718839107844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8.0500000000000007</v>
      </c>
      <c r="AB46" s="75">
        <f>-STOA!R46</f>
        <v>0</v>
      </c>
      <c r="AC46">
        <f t="shared" si="0"/>
        <v>0.26504860319688217</v>
      </c>
      <c r="AD46">
        <f t="shared" si="1"/>
        <v>29.854110850994271</v>
      </c>
      <c r="AE46">
        <f>'IDT-1'!D46</f>
        <v>0</v>
      </c>
      <c r="AF46" s="24"/>
      <c r="AG46">
        <f t="shared" si="2"/>
        <v>29.854110850994271</v>
      </c>
      <c r="AI46" s="34">
        <f>PXIL!L46</f>
        <v>0</v>
      </c>
      <c r="AJ46" s="34">
        <f>PXIL!R46</f>
        <v>0</v>
      </c>
      <c r="AK46" s="34">
        <f>RTM_IEX!L46</f>
        <v>0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9">
        <f>GDAM_IEX!L46</f>
        <v>0</v>
      </c>
      <c r="AP46" s="149">
        <f>GDAM_IEX!R46</f>
        <v>0</v>
      </c>
      <c r="AQ46" s="149">
        <f>GDAM_PXI!L46</f>
        <v>0</v>
      </c>
      <c r="AR46" s="149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16.229387570280366</v>
      </c>
      <c r="H47">
        <f>PPCL_Spot!R47</f>
        <v>0</v>
      </c>
      <c r="I47">
        <f>Bawana_NG!R47</f>
        <v>5.8397718839107844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7.98</v>
      </c>
      <c r="AB47" s="75">
        <f>-STOA!R47</f>
        <v>0</v>
      </c>
      <c r="AC47">
        <f t="shared" si="0"/>
        <v>0.26443260319688217</v>
      </c>
      <c r="AD47">
        <f t="shared" si="1"/>
        <v>29.784726850994268</v>
      </c>
      <c r="AE47">
        <f>'IDT-1'!D47</f>
        <v>0</v>
      </c>
      <c r="AF47" s="24"/>
      <c r="AG47">
        <f t="shared" si="2"/>
        <v>29.784726850994268</v>
      </c>
      <c r="AI47" s="34">
        <f>PXIL!L47</f>
        <v>0</v>
      </c>
      <c r="AJ47" s="34">
        <f>PXIL!R47</f>
        <v>0</v>
      </c>
      <c r="AK47" s="34">
        <f>RTM_IEX!L47</f>
        <v>0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9">
        <f>GDAM_IEX!L47</f>
        <v>0</v>
      </c>
      <c r="AP47" s="149">
        <f>GDAM_IEX!R47</f>
        <v>0</v>
      </c>
      <c r="AQ47" s="149">
        <f>GDAM_PXI!L47</f>
        <v>0</v>
      </c>
      <c r="AR47" s="149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16.229387570280366</v>
      </c>
      <c r="H48">
        <f>PPCL_Spot!R48</f>
        <v>0</v>
      </c>
      <c r="I48">
        <f>Bawana_NG!R48</f>
        <v>5.8397718839107844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6.06</v>
      </c>
      <c r="AB48" s="75">
        <f>-STOA!R48</f>
        <v>0</v>
      </c>
      <c r="AC48">
        <f t="shared" si="0"/>
        <v>0.24753660319688214</v>
      </c>
      <c r="AD48">
        <f t="shared" si="1"/>
        <v>27.881622850994269</v>
      </c>
      <c r="AE48">
        <f>'IDT-1'!D48</f>
        <v>0</v>
      </c>
      <c r="AF48" s="24"/>
      <c r="AG48">
        <f t="shared" si="2"/>
        <v>27.881622850994269</v>
      </c>
      <c r="AI48" s="34">
        <f>PXIL!L48</f>
        <v>0</v>
      </c>
      <c r="AJ48" s="34">
        <f>PXIL!R48</f>
        <v>0</v>
      </c>
      <c r="AK48" s="34">
        <f>RTM_IEX!L48</f>
        <v>0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9">
        <f>GDAM_IEX!L48</f>
        <v>0</v>
      </c>
      <c r="AP48" s="149">
        <f>GDAM_IEX!R48</f>
        <v>0</v>
      </c>
      <c r="AQ48" s="149">
        <f>GDAM_PXI!L48</f>
        <v>0</v>
      </c>
      <c r="AR48" s="149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16.229387570280366</v>
      </c>
      <c r="H49">
        <f>PPCL_Spot!R49</f>
        <v>0</v>
      </c>
      <c r="I49">
        <f>Bawana_NG!R49</f>
        <v>5.8397718839107844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3.68</v>
      </c>
      <c r="AB49" s="75">
        <f>-STOA!R49</f>
        <v>0</v>
      </c>
      <c r="AC49">
        <f t="shared" si="0"/>
        <v>0.319812942179933</v>
      </c>
      <c r="AD49">
        <f t="shared" si="1"/>
        <v>14.929346512011218</v>
      </c>
      <c r="AE49">
        <f>'IDT-1'!D49</f>
        <v>0</v>
      </c>
      <c r="AF49" s="24"/>
      <c r="AG49">
        <f t="shared" si="2"/>
        <v>14.929346512011218</v>
      </c>
      <c r="AI49" s="34">
        <f>PXIL!L49</f>
        <v>0</v>
      </c>
      <c r="AJ49" s="34">
        <f>PXIL!R49</f>
        <v>0</v>
      </c>
      <c r="AK49" s="34">
        <f>RTM_IEX!L49</f>
        <v>0</v>
      </c>
      <c r="AL49" s="34">
        <f>RTM_IEX!R49</f>
        <v>-10.5</v>
      </c>
      <c r="AM49" s="34">
        <f>RTM_PXI!L49</f>
        <v>0</v>
      </c>
      <c r="AN49" s="34">
        <f>RTM_PXI!R49</f>
        <v>0</v>
      </c>
      <c r="AO49" s="149">
        <f>GDAM_IEX!L49</f>
        <v>0</v>
      </c>
      <c r="AP49" s="149">
        <f>GDAM_IEX!R49</f>
        <v>0</v>
      </c>
      <c r="AQ49" s="149">
        <f>GDAM_PXI!L49</f>
        <v>0</v>
      </c>
      <c r="AR49" s="149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16.229387570280366</v>
      </c>
      <c r="H50">
        <f>PPCL_Spot!R50</f>
        <v>0</v>
      </c>
      <c r="I50">
        <f>Bawana_NG!R50</f>
        <v>5.8397718839107844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2.41</v>
      </c>
      <c r="AB50" s="75">
        <f>-STOA!R50</f>
        <v>0</v>
      </c>
      <c r="AC50">
        <f t="shared" si="0"/>
        <v>0.30064662740995718</v>
      </c>
      <c r="AD50">
        <f t="shared" si="1"/>
        <v>14.578512826781195</v>
      </c>
      <c r="AE50">
        <f>'IDT-1'!D50</f>
        <v>0</v>
      </c>
      <c r="AF50" s="24"/>
      <c r="AG50">
        <f t="shared" si="2"/>
        <v>14.578512826781195</v>
      </c>
      <c r="AI50" s="34">
        <f>PXIL!L50</f>
        <v>0</v>
      </c>
      <c r="AJ50" s="34">
        <f>PXIL!R50</f>
        <v>0</v>
      </c>
      <c r="AK50" s="34">
        <f>RTM_IEX!L50</f>
        <v>0</v>
      </c>
      <c r="AL50" s="34">
        <f>RTM_IEX!R50</f>
        <v>-9.6</v>
      </c>
      <c r="AM50" s="34">
        <f>RTM_PXI!L50</f>
        <v>0</v>
      </c>
      <c r="AN50" s="34">
        <f>RTM_PXI!R50</f>
        <v>0</v>
      </c>
      <c r="AO50" s="149">
        <f>GDAM_IEX!L50</f>
        <v>0</v>
      </c>
      <c r="AP50" s="149">
        <f>GDAM_IEX!R50</f>
        <v>0</v>
      </c>
      <c r="AQ50" s="149">
        <f>GDAM_PXI!L50</f>
        <v>0</v>
      </c>
      <c r="AR50" s="149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16.229387570280366</v>
      </c>
      <c r="H51">
        <f>PPCL_Spot!R51</f>
        <v>0</v>
      </c>
      <c r="I51">
        <f>Bawana_NG!R51</f>
        <v>5.8397718839107844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3.96</v>
      </c>
      <c r="AB51" s="75">
        <f>-STOA!R51</f>
        <v>0</v>
      </c>
      <c r="AC51">
        <f t="shared" si="0"/>
        <v>0.32050131667549397</v>
      </c>
      <c r="AD51">
        <f t="shared" si="1"/>
        <v>15.408658137515658</v>
      </c>
      <c r="AE51">
        <f>'IDT-1'!D51</f>
        <v>0</v>
      </c>
      <c r="AF51" s="24"/>
      <c r="AG51">
        <f t="shared" si="2"/>
        <v>15.408658137515658</v>
      </c>
      <c r="AI51" s="34">
        <f>PXIL!L51</f>
        <v>0</v>
      </c>
      <c r="AJ51" s="34">
        <f>PXIL!R51</f>
        <v>0</v>
      </c>
      <c r="AK51" s="34">
        <f>RTM_IEX!L51</f>
        <v>0</v>
      </c>
      <c r="AL51" s="34">
        <f>RTM_IEX!R51</f>
        <v>-10.3</v>
      </c>
      <c r="AM51" s="34">
        <f>RTM_PXI!L51</f>
        <v>0</v>
      </c>
      <c r="AN51" s="34">
        <f>RTM_PXI!R51</f>
        <v>0</v>
      </c>
      <c r="AO51" s="149">
        <f>GDAM_IEX!L51</f>
        <v>0</v>
      </c>
      <c r="AP51" s="149">
        <f>GDAM_IEX!R51</f>
        <v>0</v>
      </c>
      <c r="AQ51" s="149">
        <f>GDAM_PXI!L51</f>
        <v>0</v>
      </c>
      <c r="AR51" s="149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16.229387570280366</v>
      </c>
      <c r="H52">
        <f>PPCL_Spot!R52</f>
        <v>0</v>
      </c>
      <c r="I52">
        <f>Bawana_NG!R52</f>
        <v>5.839999999999999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2.94</v>
      </c>
      <c r="AB52" s="75">
        <f>-STOA!R52</f>
        <v>0</v>
      </c>
      <c r="AC52">
        <f t="shared" si="0"/>
        <v>0.30353700932710326</v>
      </c>
      <c r="AD52">
        <f t="shared" si="1"/>
        <v>15.305850560953264</v>
      </c>
      <c r="AE52">
        <f>'IDT-1'!D52</f>
        <v>0</v>
      </c>
      <c r="AF52" s="24"/>
      <c r="AG52">
        <f t="shared" si="2"/>
        <v>15.305850560953264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-9.4</v>
      </c>
      <c r="AM52" s="34">
        <f>RTM_PXI!L52</f>
        <v>0</v>
      </c>
      <c r="AN52" s="34">
        <f>RTM_PXI!R52</f>
        <v>0</v>
      </c>
      <c r="AO52" s="149">
        <f>GDAM_IEX!L52</f>
        <v>0</v>
      </c>
      <c r="AP52" s="149">
        <f>GDAM_IEX!R52</f>
        <v>0</v>
      </c>
      <c r="AQ52" s="149">
        <f>GDAM_PXI!L52</f>
        <v>0</v>
      </c>
      <c r="AR52" s="149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16.229387570280366</v>
      </c>
      <c r="H53">
        <f>PPCL_Spot!R53</f>
        <v>0</v>
      </c>
      <c r="I53">
        <f>Bawana_NG!R53</f>
        <v>5.8397498393660312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5.21</v>
      </c>
      <c r="AB53" s="75">
        <f>-STOA!R53</f>
        <v>0</v>
      </c>
      <c r="AC53">
        <f t="shared" si="0"/>
        <v>0.32794987167462197</v>
      </c>
      <c r="AD53">
        <f t="shared" si="1"/>
        <v>17.051187537971774</v>
      </c>
      <c r="AE53">
        <f>'IDT-1'!D53</f>
        <v>0</v>
      </c>
      <c r="AF53" s="24"/>
      <c r="AG53">
        <f t="shared" si="2"/>
        <v>17.051187537971774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-9.9</v>
      </c>
      <c r="AM53" s="34">
        <f>RTM_PXI!L53</f>
        <v>0</v>
      </c>
      <c r="AN53" s="34">
        <f>RTM_PXI!R53</f>
        <v>0</v>
      </c>
      <c r="AO53" s="149">
        <f>GDAM_IEX!L53</f>
        <v>0</v>
      </c>
      <c r="AP53" s="149">
        <f>GDAM_IEX!R53</f>
        <v>0</v>
      </c>
      <c r="AQ53" s="149">
        <f>GDAM_PXI!L53</f>
        <v>0</v>
      </c>
      <c r="AR53" s="149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16.229387570280366</v>
      </c>
      <c r="H54">
        <f>PPCL_Spot!R54</f>
        <v>0</v>
      </c>
      <c r="I54">
        <f>Bawana_NG!R54</f>
        <v>5.8397498393660312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2.85</v>
      </c>
      <c r="AB54" s="75">
        <f>-STOA!R54</f>
        <v>0</v>
      </c>
      <c r="AC54">
        <f t="shared" si="0"/>
        <v>0.30096718240908527</v>
      </c>
      <c r="AD54">
        <f t="shared" si="1"/>
        <v>15.418170227237315</v>
      </c>
      <c r="AE54">
        <f>'IDT-1'!D54</f>
        <v>0</v>
      </c>
      <c r="AF54" s="24"/>
      <c r="AG54">
        <f t="shared" si="2"/>
        <v>15.418170227237315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-9.1999999999999993</v>
      </c>
      <c r="AM54" s="34">
        <f>RTM_PXI!L54</f>
        <v>0</v>
      </c>
      <c r="AN54" s="34">
        <f>RTM_PXI!R54</f>
        <v>0</v>
      </c>
      <c r="AO54" s="149">
        <f>GDAM_IEX!L54</f>
        <v>0</v>
      </c>
      <c r="AP54" s="149">
        <f>GDAM_IEX!R54</f>
        <v>0</v>
      </c>
      <c r="AQ54" s="149">
        <f>GDAM_PXI!L54</f>
        <v>0</v>
      </c>
      <c r="AR54" s="149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16.229387570280366</v>
      </c>
      <c r="H55">
        <f>PPCL_Spot!R55</f>
        <v>0</v>
      </c>
      <c r="I55">
        <f>Bawana_NG!R55</f>
        <v>5.8397398084205836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4.2</v>
      </c>
      <c r="AB55" s="75">
        <f>-STOA!R55</f>
        <v>0</v>
      </c>
      <c r="AC55">
        <f t="shared" si="0"/>
        <v>0.30840803037566761</v>
      </c>
      <c r="AD55">
        <f t="shared" si="1"/>
        <v>17.260719348325281</v>
      </c>
      <c r="AE55">
        <f>'IDT-1'!D55</f>
        <v>0</v>
      </c>
      <c r="AF55" s="24"/>
      <c r="AG55">
        <f t="shared" si="2"/>
        <v>17.260719348325281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-8.6999999999999993</v>
      </c>
      <c r="AM55" s="34">
        <f>RTM_PXI!L55</f>
        <v>0</v>
      </c>
      <c r="AN55" s="34">
        <f>RTM_PXI!R55</f>
        <v>0</v>
      </c>
      <c r="AO55" s="149">
        <f>GDAM_IEX!L55</f>
        <v>0</v>
      </c>
      <c r="AP55" s="149">
        <f>GDAM_IEX!R55</f>
        <v>0</v>
      </c>
      <c r="AQ55" s="149">
        <f>GDAM_PXI!L55</f>
        <v>0</v>
      </c>
      <c r="AR55" s="149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16.229387570280366</v>
      </c>
      <c r="H56">
        <f>PPCL_Spot!R56</f>
        <v>0</v>
      </c>
      <c r="I56">
        <f>Bawana_NG!R56</f>
        <v>5.8397398084205836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6.79</v>
      </c>
      <c r="AB56" s="75">
        <f>-STOA!R56</f>
        <v>0</v>
      </c>
      <c r="AC56">
        <f t="shared" si="0"/>
        <v>0.3542831619333755</v>
      </c>
      <c r="AD56">
        <f t="shared" si="1"/>
        <v>17.204844216767572</v>
      </c>
      <c r="AE56">
        <f>'IDT-1'!D56</f>
        <v>0</v>
      </c>
      <c r="AF56" s="24"/>
      <c r="AG56">
        <f t="shared" si="2"/>
        <v>17.204844216767572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-11.3</v>
      </c>
      <c r="AM56" s="34">
        <f>RTM_PXI!L56</f>
        <v>0</v>
      </c>
      <c r="AN56" s="34">
        <f>RTM_PXI!R56</f>
        <v>0</v>
      </c>
      <c r="AO56" s="149">
        <f>GDAM_IEX!L56</f>
        <v>0</v>
      </c>
      <c r="AP56" s="149">
        <f>GDAM_IEX!R56</f>
        <v>0</v>
      </c>
      <c r="AQ56" s="149">
        <f>GDAM_PXI!L56</f>
        <v>0</v>
      </c>
      <c r="AR56" s="149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16.229387570280366</v>
      </c>
      <c r="H57">
        <f>PPCL_Spot!R57</f>
        <v>0</v>
      </c>
      <c r="I57">
        <f>Bawana_NG!R57</f>
        <v>5.8397319010237343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3.26</v>
      </c>
      <c r="AB57" s="75">
        <f>-STOA!R57</f>
        <v>0</v>
      </c>
      <c r="AC57">
        <f t="shared" si="0"/>
        <v>0.28948220776394096</v>
      </c>
      <c r="AD57">
        <f t="shared" si="1"/>
        <v>17.539637263540154</v>
      </c>
      <c r="AE57">
        <f>'IDT-1'!D57</f>
        <v>0</v>
      </c>
      <c r="AF57" s="24"/>
      <c r="AG57">
        <f t="shared" si="2"/>
        <v>17.539637263540154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-7.5</v>
      </c>
      <c r="AM57" s="34">
        <f>RTM_PXI!L57</f>
        <v>0</v>
      </c>
      <c r="AN57" s="34">
        <f>RTM_PXI!R57</f>
        <v>0</v>
      </c>
      <c r="AO57" s="149">
        <f>GDAM_IEX!L57</f>
        <v>0</v>
      </c>
      <c r="AP57" s="149">
        <f>GDAM_IEX!R57</f>
        <v>0</v>
      </c>
      <c r="AQ57" s="149">
        <f>GDAM_PXI!L57</f>
        <v>0</v>
      </c>
      <c r="AR57" s="149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16.229387570280366</v>
      </c>
      <c r="H58">
        <f>PPCL_Spot!R58</f>
        <v>0</v>
      </c>
      <c r="I58">
        <f>Bawana_NG!R58</f>
        <v>5.8397319010237343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6.18</v>
      </c>
      <c r="AB58" s="75">
        <f>-STOA!R58</f>
        <v>0</v>
      </c>
      <c r="AC58">
        <f t="shared" si="0"/>
        <v>0.34181259033052691</v>
      </c>
      <c r="AD58">
        <f t="shared" si="1"/>
        <v>17.407306880973572</v>
      </c>
      <c r="AE58">
        <f>'IDT-1'!D58</f>
        <v>0</v>
      </c>
      <c r="AF58" s="24"/>
      <c r="AG58">
        <f t="shared" si="2"/>
        <v>17.407306880973572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-10.5</v>
      </c>
      <c r="AM58" s="34">
        <f>RTM_PXI!L58</f>
        <v>0</v>
      </c>
      <c r="AN58" s="34">
        <f>RTM_PXI!R58</f>
        <v>0</v>
      </c>
      <c r="AO58" s="149">
        <f>GDAM_IEX!L58</f>
        <v>0</v>
      </c>
      <c r="AP58" s="149">
        <f>GDAM_IEX!R58</f>
        <v>0</v>
      </c>
      <c r="AQ58" s="149">
        <f>GDAM_PXI!L58</f>
        <v>0</v>
      </c>
      <c r="AR58" s="149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16.229387570280366</v>
      </c>
      <c r="H59">
        <f>PPCL_Spot!R59</f>
        <v>0</v>
      </c>
      <c r="I59">
        <f>Bawana_NG!R59</f>
        <v>5.8397319010237343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4.4400000000000004</v>
      </c>
      <c r="AB59" s="75">
        <f>-STOA!R59</f>
        <v>0</v>
      </c>
      <c r="AC59">
        <f t="shared" si="0"/>
        <v>0.31051996079057537</v>
      </c>
      <c r="AD59">
        <f t="shared" si="1"/>
        <v>17.498599510513525</v>
      </c>
      <c r="AE59">
        <f>'IDT-1'!D59</f>
        <v>0</v>
      </c>
      <c r="AF59" s="24"/>
      <c r="AG59">
        <f t="shared" si="2"/>
        <v>17.498599510513525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-8.6999999999999993</v>
      </c>
      <c r="AM59" s="34">
        <f>RTM_PXI!L59</f>
        <v>0</v>
      </c>
      <c r="AN59" s="34">
        <f>RTM_PXI!R59</f>
        <v>0</v>
      </c>
      <c r="AO59" s="149">
        <f>GDAM_IEX!L59</f>
        <v>0</v>
      </c>
      <c r="AP59" s="149">
        <f>GDAM_IEX!R59</f>
        <v>0</v>
      </c>
      <c r="AQ59" s="149">
        <f>GDAM_PXI!L59</f>
        <v>0</v>
      </c>
      <c r="AR59" s="149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16.229387570280366</v>
      </c>
      <c r="H60">
        <f>PPCL_Spot!R60</f>
        <v>0</v>
      </c>
      <c r="I60">
        <f>Bawana_NG!R60</f>
        <v>5.8397319010237343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2.4900000000000002</v>
      </c>
      <c r="AB60" s="75">
        <f>-STOA!R60</f>
        <v>0</v>
      </c>
      <c r="AC60">
        <f t="shared" si="0"/>
        <v>0.27471589299396521</v>
      </c>
      <c r="AD60">
        <f t="shared" si="1"/>
        <v>17.684403578310135</v>
      </c>
      <c r="AE60">
        <f>'IDT-1'!D60</f>
        <v>0</v>
      </c>
      <c r="AF60" s="24"/>
      <c r="AG60">
        <f t="shared" si="2"/>
        <v>17.684403578310135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-6.6</v>
      </c>
      <c r="AM60" s="34">
        <f>RTM_PXI!L60</f>
        <v>0</v>
      </c>
      <c r="AN60" s="34">
        <f>RTM_PXI!R60</f>
        <v>0</v>
      </c>
      <c r="AO60" s="149">
        <f>GDAM_IEX!L60</f>
        <v>0</v>
      </c>
      <c r="AP60" s="149">
        <f>GDAM_IEX!R60</f>
        <v>0</v>
      </c>
      <c r="AQ60" s="149">
        <f>GDAM_PXI!L60</f>
        <v>0</v>
      </c>
      <c r="AR60" s="149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16.229387570280366</v>
      </c>
      <c r="H61">
        <f>PPCL_Spot!R61</f>
        <v>0</v>
      </c>
      <c r="I61">
        <f>Bawana_NG!R61</f>
        <v>5.8397319010237343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3.51</v>
      </c>
      <c r="AB61" s="75">
        <f>-STOA!R61</f>
        <v>0</v>
      </c>
      <c r="AC61">
        <f t="shared" si="0"/>
        <v>0.28990658225950189</v>
      </c>
      <c r="AD61">
        <f t="shared" si="1"/>
        <v>17.989212889044595</v>
      </c>
      <c r="AE61">
        <f>'IDT-1'!D61</f>
        <v>0</v>
      </c>
      <c r="AF61" s="24"/>
      <c r="AG61">
        <f t="shared" si="2"/>
        <v>17.989212889044595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-7.3</v>
      </c>
      <c r="AM61" s="34">
        <f>RTM_PXI!L61</f>
        <v>0</v>
      </c>
      <c r="AN61" s="34">
        <f>RTM_PXI!R61</f>
        <v>0</v>
      </c>
      <c r="AO61" s="149">
        <f>GDAM_IEX!L61</f>
        <v>0</v>
      </c>
      <c r="AP61" s="149">
        <f>GDAM_IEX!R61</f>
        <v>0</v>
      </c>
      <c r="AQ61" s="149">
        <f>GDAM_PXI!L61</f>
        <v>0</v>
      </c>
      <c r="AR61" s="149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16.229387570280366</v>
      </c>
      <c r="H62">
        <f>PPCL_Spot!R62</f>
        <v>0</v>
      </c>
      <c r="I62">
        <f>Bawana_NG!R62</f>
        <v>5.8397319010237343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1.87</v>
      </c>
      <c r="AB62" s="75">
        <f>-STOA!R62</f>
        <v>0</v>
      </c>
      <c r="AC62">
        <f t="shared" si="0"/>
        <v>0.25771832721511129</v>
      </c>
      <c r="AD62">
        <f t="shared" si="1"/>
        <v>18.381401144088986</v>
      </c>
      <c r="AE62">
        <f>'IDT-1'!D62</f>
        <v>0</v>
      </c>
      <c r="AF62" s="24"/>
      <c r="AG62">
        <f t="shared" si="2"/>
        <v>18.381401144088986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-5.3</v>
      </c>
      <c r="AM62" s="34">
        <f>RTM_PXI!L62</f>
        <v>0</v>
      </c>
      <c r="AN62" s="34">
        <f>RTM_PXI!R62</f>
        <v>0</v>
      </c>
      <c r="AO62" s="149">
        <f>GDAM_IEX!L62</f>
        <v>0</v>
      </c>
      <c r="AP62" s="149">
        <f>GDAM_IEX!R62</f>
        <v>0</v>
      </c>
      <c r="AQ62" s="149">
        <f>GDAM_PXI!L62</f>
        <v>0</v>
      </c>
      <c r="AR62" s="149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16.229387570280366</v>
      </c>
      <c r="H63">
        <f>PPCL_Spot!R63</f>
        <v>0</v>
      </c>
      <c r="I63">
        <f>Bawana_NG!R63</f>
        <v>5.8397319010237343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2.4300000000000002</v>
      </c>
      <c r="AB63" s="75">
        <f>-STOA!R63</f>
        <v>0</v>
      </c>
      <c r="AC63">
        <f t="shared" si="0"/>
        <v>0.28040258225950193</v>
      </c>
      <c r="AD63">
        <f t="shared" si="1"/>
        <v>16.918716889044596</v>
      </c>
      <c r="AE63">
        <f>'IDT-1'!D63</f>
        <v>0</v>
      </c>
      <c r="AF63" s="24"/>
      <c r="AG63">
        <f t="shared" si="2"/>
        <v>16.918716889044596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-7.3</v>
      </c>
      <c r="AM63" s="34">
        <f>RTM_PXI!L63</f>
        <v>0</v>
      </c>
      <c r="AN63" s="34">
        <f>RTM_PXI!R63</f>
        <v>0</v>
      </c>
      <c r="AO63" s="149">
        <f>GDAM_IEX!L63</f>
        <v>0</v>
      </c>
      <c r="AP63" s="149">
        <f>GDAM_IEX!R63</f>
        <v>0</v>
      </c>
      <c r="AQ63" s="149">
        <f>GDAM_PXI!L63</f>
        <v>0</v>
      </c>
      <c r="AR63" s="149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16.229387570280366</v>
      </c>
      <c r="H64">
        <f>PPCL_Spot!R64</f>
        <v>0</v>
      </c>
      <c r="I64">
        <f>Bawana_NG!R64</f>
        <v>5.8397319010237343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1.85</v>
      </c>
      <c r="AB64" s="75">
        <f>-STOA!R64</f>
        <v>0</v>
      </c>
      <c r="AC64">
        <f t="shared" si="0"/>
        <v>0.26997170574618473</v>
      </c>
      <c r="AD64">
        <f t="shared" si="1"/>
        <v>16.949147765557917</v>
      </c>
      <c r="AE64">
        <f>'IDT-1'!D64</f>
        <v>0</v>
      </c>
      <c r="AF64" s="24"/>
      <c r="AG64">
        <f t="shared" si="2"/>
        <v>16.949147765557917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-6.7</v>
      </c>
      <c r="AM64" s="34">
        <f>RTM_PXI!L64</f>
        <v>0</v>
      </c>
      <c r="AN64" s="34">
        <f>RTM_PXI!R64</f>
        <v>0</v>
      </c>
      <c r="AO64" s="149">
        <f>GDAM_IEX!L64</f>
        <v>0</v>
      </c>
      <c r="AP64" s="149">
        <f>GDAM_IEX!R64</f>
        <v>0</v>
      </c>
      <c r="AQ64" s="149">
        <f>GDAM_PXI!L64</f>
        <v>0</v>
      </c>
      <c r="AR64" s="149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16.229387570280366</v>
      </c>
      <c r="H65">
        <f>PPCL_Spot!R65</f>
        <v>0</v>
      </c>
      <c r="I65">
        <f>Bawana_NG!R65</f>
        <v>5.8397319010237343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1.9</v>
      </c>
      <c r="AB65" s="75">
        <f>-STOA!R65</f>
        <v>0</v>
      </c>
      <c r="AC65">
        <f t="shared" si="0"/>
        <v>0.27307514400284327</v>
      </c>
      <c r="AD65">
        <f t="shared" si="1"/>
        <v>16.696044327301255</v>
      </c>
      <c r="AE65">
        <f>'IDT-1'!D65</f>
        <v>0</v>
      </c>
      <c r="AF65" s="24"/>
      <c r="AG65">
        <f t="shared" si="2"/>
        <v>16.696044327301255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-7</v>
      </c>
      <c r="AM65" s="34">
        <f>RTM_PXI!L65</f>
        <v>0</v>
      </c>
      <c r="AN65" s="34">
        <f>RTM_PXI!R65</f>
        <v>0</v>
      </c>
      <c r="AO65" s="149">
        <f>GDAM_IEX!L65</f>
        <v>0</v>
      </c>
      <c r="AP65" s="149">
        <f>GDAM_IEX!R65</f>
        <v>0</v>
      </c>
      <c r="AQ65" s="149">
        <f>GDAM_PXI!L65</f>
        <v>0</v>
      </c>
      <c r="AR65" s="149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16.229387570280366</v>
      </c>
      <c r="H66">
        <f>PPCL_Spot!R66</f>
        <v>0</v>
      </c>
      <c r="I66">
        <f>Bawana_NG!R66</f>
        <v>5.8397319010237343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1.87</v>
      </c>
      <c r="AB66" s="75">
        <f>-STOA!R66</f>
        <v>0</v>
      </c>
      <c r="AC66">
        <f t="shared" si="0"/>
        <v>0.27281114400284334</v>
      </c>
      <c r="AD66">
        <f t="shared" si="1"/>
        <v>16.666308327301255</v>
      </c>
      <c r="AE66">
        <f>'IDT-1'!D66</f>
        <v>0</v>
      </c>
      <c r="AF66" s="24"/>
      <c r="AG66">
        <f t="shared" si="2"/>
        <v>16.666308327301255</v>
      </c>
      <c r="AI66" s="34">
        <f>PXIL!L66</f>
        <v>0</v>
      </c>
      <c r="AJ66" s="34">
        <f>PXIL!R66</f>
        <v>0</v>
      </c>
      <c r="AK66" s="34">
        <f>RTM_IEX!L66</f>
        <v>0</v>
      </c>
      <c r="AL66" s="34">
        <f>RTM_IEX!R66</f>
        <v>-7</v>
      </c>
      <c r="AM66" s="34">
        <f>RTM_PXI!L66</f>
        <v>0</v>
      </c>
      <c r="AN66" s="34">
        <f>RTM_PXI!R66</f>
        <v>0</v>
      </c>
      <c r="AO66" s="149">
        <f>GDAM_IEX!L66</f>
        <v>0</v>
      </c>
      <c r="AP66" s="149">
        <f>GDAM_IEX!R66</f>
        <v>0</v>
      </c>
      <c r="AQ66" s="149">
        <f>GDAM_PXI!L66</f>
        <v>0</v>
      </c>
      <c r="AR66" s="149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16.229387570280366</v>
      </c>
      <c r="H67">
        <f>PPCL_Spot!R67</f>
        <v>0</v>
      </c>
      <c r="I67">
        <f>Bawana_NG!R67</f>
        <v>5.8397319010237343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0.95</v>
      </c>
      <c r="AB67" s="75">
        <f>-STOA!R67</f>
        <v>0</v>
      </c>
      <c r="AC67">
        <f t="shared" si="0"/>
        <v>0.25583701648064799</v>
      </c>
      <c r="AD67">
        <f t="shared" si="1"/>
        <v>16.76328245482345</v>
      </c>
      <c r="AE67">
        <f>'IDT-1'!D67</f>
        <v>0</v>
      </c>
      <c r="AF67" s="24"/>
      <c r="AG67">
        <f t="shared" si="2"/>
        <v>16.76328245482345</v>
      </c>
      <c r="AI67" s="34">
        <f>PXIL!L67</f>
        <v>0</v>
      </c>
      <c r="AJ67" s="34">
        <f>PXIL!R67</f>
        <v>0</v>
      </c>
      <c r="AK67" s="34">
        <f>RTM_IEX!L67</f>
        <v>0</v>
      </c>
      <c r="AL67" s="34">
        <f>RTM_IEX!R67</f>
        <v>-6</v>
      </c>
      <c r="AM67" s="34">
        <f>RTM_PXI!L67</f>
        <v>0</v>
      </c>
      <c r="AN67" s="34">
        <f>RTM_PXI!R67</f>
        <v>0</v>
      </c>
      <c r="AO67" s="149">
        <f>GDAM_IEX!L67</f>
        <v>0</v>
      </c>
      <c r="AP67" s="149">
        <f>GDAM_IEX!R67</f>
        <v>0</v>
      </c>
      <c r="AQ67" s="149">
        <f>GDAM_PXI!L67</f>
        <v>0</v>
      </c>
      <c r="AR67" s="149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16.229387570280366</v>
      </c>
      <c r="H68">
        <f>PPCL_Spot!R68</f>
        <v>0</v>
      </c>
      <c r="I68">
        <f>Bawana_NG!R68</f>
        <v>5.8397319010237343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1.64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0.26812370574618472</v>
      </c>
      <c r="AD68">
        <f t="shared" ref="AD68:AD98" si="4">SUM(B68:AB68,AI68:AR68)-AC68</f>
        <v>16.740995765557916</v>
      </c>
      <c r="AE68">
        <f>'IDT-1'!D68</f>
        <v>0</v>
      </c>
      <c r="AF68" s="24"/>
      <c r="AG68">
        <f t="shared" ref="AG68:AG98" si="5">SUM(AD68:AF68)</f>
        <v>16.740995765557916</v>
      </c>
      <c r="AI68" s="34">
        <f>PXIL!L68</f>
        <v>0</v>
      </c>
      <c r="AJ68" s="34">
        <f>PXIL!R68</f>
        <v>0</v>
      </c>
      <c r="AK68" s="34">
        <f>RTM_IEX!L68</f>
        <v>0</v>
      </c>
      <c r="AL68" s="34">
        <f>RTM_IEX!R68</f>
        <v>-6.7</v>
      </c>
      <c r="AM68" s="34">
        <f>RTM_PXI!L68</f>
        <v>0</v>
      </c>
      <c r="AN68" s="34">
        <f>RTM_PXI!R68</f>
        <v>0</v>
      </c>
      <c r="AO68" s="149">
        <f>GDAM_IEX!L68</f>
        <v>0</v>
      </c>
      <c r="AP68" s="149">
        <f>GDAM_IEX!R68</f>
        <v>0</v>
      </c>
      <c r="AQ68" s="149">
        <f>GDAM_PXI!L68</f>
        <v>0</v>
      </c>
      <c r="AR68" s="149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16.229387570280366</v>
      </c>
      <c r="H69">
        <f>PPCL_Spot!R69</f>
        <v>0</v>
      </c>
      <c r="I69">
        <f>Bawana_NG!R69</f>
        <v>5.8397319010237343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1.52</v>
      </c>
      <c r="AB69" s="75">
        <f>-STOA!R69</f>
        <v>0</v>
      </c>
      <c r="AC69">
        <f t="shared" si="3"/>
        <v>0.26973114400284331</v>
      </c>
      <c r="AD69">
        <f t="shared" si="4"/>
        <v>16.319388327301255</v>
      </c>
      <c r="AE69">
        <f>'IDT-1'!D69</f>
        <v>0</v>
      </c>
      <c r="AF69" s="24"/>
      <c r="AG69">
        <f t="shared" si="5"/>
        <v>16.319388327301255</v>
      </c>
      <c r="AI69" s="34">
        <f>PXIL!L69</f>
        <v>0</v>
      </c>
      <c r="AJ69" s="34">
        <f>PXIL!R69</f>
        <v>0</v>
      </c>
      <c r="AK69" s="34">
        <f>RTM_IEX!L69</f>
        <v>0</v>
      </c>
      <c r="AL69" s="34">
        <f>RTM_IEX!R69</f>
        <v>-7</v>
      </c>
      <c r="AM69" s="34">
        <f>RTM_PXI!L69</f>
        <v>0</v>
      </c>
      <c r="AN69" s="34">
        <f>RTM_PXI!R69</f>
        <v>0</v>
      </c>
      <c r="AO69" s="149">
        <f>GDAM_IEX!L69</f>
        <v>0</v>
      </c>
      <c r="AP69" s="149">
        <f>GDAM_IEX!R69</f>
        <v>0</v>
      </c>
      <c r="AQ69" s="149">
        <f>GDAM_PXI!L69</f>
        <v>0</v>
      </c>
      <c r="AR69" s="149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16.229387570280366</v>
      </c>
      <c r="H70">
        <f>PPCL_Spot!R70</f>
        <v>0</v>
      </c>
      <c r="I70">
        <f>Bawana_NG!R70</f>
        <v>5.8397319010237343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0.51</v>
      </c>
      <c r="AB70" s="75">
        <f>-STOA!R70</f>
        <v>0</v>
      </c>
      <c r="AC70">
        <f t="shared" si="3"/>
        <v>0.25196501648064801</v>
      </c>
      <c r="AD70">
        <f t="shared" si="4"/>
        <v>16.327154454823454</v>
      </c>
      <c r="AE70">
        <f>'IDT-1'!D70</f>
        <v>0</v>
      </c>
      <c r="AF70" s="24"/>
      <c r="AG70">
        <f t="shared" si="5"/>
        <v>16.327154454823454</v>
      </c>
      <c r="AI70" s="34">
        <f>PXIL!L70</f>
        <v>0</v>
      </c>
      <c r="AJ70" s="34">
        <f>PXIL!R70</f>
        <v>0</v>
      </c>
      <c r="AK70" s="34">
        <f>RTM_IEX!L70</f>
        <v>0</v>
      </c>
      <c r="AL70" s="34">
        <f>RTM_IEX!R70</f>
        <v>-6</v>
      </c>
      <c r="AM70" s="34">
        <f>RTM_PXI!L70</f>
        <v>0</v>
      </c>
      <c r="AN70" s="34">
        <f>RTM_PXI!R70</f>
        <v>0</v>
      </c>
      <c r="AO70" s="149">
        <f>GDAM_IEX!L70</f>
        <v>0</v>
      </c>
      <c r="AP70" s="149">
        <f>GDAM_IEX!R70</f>
        <v>0</v>
      </c>
      <c r="AQ70" s="149">
        <f>GDAM_PXI!L70</f>
        <v>0</v>
      </c>
      <c r="AR70" s="149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16.229387570280366</v>
      </c>
      <c r="H71">
        <f>PPCL_Spot!R71</f>
        <v>0</v>
      </c>
      <c r="I71">
        <f>Bawana_NG!R71</f>
        <v>5.8397319010237343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0.17</v>
      </c>
      <c r="AB71" s="75">
        <f>-STOA!R71</f>
        <v>0</v>
      </c>
      <c r="AC71">
        <f t="shared" si="3"/>
        <v>0.24453395271955036</v>
      </c>
      <c r="AD71">
        <f t="shared" si="4"/>
        <v>16.49458551858455</v>
      </c>
      <c r="AE71">
        <f>'IDT-1'!D71</f>
        <v>0</v>
      </c>
      <c r="AF71" s="24"/>
      <c r="AG71">
        <f t="shared" si="5"/>
        <v>16.49458551858455</v>
      </c>
      <c r="AI71" s="34">
        <f>PXIL!L71</f>
        <v>0</v>
      </c>
      <c r="AJ71" s="34">
        <f>PXIL!R71</f>
        <v>0</v>
      </c>
      <c r="AK71" s="34">
        <f>RTM_IEX!L71</f>
        <v>0</v>
      </c>
      <c r="AL71" s="34">
        <f>RTM_IEX!R71</f>
        <v>-5.5</v>
      </c>
      <c r="AM71" s="34">
        <f>RTM_PXI!L71</f>
        <v>0</v>
      </c>
      <c r="AN71" s="34">
        <f>RTM_PXI!R71</f>
        <v>0</v>
      </c>
      <c r="AO71" s="149">
        <f>GDAM_IEX!L71</f>
        <v>0</v>
      </c>
      <c r="AP71" s="149">
        <f>GDAM_IEX!R71</f>
        <v>0</v>
      </c>
      <c r="AQ71" s="149">
        <f>GDAM_PXI!L71</f>
        <v>0</v>
      </c>
      <c r="AR71" s="149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16.229387570280366</v>
      </c>
      <c r="H72">
        <f>PPCL_Spot!R72</f>
        <v>0</v>
      </c>
      <c r="I72">
        <f>Bawana_NG!R72</f>
        <v>5.8397319010237343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0.39</v>
      </c>
      <c r="AB72" s="75">
        <f>-STOA!R72</f>
        <v>0</v>
      </c>
      <c r="AC72">
        <f t="shared" si="3"/>
        <v>0.24735776547176988</v>
      </c>
      <c r="AD72">
        <f t="shared" si="4"/>
        <v>16.611761705832329</v>
      </c>
      <c r="AE72">
        <f>'IDT-1'!D72</f>
        <v>0</v>
      </c>
      <c r="AF72" s="24"/>
      <c r="AG72">
        <f t="shared" si="5"/>
        <v>16.611761705832329</v>
      </c>
      <c r="AI72" s="34">
        <f>PXIL!L72</f>
        <v>0</v>
      </c>
      <c r="AJ72" s="34">
        <f>PXIL!R72</f>
        <v>0</v>
      </c>
      <c r="AK72" s="34">
        <f>RTM_IEX!L72</f>
        <v>0</v>
      </c>
      <c r="AL72" s="34">
        <f>RTM_IEX!R72</f>
        <v>-5.6</v>
      </c>
      <c r="AM72" s="34">
        <f>RTM_PXI!L72</f>
        <v>0</v>
      </c>
      <c r="AN72" s="34">
        <f>RTM_PXI!R72</f>
        <v>0</v>
      </c>
      <c r="AO72" s="149">
        <f>GDAM_IEX!L72</f>
        <v>0</v>
      </c>
      <c r="AP72" s="149">
        <f>GDAM_IEX!R72</f>
        <v>0</v>
      </c>
      <c r="AQ72" s="149">
        <f>GDAM_PXI!L72</f>
        <v>0</v>
      </c>
      <c r="AR72" s="149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16.229387570280366</v>
      </c>
      <c r="H73">
        <f>PPCL_Spot!R73</f>
        <v>0</v>
      </c>
      <c r="I73">
        <f>Bawana_NG!R73</f>
        <v>5.8397319010237343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0.37</v>
      </c>
      <c r="AB73" s="75">
        <f>-STOA!R73</f>
        <v>0</v>
      </c>
      <c r="AC73">
        <f t="shared" si="3"/>
        <v>0.2418548889584527</v>
      </c>
      <c r="AD73">
        <f t="shared" si="4"/>
        <v>17.197264582345646</v>
      </c>
      <c r="AE73">
        <f>'IDT-1'!D73</f>
        <v>0</v>
      </c>
      <c r="AF73" s="24"/>
      <c r="AG73">
        <f t="shared" si="5"/>
        <v>17.197264582345646</v>
      </c>
      <c r="AI73" s="34">
        <f>PXIL!L73</f>
        <v>0</v>
      </c>
      <c r="AJ73" s="34">
        <f>PXIL!R73</f>
        <v>0</v>
      </c>
      <c r="AK73" s="34">
        <f>RTM_IEX!L73</f>
        <v>0</v>
      </c>
      <c r="AL73" s="34">
        <f>RTM_IEX!R73</f>
        <v>-5</v>
      </c>
      <c r="AM73" s="34">
        <f>RTM_PXI!L73</f>
        <v>0</v>
      </c>
      <c r="AN73" s="34">
        <f>RTM_PXI!R73</f>
        <v>0</v>
      </c>
      <c r="AO73" s="149">
        <f>GDAM_IEX!L73</f>
        <v>0</v>
      </c>
      <c r="AP73" s="149">
        <f>GDAM_IEX!R73</f>
        <v>0</v>
      </c>
      <c r="AQ73" s="149">
        <f>GDAM_PXI!L73</f>
        <v>0</v>
      </c>
      <c r="AR73" s="149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16.229387570280366</v>
      </c>
      <c r="H74">
        <f>PPCL_Spot!R74</f>
        <v>0</v>
      </c>
      <c r="I74">
        <f>Bawana_NG!R74</f>
        <v>5.8397319010237343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0.15</v>
      </c>
      <c r="AB74" s="75">
        <f>-STOA!R74</f>
        <v>0</v>
      </c>
      <c r="AC74">
        <f t="shared" si="3"/>
        <v>0.23459201244513547</v>
      </c>
      <c r="AD74">
        <f t="shared" si="4"/>
        <v>17.584527458858965</v>
      </c>
      <c r="AE74">
        <f>'IDT-1'!D74</f>
        <v>0</v>
      </c>
      <c r="AF74" s="24"/>
      <c r="AG74">
        <f t="shared" si="5"/>
        <v>17.584527458858965</v>
      </c>
      <c r="AI74" s="34">
        <f>PXIL!L74</f>
        <v>0</v>
      </c>
      <c r="AJ74" s="34">
        <f>PXIL!R74</f>
        <v>0</v>
      </c>
      <c r="AK74" s="34">
        <f>RTM_IEX!L74</f>
        <v>0</v>
      </c>
      <c r="AL74" s="34">
        <f>RTM_IEX!R74</f>
        <v>-4.4000000000000004</v>
      </c>
      <c r="AM74" s="34">
        <f>RTM_PXI!L74</f>
        <v>0</v>
      </c>
      <c r="AN74" s="34">
        <f>RTM_PXI!R74</f>
        <v>0</v>
      </c>
      <c r="AO74" s="149">
        <f>GDAM_IEX!L74</f>
        <v>0</v>
      </c>
      <c r="AP74" s="149">
        <f>GDAM_IEX!R74</f>
        <v>0</v>
      </c>
      <c r="AQ74" s="149">
        <f>GDAM_PXI!L74</f>
        <v>0</v>
      </c>
      <c r="AR74" s="149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16.229387570280366</v>
      </c>
      <c r="H75">
        <f>PPCL_Spot!R75</f>
        <v>0</v>
      </c>
      <c r="I75">
        <f>Bawana_NG!R75</f>
        <v>5.8397319010237343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</v>
      </c>
      <c r="AB75" s="75">
        <f>-STOA!R75</f>
        <v>0</v>
      </c>
      <c r="AC75">
        <f t="shared" si="3"/>
        <v>0.22972076143625736</v>
      </c>
      <c r="AD75">
        <f t="shared" si="4"/>
        <v>17.83939870986784</v>
      </c>
      <c r="AE75">
        <f>'IDT-1'!D75</f>
        <v>0</v>
      </c>
      <c r="AF75" s="24"/>
      <c r="AG75">
        <f t="shared" si="5"/>
        <v>17.83939870986784</v>
      </c>
      <c r="AI75" s="34">
        <f>PXIL!L75</f>
        <v>0</v>
      </c>
      <c r="AJ75" s="34">
        <f>PXIL!R75</f>
        <v>0</v>
      </c>
      <c r="AK75" s="34">
        <f>RTM_IEX!L75</f>
        <v>0</v>
      </c>
      <c r="AL75" s="34">
        <f>RTM_IEX!R75</f>
        <v>-4</v>
      </c>
      <c r="AM75" s="34">
        <f>RTM_PXI!L75</f>
        <v>0</v>
      </c>
      <c r="AN75" s="34">
        <f>RTM_PXI!R75</f>
        <v>0</v>
      </c>
      <c r="AO75" s="149">
        <f>GDAM_IEX!L75</f>
        <v>0</v>
      </c>
      <c r="AP75" s="149">
        <f>GDAM_IEX!R75</f>
        <v>0</v>
      </c>
      <c r="AQ75" s="149">
        <f>GDAM_PXI!L75</f>
        <v>0</v>
      </c>
      <c r="AR75" s="149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16.229387570280366</v>
      </c>
      <c r="H76">
        <f>PPCL_Spot!R76</f>
        <v>0</v>
      </c>
      <c r="I76">
        <f>Bawana_NG!R76</f>
        <v>5.8397319010237343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</v>
      </c>
      <c r="AB76" s="75">
        <f>-STOA!R76</f>
        <v>0</v>
      </c>
      <c r="AC76">
        <f t="shared" si="3"/>
        <v>0.22705732317959876</v>
      </c>
      <c r="AD76">
        <f t="shared" si="4"/>
        <v>18.142062148124502</v>
      </c>
      <c r="AE76">
        <f>'IDT-1'!D76</f>
        <v>0</v>
      </c>
      <c r="AF76" s="24"/>
      <c r="AG76">
        <f t="shared" si="5"/>
        <v>18.142062148124502</v>
      </c>
      <c r="AI76" s="34">
        <f>PXIL!L76</f>
        <v>0</v>
      </c>
      <c r="AJ76" s="34">
        <f>PXIL!R76</f>
        <v>0</v>
      </c>
      <c r="AK76" s="34">
        <f>RTM_IEX!L76</f>
        <v>0</v>
      </c>
      <c r="AL76" s="34">
        <f>RTM_IEX!R76</f>
        <v>-3.7</v>
      </c>
      <c r="AM76" s="34">
        <f>RTM_PXI!L76</f>
        <v>0</v>
      </c>
      <c r="AN76" s="34">
        <f>RTM_PXI!R76</f>
        <v>0</v>
      </c>
      <c r="AO76" s="149">
        <f>GDAM_IEX!L76</f>
        <v>0</v>
      </c>
      <c r="AP76" s="149">
        <f>GDAM_IEX!R76</f>
        <v>0</v>
      </c>
      <c r="AQ76" s="149">
        <f>GDAM_PXI!L76</f>
        <v>0</v>
      </c>
      <c r="AR76" s="149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16.229387570280366</v>
      </c>
      <c r="H77">
        <f>PPCL_Spot!R77</f>
        <v>0</v>
      </c>
      <c r="I77">
        <f>Bawana_NG!R77</f>
        <v>5.8397319010237343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0.2119645063918667</v>
      </c>
      <c r="AD77">
        <f t="shared" si="4"/>
        <v>19.857154964912233</v>
      </c>
      <c r="AE77">
        <f>'IDT-1'!D77</f>
        <v>0</v>
      </c>
      <c r="AF77" s="24"/>
      <c r="AG77">
        <f t="shared" si="5"/>
        <v>19.857154964912233</v>
      </c>
      <c r="AI77" s="34">
        <f>PXIL!L77</f>
        <v>0</v>
      </c>
      <c r="AJ77" s="34">
        <f>PXIL!R77</f>
        <v>0</v>
      </c>
      <c r="AK77" s="34">
        <f>RTM_IEX!L77</f>
        <v>0</v>
      </c>
      <c r="AL77" s="34">
        <f>RTM_IEX!R77</f>
        <v>-2</v>
      </c>
      <c r="AM77" s="34">
        <f>RTM_PXI!L77</f>
        <v>0</v>
      </c>
      <c r="AN77" s="34">
        <f>RTM_PXI!R77</f>
        <v>0</v>
      </c>
      <c r="AO77" s="149">
        <f>GDAM_IEX!L77</f>
        <v>0</v>
      </c>
      <c r="AP77" s="149">
        <f>GDAM_IEX!R77</f>
        <v>0</v>
      </c>
      <c r="AQ77" s="149">
        <f>GDAM_PXI!L77</f>
        <v>0</v>
      </c>
      <c r="AR77" s="149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16.229387570280366</v>
      </c>
      <c r="H78">
        <f>PPCL_Spot!R78</f>
        <v>0</v>
      </c>
      <c r="I78">
        <f>Bawana_NG!R78</f>
        <v>5.8397319010237343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0.20752544263076905</v>
      </c>
      <c r="AD78">
        <f t="shared" si="4"/>
        <v>20.361594028673331</v>
      </c>
      <c r="AE78">
        <f>'IDT-1'!D78</f>
        <v>0</v>
      </c>
      <c r="AF78" s="24"/>
      <c r="AG78">
        <f t="shared" si="5"/>
        <v>20.361594028673331</v>
      </c>
      <c r="AI78" s="34">
        <f>PXIL!L78</f>
        <v>0</v>
      </c>
      <c r="AJ78" s="34">
        <f>PXIL!R78</f>
        <v>0</v>
      </c>
      <c r="AK78" s="34">
        <f>RTM_IEX!L78</f>
        <v>0</v>
      </c>
      <c r="AL78" s="34">
        <f>RTM_IEX!R78</f>
        <v>-1.5</v>
      </c>
      <c r="AM78" s="34">
        <f>RTM_PXI!L78</f>
        <v>0</v>
      </c>
      <c r="AN78" s="34">
        <f>RTM_PXI!R78</f>
        <v>0</v>
      </c>
      <c r="AO78" s="149">
        <f>GDAM_IEX!L78</f>
        <v>0</v>
      </c>
      <c r="AP78" s="149">
        <f>GDAM_IEX!R78</f>
        <v>0</v>
      </c>
      <c r="AQ78" s="149">
        <f>GDAM_PXI!L78</f>
        <v>0</v>
      </c>
      <c r="AR78" s="149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16.229387570280366</v>
      </c>
      <c r="H79">
        <f>PPCL_Spot!R79</f>
        <v>0</v>
      </c>
      <c r="I79">
        <f>Bawana_NG!R79</f>
        <v>5.8397319010237343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0.2030863788696714</v>
      </c>
      <c r="AD79">
        <f t="shared" si="4"/>
        <v>20.866033092434428</v>
      </c>
      <c r="AE79">
        <f>'IDT-1'!D79</f>
        <v>0</v>
      </c>
      <c r="AF79" s="24"/>
      <c r="AG79">
        <f t="shared" si="5"/>
        <v>20.866033092434428</v>
      </c>
      <c r="AI79" s="34">
        <f>PXIL!L79</f>
        <v>0</v>
      </c>
      <c r="AJ79" s="34">
        <f>PXIL!R79</f>
        <v>0</v>
      </c>
      <c r="AK79" s="34">
        <f>RTM_IEX!L79</f>
        <v>0</v>
      </c>
      <c r="AL79" s="34">
        <f>RTM_IEX!R79</f>
        <v>-1</v>
      </c>
      <c r="AM79" s="34">
        <f>RTM_PXI!L79</f>
        <v>0</v>
      </c>
      <c r="AN79" s="34">
        <f>RTM_PXI!R79</f>
        <v>0</v>
      </c>
      <c r="AO79" s="149">
        <f>GDAM_IEX!L79</f>
        <v>0</v>
      </c>
      <c r="AP79" s="149">
        <f>GDAM_IEX!R79</f>
        <v>0</v>
      </c>
      <c r="AQ79" s="149">
        <f>GDAM_PXI!L79</f>
        <v>0</v>
      </c>
      <c r="AR79" s="149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16.229387570280366</v>
      </c>
      <c r="H80">
        <f>PPCL_Spot!R80</f>
        <v>0</v>
      </c>
      <c r="I80">
        <f>Bawana_NG!R80</f>
        <v>5.8397319010237343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0.19420825134747607</v>
      </c>
      <c r="AD80">
        <f t="shared" si="4"/>
        <v>21.874911219956623</v>
      </c>
      <c r="AE80">
        <f>'IDT-1'!D80</f>
        <v>0</v>
      </c>
      <c r="AF80" s="24"/>
      <c r="AG80">
        <f t="shared" si="5"/>
        <v>21.874911219956623</v>
      </c>
      <c r="AI80" s="34">
        <f>PXIL!L80</f>
        <v>0</v>
      </c>
      <c r="AJ80" s="34">
        <f>PXIL!R80</f>
        <v>0</v>
      </c>
      <c r="AK80" s="34">
        <f>RTM_IEX!L80</f>
        <v>0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9">
        <f>GDAM_IEX!L80</f>
        <v>0</v>
      </c>
      <c r="AP80" s="149">
        <f>GDAM_IEX!R80</f>
        <v>0</v>
      </c>
      <c r="AQ80" s="149">
        <f>GDAM_PXI!L80</f>
        <v>0</v>
      </c>
      <c r="AR80" s="149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16.229387570280366</v>
      </c>
      <c r="H81">
        <f>PPCL_Spot!R81</f>
        <v>0</v>
      </c>
      <c r="I81">
        <f>Bawana_NG!R81</f>
        <v>5.7064867098195844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0.19725969366487961</v>
      </c>
      <c r="AD81">
        <f t="shared" si="4"/>
        <v>22.218614586435073</v>
      </c>
      <c r="AE81">
        <f>'IDT-1'!D81</f>
        <v>0</v>
      </c>
      <c r="AF81" s="24"/>
      <c r="AG81">
        <f t="shared" si="5"/>
        <v>22.218614586435073</v>
      </c>
      <c r="AI81" s="34">
        <f>PXIL!L81</f>
        <v>0</v>
      </c>
      <c r="AJ81" s="34">
        <f>PXIL!R81</f>
        <v>0</v>
      </c>
      <c r="AK81" s="34">
        <f>RTM_IEX!L81</f>
        <v>0.48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9">
        <f>GDAM_IEX!L81</f>
        <v>0</v>
      </c>
      <c r="AP81" s="149">
        <f>GDAM_IEX!R81</f>
        <v>0</v>
      </c>
      <c r="AQ81" s="149">
        <f>GDAM_PXI!L81</f>
        <v>0</v>
      </c>
      <c r="AR81" s="149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16.229387570280366</v>
      </c>
      <c r="H82">
        <f>PPCL_Spot!R82</f>
        <v>0</v>
      </c>
      <c r="I82">
        <f>Bawana_NG!R82</f>
        <v>5.839999999999999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0.20274661061846722</v>
      </c>
      <c r="AD82">
        <f t="shared" si="4"/>
        <v>22.836640959661899</v>
      </c>
      <c r="AE82">
        <f>'IDT-1'!D82</f>
        <v>0</v>
      </c>
      <c r="AF82" s="24"/>
      <c r="AG82">
        <f t="shared" si="5"/>
        <v>22.836640959661899</v>
      </c>
      <c r="AI82" s="34">
        <f>PXIL!L82</f>
        <v>0</v>
      </c>
      <c r="AJ82" s="34">
        <f>PXIL!R82</f>
        <v>0</v>
      </c>
      <c r="AK82" s="34">
        <f>RTM_IEX!L82</f>
        <v>0.97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9">
        <f>GDAM_IEX!L82</f>
        <v>0</v>
      </c>
      <c r="AP82" s="149">
        <f>GDAM_IEX!R82</f>
        <v>0</v>
      </c>
      <c r="AQ82" s="149">
        <f>GDAM_PXI!L82</f>
        <v>0</v>
      </c>
      <c r="AR82" s="149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16.229387570280366</v>
      </c>
      <c r="H83">
        <f>PPCL_Spot!R83</f>
        <v>0</v>
      </c>
      <c r="I83">
        <f>Bawana_NG!R83</f>
        <v>5.839999999999999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0.21119461061846723</v>
      </c>
      <c r="AD83">
        <f t="shared" si="4"/>
        <v>23.788192959661899</v>
      </c>
      <c r="AE83">
        <f>'IDT-1'!D83</f>
        <v>0</v>
      </c>
      <c r="AF83" s="24"/>
      <c r="AG83">
        <f t="shared" si="5"/>
        <v>23.788192959661899</v>
      </c>
      <c r="AI83" s="34">
        <f>PXIL!L83</f>
        <v>0</v>
      </c>
      <c r="AJ83" s="34">
        <f>PXIL!R83</f>
        <v>0</v>
      </c>
      <c r="AK83" s="34">
        <f>RTM_IEX!L83</f>
        <v>1.93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9">
        <f>GDAM_IEX!L83</f>
        <v>0</v>
      </c>
      <c r="AP83" s="149">
        <f>GDAM_IEX!R83</f>
        <v>0</v>
      </c>
      <c r="AQ83" s="149">
        <f>GDAM_PXI!L83</f>
        <v>0</v>
      </c>
      <c r="AR83" s="149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16.229387570280366</v>
      </c>
      <c r="H84">
        <f>PPCL_Spot!R84</f>
        <v>0</v>
      </c>
      <c r="I84">
        <f>Bawana_NG!R84</f>
        <v>5.839999999999999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0.21119461061846723</v>
      </c>
      <c r="AD84">
        <f t="shared" si="4"/>
        <v>23.788192959661899</v>
      </c>
      <c r="AE84">
        <f>'IDT-1'!D84</f>
        <v>0</v>
      </c>
      <c r="AF84" s="24"/>
      <c r="AG84">
        <f t="shared" si="5"/>
        <v>23.788192959661899</v>
      </c>
      <c r="AI84" s="34">
        <f>PXIL!L84</f>
        <v>0</v>
      </c>
      <c r="AJ84" s="34">
        <f>PXIL!R84</f>
        <v>0</v>
      </c>
      <c r="AK84" s="34">
        <f>RTM_IEX!L84</f>
        <v>1.93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9">
        <f>GDAM_IEX!L84</f>
        <v>0</v>
      </c>
      <c r="AP84" s="149">
        <f>GDAM_IEX!R84</f>
        <v>0</v>
      </c>
      <c r="AQ84" s="149">
        <f>GDAM_PXI!L84</f>
        <v>0</v>
      </c>
      <c r="AR84" s="149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16.229387570280366</v>
      </c>
      <c r="H85">
        <f>PPCL_Spot!R85</f>
        <v>0</v>
      </c>
      <c r="I85">
        <f>Bawana_NG!R85</f>
        <v>5.839999999999999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0.21119461061846723</v>
      </c>
      <c r="AD85">
        <f t="shared" si="4"/>
        <v>23.788192959661899</v>
      </c>
      <c r="AE85">
        <f>'IDT-1'!D85</f>
        <v>0</v>
      </c>
      <c r="AF85" s="24"/>
      <c r="AG85">
        <f t="shared" si="5"/>
        <v>23.788192959661899</v>
      </c>
      <c r="AI85" s="34">
        <f>PXIL!L85</f>
        <v>0</v>
      </c>
      <c r="AJ85" s="34">
        <f>PXIL!R85</f>
        <v>0</v>
      </c>
      <c r="AK85" s="34">
        <f>RTM_IEX!L85</f>
        <v>1.93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9">
        <f>GDAM_IEX!L85</f>
        <v>0</v>
      </c>
      <c r="AP85" s="149">
        <f>GDAM_IEX!R85</f>
        <v>0</v>
      </c>
      <c r="AQ85" s="149">
        <f>GDAM_PXI!L85</f>
        <v>0</v>
      </c>
      <c r="AR85" s="149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16.229387570280366</v>
      </c>
      <c r="H86">
        <f>PPCL_Spot!R86</f>
        <v>0</v>
      </c>
      <c r="I86">
        <f>Bawana_NG!R86</f>
        <v>5.839999999999999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0.21119461061846723</v>
      </c>
      <c r="AD86">
        <f t="shared" si="4"/>
        <v>23.788192959661899</v>
      </c>
      <c r="AE86">
        <f>'IDT-1'!D86</f>
        <v>0</v>
      </c>
      <c r="AF86" s="24"/>
      <c r="AG86">
        <f t="shared" si="5"/>
        <v>23.788192959661899</v>
      </c>
      <c r="AI86" s="34">
        <f>PXIL!L86</f>
        <v>0</v>
      </c>
      <c r="AJ86" s="34">
        <f>PXIL!R86</f>
        <v>0</v>
      </c>
      <c r="AK86" s="34">
        <f>RTM_IEX!L86</f>
        <v>1.93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9">
        <f>GDAM_IEX!L86</f>
        <v>0</v>
      </c>
      <c r="AP86" s="149">
        <f>GDAM_IEX!R86</f>
        <v>0</v>
      </c>
      <c r="AQ86" s="149">
        <f>GDAM_PXI!L86</f>
        <v>0</v>
      </c>
      <c r="AR86" s="149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16.229387570280366</v>
      </c>
      <c r="H87">
        <f>PPCL_Spot!R87</f>
        <v>0</v>
      </c>
      <c r="I87">
        <f>Bawana_NG!R87</f>
        <v>5.839999999999999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0.21119461061846723</v>
      </c>
      <c r="AD87">
        <f t="shared" si="4"/>
        <v>23.788192959661899</v>
      </c>
      <c r="AE87">
        <f>'IDT-1'!D87</f>
        <v>0</v>
      </c>
      <c r="AF87" s="24"/>
      <c r="AG87">
        <f t="shared" si="5"/>
        <v>23.788192959661899</v>
      </c>
      <c r="AI87" s="34">
        <f>PXIL!L87</f>
        <v>0</v>
      </c>
      <c r="AJ87" s="34">
        <f>PXIL!R87</f>
        <v>0</v>
      </c>
      <c r="AK87" s="34">
        <f>RTM_IEX!L87</f>
        <v>1.93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9">
        <f>GDAM_IEX!L87</f>
        <v>0</v>
      </c>
      <c r="AP87" s="149">
        <f>GDAM_IEX!R87</f>
        <v>0</v>
      </c>
      <c r="AQ87" s="149">
        <f>GDAM_PXI!L87</f>
        <v>0</v>
      </c>
      <c r="AR87" s="149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16.229387570280366</v>
      </c>
      <c r="H88">
        <f>PPCL_Spot!R88</f>
        <v>0</v>
      </c>
      <c r="I88">
        <f>Bawana_NG!R88</f>
        <v>5.839999999999999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0.21119461061846723</v>
      </c>
      <c r="AD88">
        <f t="shared" si="4"/>
        <v>23.788192959661899</v>
      </c>
      <c r="AE88">
        <f>'IDT-1'!D88</f>
        <v>0</v>
      </c>
      <c r="AF88" s="24"/>
      <c r="AG88">
        <f t="shared" si="5"/>
        <v>23.788192959661899</v>
      </c>
      <c r="AI88" s="34">
        <f>PXIL!L88</f>
        <v>0</v>
      </c>
      <c r="AJ88" s="34">
        <f>PXIL!R88</f>
        <v>0</v>
      </c>
      <c r="AK88" s="34">
        <f>RTM_IEX!L88</f>
        <v>1.93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9">
        <f>GDAM_IEX!L88</f>
        <v>0</v>
      </c>
      <c r="AP88" s="149">
        <f>GDAM_IEX!R88</f>
        <v>0</v>
      </c>
      <c r="AQ88" s="149">
        <f>GDAM_PXI!L88</f>
        <v>0</v>
      </c>
      <c r="AR88" s="149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16.229387570280366</v>
      </c>
      <c r="H89">
        <f>PPCL_Spot!R89</f>
        <v>0</v>
      </c>
      <c r="I89">
        <f>Bawana_NG!R89</f>
        <v>5.839999999999999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0.21196686566285786</v>
      </c>
      <c r="AD89">
        <f t="shared" si="4"/>
        <v>19.857420704617507</v>
      </c>
      <c r="AE89">
        <f>'IDT-1'!D89</f>
        <v>0</v>
      </c>
      <c r="AF89" s="24"/>
      <c r="AG89">
        <f t="shared" si="5"/>
        <v>19.857420704617507</v>
      </c>
      <c r="AI89" s="34">
        <f>PXIL!L89</f>
        <v>0</v>
      </c>
      <c r="AJ89" s="34">
        <f>PXIL!R89</f>
        <v>0</v>
      </c>
      <c r="AK89" s="34">
        <f>RTM_IEX!L89</f>
        <v>0</v>
      </c>
      <c r="AL89" s="34">
        <f>RTM_IEX!R89</f>
        <v>-2</v>
      </c>
      <c r="AM89" s="34">
        <f>RTM_PXI!L89</f>
        <v>0</v>
      </c>
      <c r="AN89" s="34">
        <f>RTM_PXI!R89</f>
        <v>0</v>
      </c>
      <c r="AO89" s="149">
        <f>GDAM_IEX!L89</f>
        <v>0</v>
      </c>
      <c r="AP89" s="149">
        <f>GDAM_IEX!R89</f>
        <v>0</v>
      </c>
      <c r="AQ89" s="149">
        <f>GDAM_PXI!L89</f>
        <v>0</v>
      </c>
      <c r="AR89" s="149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16.229387570280366</v>
      </c>
      <c r="H90">
        <f>PPCL_Spot!R90</f>
        <v>0</v>
      </c>
      <c r="I90">
        <f>Bawana_NG!R90</f>
        <v>5.839999999999999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0.21196686566285786</v>
      </c>
      <c r="AD90">
        <f t="shared" si="4"/>
        <v>19.857420704617507</v>
      </c>
      <c r="AE90">
        <f>'IDT-1'!D90</f>
        <v>0</v>
      </c>
      <c r="AF90" s="24"/>
      <c r="AG90">
        <f t="shared" si="5"/>
        <v>19.857420704617507</v>
      </c>
      <c r="AI90" s="34">
        <f>PXIL!L90</f>
        <v>0</v>
      </c>
      <c r="AJ90" s="34">
        <f>PXIL!R90</f>
        <v>0</v>
      </c>
      <c r="AK90" s="34">
        <f>RTM_IEX!L90</f>
        <v>0</v>
      </c>
      <c r="AL90" s="34">
        <f>RTM_IEX!R90</f>
        <v>-2</v>
      </c>
      <c r="AM90" s="34">
        <f>RTM_PXI!L90</f>
        <v>0</v>
      </c>
      <c r="AN90" s="34">
        <f>RTM_PXI!R90</f>
        <v>0</v>
      </c>
      <c r="AO90" s="149">
        <f>GDAM_IEX!L90</f>
        <v>0</v>
      </c>
      <c r="AP90" s="149">
        <f>GDAM_IEX!R90</f>
        <v>0</v>
      </c>
      <c r="AQ90" s="149">
        <f>GDAM_PXI!L90</f>
        <v>0</v>
      </c>
      <c r="AR90" s="149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16.229387570280366</v>
      </c>
      <c r="H91">
        <f>PPCL_Spot!R91</f>
        <v>0</v>
      </c>
      <c r="I91">
        <f>Bawana_NG!R91</f>
        <v>5.839999999999999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0.21374249116729693</v>
      </c>
      <c r="AD91">
        <f t="shared" si="4"/>
        <v>19.655645079113071</v>
      </c>
      <c r="AE91">
        <f>'IDT-1'!D91</f>
        <v>0</v>
      </c>
      <c r="AF91" s="24"/>
      <c r="AG91">
        <f t="shared" si="5"/>
        <v>19.655645079113071</v>
      </c>
      <c r="AI91" s="34">
        <f>PXIL!L91</f>
        <v>0</v>
      </c>
      <c r="AJ91" s="34">
        <f>PXIL!R91</f>
        <v>0</v>
      </c>
      <c r="AK91" s="34">
        <f>RTM_IEX!L91</f>
        <v>0</v>
      </c>
      <c r="AL91" s="34">
        <f>RTM_IEX!R91</f>
        <v>-2.2000000000000002</v>
      </c>
      <c r="AM91" s="34">
        <f>RTM_PXI!L91</f>
        <v>0</v>
      </c>
      <c r="AN91" s="34">
        <f>RTM_PXI!R91</f>
        <v>0</v>
      </c>
      <c r="AO91" s="149">
        <f>GDAM_IEX!L91</f>
        <v>0</v>
      </c>
      <c r="AP91" s="149">
        <f>GDAM_IEX!R91</f>
        <v>0</v>
      </c>
      <c r="AQ91" s="149">
        <f>GDAM_PXI!L91</f>
        <v>0</v>
      </c>
      <c r="AR91" s="149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16.229387570280366</v>
      </c>
      <c r="H92">
        <f>PPCL_Spot!R92</f>
        <v>0</v>
      </c>
      <c r="I92">
        <f>Bawana_NG!R92</f>
        <v>5.839999999999999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0.21640592942395553</v>
      </c>
      <c r="AD92">
        <f t="shared" si="4"/>
        <v>19.352981640856409</v>
      </c>
      <c r="AE92">
        <f>'IDT-1'!D92</f>
        <v>0</v>
      </c>
      <c r="AF92" s="24"/>
      <c r="AG92">
        <f t="shared" si="5"/>
        <v>19.352981640856409</v>
      </c>
      <c r="AI92" s="34">
        <f>PXIL!L92</f>
        <v>0</v>
      </c>
      <c r="AJ92" s="34">
        <f>PXIL!R92</f>
        <v>0</v>
      </c>
      <c r="AK92" s="34">
        <f>RTM_IEX!L92</f>
        <v>0</v>
      </c>
      <c r="AL92" s="34">
        <f>RTM_IEX!R92</f>
        <v>-2.5</v>
      </c>
      <c r="AM92" s="34">
        <f>RTM_PXI!L92</f>
        <v>0</v>
      </c>
      <c r="AN92" s="34">
        <f>RTM_PXI!R92</f>
        <v>0</v>
      </c>
      <c r="AO92" s="149">
        <f>GDAM_IEX!L92</f>
        <v>0</v>
      </c>
      <c r="AP92" s="149">
        <f>GDAM_IEX!R92</f>
        <v>0</v>
      </c>
      <c r="AQ92" s="149">
        <f>GDAM_PXI!L92</f>
        <v>0</v>
      </c>
      <c r="AR92" s="149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16.229387570280366</v>
      </c>
      <c r="H93">
        <f>PPCL_Spot!R93</f>
        <v>0</v>
      </c>
      <c r="I93">
        <f>Bawana_NG!R93</f>
        <v>5.839999999999999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0.22350843144171179</v>
      </c>
      <c r="AD93">
        <f t="shared" si="4"/>
        <v>18.545879138838654</v>
      </c>
      <c r="AE93">
        <f>'IDT-1'!D93</f>
        <v>0</v>
      </c>
      <c r="AF93" s="24"/>
      <c r="AG93">
        <f t="shared" si="5"/>
        <v>18.545879138838654</v>
      </c>
      <c r="AI93" s="34">
        <f>PXIL!L93</f>
        <v>0</v>
      </c>
      <c r="AJ93" s="34">
        <f>PXIL!R93</f>
        <v>0</v>
      </c>
      <c r="AK93" s="34">
        <f>RTM_IEX!L93</f>
        <v>0</v>
      </c>
      <c r="AL93" s="34">
        <f>RTM_IEX!R93</f>
        <v>-3.3</v>
      </c>
      <c r="AM93" s="34">
        <f>RTM_PXI!L93</f>
        <v>0</v>
      </c>
      <c r="AN93" s="34">
        <f>RTM_PXI!R93</f>
        <v>0</v>
      </c>
      <c r="AO93" s="149">
        <f>GDAM_IEX!L93</f>
        <v>0</v>
      </c>
      <c r="AP93" s="149">
        <f>GDAM_IEX!R93</f>
        <v>0</v>
      </c>
      <c r="AQ93" s="149">
        <f>GDAM_PXI!L93</f>
        <v>0</v>
      </c>
      <c r="AR93" s="149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16.229387570280366</v>
      </c>
      <c r="H94">
        <f>PPCL_Spot!R94</f>
        <v>0</v>
      </c>
      <c r="I94">
        <f>Bawana_NG!R94</f>
        <v>5.839999999999999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0.22528405694615083</v>
      </c>
      <c r="AD94">
        <f t="shared" si="4"/>
        <v>18.344103513334215</v>
      </c>
      <c r="AE94">
        <f>'IDT-1'!D94</f>
        <v>0</v>
      </c>
      <c r="AF94" s="24"/>
      <c r="AG94">
        <f t="shared" si="5"/>
        <v>18.344103513334215</v>
      </c>
      <c r="AI94" s="34">
        <f>PXIL!L94</f>
        <v>0</v>
      </c>
      <c r="AJ94" s="34">
        <f>PXIL!R94</f>
        <v>0</v>
      </c>
      <c r="AK94" s="34">
        <f>RTM_IEX!L94</f>
        <v>0</v>
      </c>
      <c r="AL94" s="34">
        <f>RTM_IEX!R94</f>
        <v>-3.5</v>
      </c>
      <c r="AM94" s="34">
        <f>RTM_PXI!L94</f>
        <v>0</v>
      </c>
      <c r="AN94" s="34">
        <f>RTM_PXI!R94</f>
        <v>0</v>
      </c>
      <c r="AO94" s="149">
        <f>GDAM_IEX!L94</f>
        <v>0</v>
      </c>
      <c r="AP94" s="149">
        <f>GDAM_IEX!R94</f>
        <v>0</v>
      </c>
      <c r="AQ94" s="149">
        <f>GDAM_PXI!L94</f>
        <v>0</v>
      </c>
      <c r="AR94" s="149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16.229387570280366</v>
      </c>
      <c r="H95">
        <f>PPCL_Spot!R95</f>
        <v>0</v>
      </c>
      <c r="I95">
        <f>Bawana_NG!R95</f>
        <v>5.839999999999999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0.22528405694615083</v>
      </c>
      <c r="AD95">
        <f t="shared" si="4"/>
        <v>18.344103513334215</v>
      </c>
      <c r="AE95">
        <f>'IDT-1'!D95</f>
        <v>0</v>
      </c>
      <c r="AF95" s="24"/>
      <c r="AG95">
        <f t="shared" si="5"/>
        <v>18.344103513334215</v>
      </c>
      <c r="AI95" s="34">
        <f>PXIL!L95</f>
        <v>0</v>
      </c>
      <c r="AJ95" s="34">
        <f>PXIL!R95</f>
        <v>0</v>
      </c>
      <c r="AK95" s="34">
        <f>RTM_IEX!L95</f>
        <v>0</v>
      </c>
      <c r="AL95" s="34">
        <f>RTM_IEX!R95</f>
        <v>-3.5</v>
      </c>
      <c r="AM95" s="34">
        <f>RTM_PXI!L95</f>
        <v>0</v>
      </c>
      <c r="AN95" s="34">
        <f>RTM_PXI!R95</f>
        <v>0</v>
      </c>
      <c r="AO95" s="149">
        <f>GDAM_IEX!L95</f>
        <v>0</v>
      </c>
      <c r="AP95" s="149">
        <f>GDAM_IEX!R95</f>
        <v>0</v>
      </c>
      <c r="AQ95" s="149">
        <f>GDAM_PXI!L95</f>
        <v>0</v>
      </c>
      <c r="AR95" s="149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16.229387570280366</v>
      </c>
      <c r="H96">
        <f>PPCL_Spot!R96</f>
        <v>0</v>
      </c>
      <c r="I96">
        <f>Bawana_NG!R96</f>
        <v>5.839999999999999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0.22528405694615083</v>
      </c>
      <c r="AD96">
        <f t="shared" si="4"/>
        <v>18.344103513334215</v>
      </c>
      <c r="AE96">
        <f>'IDT-1'!D96</f>
        <v>0</v>
      </c>
      <c r="AF96" s="24"/>
      <c r="AG96">
        <f t="shared" si="5"/>
        <v>18.344103513334215</v>
      </c>
      <c r="AI96" s="34">
        <f>PXIL!L96</f>
        <v>0</v>
      </c>
      <c r="AJ96" s="34">
        <f>PXIL!R96</f>
        <v>0</v>
      </c>
      <c r="AK96" s="34">
        <f>RTM_IEX!L96</f>
        <v>0</v>
      </c>
      <c r="AL96" s="34">
        <f>RTM_IEX!R96</f>
        <v>-3.5</v>
      </c>
      <c r="AM96" s="34">
        <f>RTM_PXI!L96</f>
        <v>0</v>
      </c>
      <c r="AN96" s="34">
        <f>RTM_PXI!R96</f>
        <v>0</v>
      </c>
      <c r="AO96" s="149">
        <f>GDAM_IEX!L96</f>
        <v>0</v>
      </c>
      <c r="AP96" s="149">
        <f>GDAM_IEX!R96</f>
        <v>0</v>
      </c>
      <c r="AQ96" s="149">
        <f>GDAM_PXI!L96</f>
        <v>0</v>
      </c>
      <c r="AR96" s="149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16.229387570280366</v>
      </c>
      <c r="H97">
        <f>PPCL_Spot!R97</f>
        <v>0</v>
      </c>
      <c r="I97">
        <f>Bawana_NG!R97</f>
        <v>5.839999999999999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0.22528405694615083</v>
      </c>
      <c r="AD97">
        <f t="shared" si="4"/>
        <v>18.344103513334215</v>
      </c>
      <c r="AE97">
        <f>'IDT-1'!D97</f>
        <v>0</v>
      </c>
      <c r="AF97" s="24"/>
      <c r="AG97">
        <f t="shared" si="5"/>
        <v>18.344103513334215</v>
      </c>
      <c r="AI97" s="34">
        <f>PXIL!L97</f>
        <v>0</v>
      </c>
      <c r="AJ97" s="34">
        <f>PXIL!R97</f>
        <v>0</v>
      </c>
      <c r="AK97" s="34">
        <f>RTM_IEX!L97</f>
        <v>0</v>
      </c>
      <c r="AL97" s="34">
        <f>RTM_IEX!R97</f>
        <v>-3.5</v>
      </c>
      <c r="AM97" s="34">
        <f>RTM_PXI!L97</f>
        <v>0</v>
      </c>
      <c r="AN97" s="34">
        <f>RTM_PXI!R97</f>
        <v>0</v>
      </c>
      <c r="AO97" s="149">
        <f>GDAM_IEX!L97</f>
        <v>0</v>
      </c>
      <c r="AP97" s="149">
        <f>GDAM_IEX!R97</f>
        <v>0</v>
      </c>
      <c r="AQ97" s="149">
        <f>GDAM_PXI!L97</f>
        <v>0</v>
      </c>
      <c r="AR97" s="149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16.229387570280366</v>
      </c>
      <c r="H98">
        <f>PPCL_Spot!R98</f>
        <v>0</v>
      </c>
      <c r="I98">
        <f>Bawana_NG!R98</f>
        <v>5.839999999999999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0.22528405694615083</v>
      </c>
      <c r="AD98">
        <f t="shared" si="4"/>
        <v>18.344103513334215</v>
      </c>
      <c r="AE98">
        <f>'IDT-1'!D98</f>
        <v>0</v>
      </c>
      <c r="AF98" s="24"/>
      <c r="AG98">
        <f t="shared" si="5"/>
        <v>18.344103513334215</v>
      </c>
      <c r="AI98" s="34">
        <f>PXIL!L98</f>
        <v>0</v>
      </c>
      <c r="AJ98" s="34">
        <f>PXIL!R98</f>
        <v>0</v>
      </c>
      <c r="AK98" s="34">
        <f>RTM_IEX!L98</f>
        <v>0</v>
      </c>
      <c r="AL98" s="34">
        <f>RTM_IEX!R98</f>
        <v>-3.5</v>
      </c>
      <c r="AM98" s="34">
        <f>RTM_PXI!L98</f>
        <v>0</v>
      </c>
      <c r="AN98" s="34">
        <f>RTM_PXI!R98</f>
        <v>0</v>
      </c>
      <c r="AO98" s="149">
        <f>GDAM_IEX!L98</f>
        <v>0</v>
      </c>
      <c r="AP98" s="149">
        <f>GDAM_IEX!R98</f>
        <v>0</v>
      </c>
      <c r="AQ98" s="149">
        <f>GDAM_PXI!L98</f>
        <v>0</v>
      </c>
      <c r="AR98" s="149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0.3895053016867282</v>
      </c>
      <c r="H99">
        <f t="shared" si="6"/>
        <v>0</v>
      </c>
      <c r="I99">
        <f t="shared" si="6"/>
        <v>0.14012196348539774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3.3032500000000006E-2</v>
      </c>
      <c r="AB99" s="75">
        <f t="shared" si="6"/>
        <v>0</v>
      </c>
      <c r="AC99">
        <f t="shared" si="6"/>
        <v>5.862335856032872E-3</v>
      </c>
      <c r="AD99">
        <f t="shared" si="6"/>
        <v>0.46067992931609369</v>
      </c>
      <c r="AE99">
        <f t="shared" ref="AE99:AR99" si="7">SUM(AE3:AE98)/4000</f>
        <v>0</v>
      </c>
      <c r="AG99">
        <f t="shared" si="7"/>
        <v>0.46067992931609369</v>
      </c>
      <c r="AI99">
        <f t="shared" si="7"/>
        <v>0</v>
      </c>
      <c r="AJ99">
        <f t="shared" si="7"/>
        <v>0</v>
      </c>
      <c r="AK99">
        <f t="shared" si="7"/>
        <v>3.2575E-3</v>
      </c>
      <c r="AL99">
        <f t="shared" si="7"/>
        <v>-9.9374999999999991E-2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192">
        <f>Allocation_SG!A1</f>
        <v>45179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195</v>
      </c>
      <c r="K1" s="216" t="s">
        <v>196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228" t="s">
        <v>323</v>
      </c>
      <c r="S1" s="228" t="s">
        <v>482</v>
      </c>
      <c r="T1" s="40" t="s">
        <v>287</v>
      </c>
      <c r="U1" s="226" t="s">
        <v>288</v>
      </c>
      <c r="V1" s="65" t="s">
        <v>301</v>
      </c>
      <c r="W1" s="65" t="s">
        <v>287</v>
      </c>
      <c r="X1" s="216" t="s">
        <v>319</v>
      </c>
      <c r="Y1" s="223" t="s">
        <v>222</v>
      </c>
      <c r="Z1" s="223" t="s">
        <v>223</v>
      </c>
      <c r="AA1" s="227" t="s">
        <v>198</v>
      </c>
      <c r="AB1" s="227" t="s">
        <v>199</v>
      </c>
      <c r="AC1" s="25" t="s">
        <v>189</v>
      </c>
      <c r="AD1" s="216" t="s">
        <v>142</v>
      </c>
      <c r="AG1" s="216" t="s">
        <v>276</v>
      </c>
      <c r="AI1" s="223" t="s">
        <v>367</v>
      </c>
      <c r="AJ1" s="223" t="s">
        <v>368</v>
      </c>
      <c r="AK1" s="223" t="s">
        <v>369</v>
      </c>
      <c r="AL1" s="223" t="s">
        <v>370</v>
      </c>
      <c r="AM1" s="223" t="s">
        <v>371</v>
      </c>
      <c r="AN1" s="223" t="s">
        <v>372</v>
      </c>
      <c r="AO1" s="222" t="s">
        <v>395</v>
      </c>
      <c r="AP1" s="222" t="s">
        <v>396</v>
      </c>
      <c r="AQ1" s="222" t="s">
        <v>397</v>
      </c>
      <c r="AR1" s="222" t="s">
        <v>398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300</v>
      </c>
      <c r="U2" s="226"/>
      <c r="V2" s="65" t="s">
        <v>289</v>
      </c>
      <c r="W2" s="65" t="s">
        <v>289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274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19.334040999999999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2.3199999999999998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0.1905555608</v>
      </c>
      <c r="AD3">
        <f>SUM(B3:AB3,AI3:AR3)-AC3</f>
        <v>21.463485439199999</v>
      </c>
      <c r="AE3">
        <v>0</v>
      </c>
      <c r="AF3" s="24"/>
      <c r="AG3">
        <f>SUM(AD3:AF3)</f>
        <v>21.463485439199999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9">
        <f>GDAM_IEX!M3</f>
        <v>0</v>
      </c>
      <c r="AP3" s="149">
        <f>GDAM_IEX!S3</f>
        <v>0</v>
      </c>
      <c r="AQ3" s="149">
        <f>GDAM_PXI!M3</f>
        <v>0</v>
      </c>
      <c r="AR3" s="149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19.334040999999999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1.55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0.18377956080000002</v>
      </c>
      <c r="AD4">
        <f t="shared" ref="AD4:AD67" si="1">SUM(B4:AB4,AI4:AR4)-AC4</f>
        <v>20.700261439199998</v>
      </c>
      <c r="AE4">
        <v>0</v>
      </c>
      <c r="AF4" s="24"/>
      <c r="AG4">
        <f t="shared" ref="AG4:AG67" si="2">SUM(AD4:AF4)</f>
        <v>20.700261439199998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9">
        <f>GDAM_IEX!M4</f>
        <v>0</v>
      </c>
      <c r="AP4" s="149">
        <f>GDAM_IEX!S4</f>
        <v>0</v>
      </c>
      <c r="AQ4" s="149">
        <f>GDAM_PXI!M4</f>
        <v>0</v>
      </c>
      <c r="AR4" s="149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19.334040999999999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0.68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0.1761235608</v>
      </c>
      <c r="AD5">
        <f t="shared" si="1"/>
        <v>19.837917439199998</v>
      </c>
      <c r="AE5">
        <v>0</v>
      </c>
      <c r="AF5" s="24"/>
      <c r="AG5">
        <f t="shared" si="2"/>
        <v>19.837917439199998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9">
        <f>GDAM_IEX!M5</f>
        <v>0</v>
      </c>
      <c r="AP5" s="149">
        <f>GDAM_IEX!S5</f>
        <v>0</v>
      </c>
      <c r="AQ5" s="149">
        <f>GDAM_PXI!M5</f>
        <v>0</v>
      </c>
      <c r="AR5" s="149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16.325665999999998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0.14366586079999999</v>
      </c>
      <c r="AD6">
        <f t="shared" si="1"/>
        <v>16.182000139199999</v>
      </c>
      <c r="AE6">
        <v>0</v>
      </c>
      <c r="AF6" s="24"/>
      <c r="AG6">
        <f t="shared" si="2"/>
        <v>16.182000139199999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9">
        <f>GDAM_IEX!M6</f>
        <v>0</v>
      </c>
      <c r="AP6" s="149">
        <f>GDAM_IEX!S6</f>
        <v>0</v>
      </c>
      <c r="AQ6" s="149">
        <f>GDAM_PXI!M6</f>
        <v>0</v>
      </c>
      <c r="AR6" s="149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15.096954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0.1328531952</v>
      </c>
      <c r="AD7">
        <f t="shared" si="1"/>
        <v>14.964100804800001</v>
      </c>
      <c r="AE7">
        <v>0</v>
      </c>
      <c r="AF7" s="24"/>
      <c r="AG7">
        <f t="shared" si="2"/>
        <v>14.964100804800001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9">
        <f>GDAM_IEX!M7</f>
        <v>0</v>
      </c>
      <c r="AP7" s="149">
        <f>GDAM_IEX!S7</f>
        <v>0</v>
      </c>
      <c r="AQ7" s="149">
        <f>GDAM_PXI!M7</f>
        <v>0</v>
      </c>
      <c r="AR7" s="149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15.177360999999999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0.1335607768</v>
      </c>
      <c r="AD8">
        <f t="shared" si="1"/>
        <v>15.0438002232</v>
      </c>
      <c r="AE8">
        <v>0</v>
      </c>
      <c r="AF8" s="24"/>
      <c r="AG8">
        <f t="shared" si="2"/>
        <v>15.0438002232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9">
        <f>GDAM_IEX!M8</f>
        <v>0</v>
      </c>
      <c r="AP8" s="149">
        <f>GDAM_IEX!S8</f>
        <v>0</v>
      </c>
      <c r="AQ8" s="149">
        <f>GDAM_PXI!M8</f>
        <v>0</v>
      </c>
      <c r="AR8" s="149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15.005247000000001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0.13204617360000001</v>
      </c>
      <c r="AD9">
        <f t="shared" si="1"/>
        <v>14.873200826400002</v>
      </c>
      <c r="AE9">
        <v>0</v>
      </c>
      <c r="AF9" s="24"/>
      <c r="AG9">
        <f t="shared" si="2"/>
        <v>14.873200826400002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9">
        <f>GDAM_IEX!M9</f>
        <v>0</v>
      </c>
      <c r="AP9" s="149">
        <f>GDAM_IEX!S9</f>
        <v>0</v>
      </c>
      <c r="AQ9" s="149">
        <f>GDAM_PXI!M9</f>
        <v>0</v>
      </c>
      <c r="AR9" s="149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14.184222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0.12482115360000001</v>
      </c>
      <c r="AD10">
        <f t="shared" si="1"/>
        <v>14.059400846400001</v>
      </c>
      <c r="AE10">
        <v>0</v>
      </c>
      <c r="AF10" s="24"/>
      <c r="AG10">
        <f t="shared" si="2"/>
        <v>14.059400846400001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9">
        <f>GDAM_IEX!M10</f>
        <v>0</v>
      </c>
      <c r="AP10" s="149">
        <f>GDAM_IEX!S10</f>
        <v>0</v>
      </c>
      <c r="AQ10" s="149">
        <f>GDAM_PXI!M10</f>
        <v>0</v>
      </c>
      <c r="AR10" s="149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16.326270999999998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0.14367118479999999</v>
      </c>
      <c r="AD11">
        <f t="shared" si="1"/>
        <v>16.1825998152</v>
      </c>
      <c r="AE11">
        <v>0</v>
      </c>
      <c r="AF11" s="24"/>
      <c r="AG11">
        <f t="shared" si="2"/>
        <v>16.1825998152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9">
        <f>GDAM_IEX!M11</f>
        <v>0</v>
      </c>
      <c r="AP11" s="149">
        <f>GDAM_IEX!S11</f>
        <v>0</v>
      </c>
      <c r="AQ11" s="149">
        <f>GDAM_PXI!M11</f>
        <v>0</v>
      </c>
      <c r="AR11" s="149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15.929379000000001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0.14017853520000001</v>
      </c>
      <c r="AD12">
        <f t="shared" si="1"/>
        <v>15.7892004648</v>
      </c>
      <c r="AE12">
        <v>0</v>
      </c>
      <c r="AF12" s="24"/>
      <c r="AG12">
        <f t="shared" si="2"/>
        <v>15.7892004648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9">
        <f>GDAM_IEX!M12</f>
        <v>0</v>
      </c>
      <c r="AP12" s="149">
        <f>GDAM_IEX!S12</f>
        <v>0</v>
      </c>
      <c r="AQ12" s="149">
        <f>GDAM_PXI!M12</f>
        <v>0</v>
      </c>
      <c r="AR12" s="149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16.680589000000001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0.14678918320000001</v>
      </c>
      <c r="AD13">
        <f t="shared" si="1"/>
        <v>16.533799816800002</v>
      </c>
      <c r="AE13">
        <v>0</v>
      </c>
      <c r="AF13" s="24"/>
      <c r="AG13">
        <f t="shared" si="2"/>
        <v>16.533799816800002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9">
        <f>GDAM_IEX!M13</f>
        <v>0</v>
      </c>
      <c r="AP13" s="149">
        <f>GDAM_IEX!S13</f>
        <v>0</v>
      </c>
      <c r="AQ13" s="149">
        <f>GDAM_PXI!M13</f>
        <v>0</v>
      </c>
      <c r="AR13" s="149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18.744653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0.16495294639999999</v>
      </c>
      <c r="AD14">
        <f t="shared" si="1"/>
        <v>18.5797000536</v>
      </c>
      <c r="AE14">
        <v>0</v>
      </c>
      <c r="AF14" s="24"/>
      <c r="AG14">
        <f t="shared" si="2"/>
        <v>18.5797000536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9">
        <f>GDAM_IEX!M14</f>
        <v>0</v>
      </c>
      <c r="AP14" s="149">
        <f>GDAM_IEX!S14</f>
        <v>0</v>
      </c>
      <c r="AQ14" s="149">
        <f>GDAM_PXI!M14</f>
        <v>0</v>
      </c>
      <c r="AR14" s="149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19.334040999999999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0.17013956080000001</v>
      </c>
      <c r="AD15">
        <f t="shared" si="1"/>
        <v>19.1639014392</v>
      </c>
      <c r="AE15">
        <v>0</v>
      </c>
      <c r="AF15" s="24"/>
      <c r="AG15">
        <f t="shared" si="2"/>
        <v>19.1639014392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9">
        <f>GDAM_IEX!M15</f>
        <v>0</v>
      </c>
      <c r="AP15" s="149">
        <f>GDAM_IEX!S15</f>
        <v>0</v>
      </c>
      <c r="AQ15" s="149">
        <f>GDAM_PXI!M15</f>
        <v>0</v>
      </c>
      <c r="AR15" s="149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18.561440999999999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0.1633406808</v>
      </c>
      <c r="AD16">
        <f t="shared" si="1"/>
        <v>18.398100319199997</v>
      </c>
      <c r="AE16">
        <v>0</v>
      </c>
      <c r="AF16" s="24"/>
      <c r="AG16">
        <f t="shared" si="2"/>
        <v>18.398100319199997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9">
        <f>GDAM_IEX!M16</f>
        <v>0</v>
      </c>
      <c r="AP16" s="149">
        <f>GDAM_IEX!S16</f>
        <v>0</v>
      </c>
      <c r="AQ16" s="149">
        <f>GDAM_PXI!M16</f>
        <v>0</v>
      </c>
      <c r="AR16" s="149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19.188054999999999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0.16885488400000001</v>
      </c>
      <c r="AD17">
        <f t="shared" si="1"/>
        <v>19.019200115999997</v>
      </c>
      <c r="AE17">
        <v>0</v>
      </c>
      <c r="AF17" s="24"/>
      <c r="AG17">
        <f t="shared" si="2"/>
        <v>19.019200115999997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9">
        <f>GDAM_IEX!M17</f>
        <v>0</v>
      </c>
      <c r="AP17" s="149">
        <f>GDAM_IEX!S17</f>
        <v>0</v>
      </c>
      <c r="AQ17" s="149">
        <f>GDAM_PXI!M17</f>
        <v>0</v>
      </c>
      <c r="AR17" s="149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19.334040999999999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2.0299999999999998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0.18800356080000002</v>
      </c>
      <c r="AD18">
        <f t="shared" si="1"/>
        <v>21.176037439200002</v>
      </c>
      <c r="AE18">
        <v>0</v>
      </c>
      <c r="AF18" s="24"/>
      <c r="AG18">
        <f t="shared" si="2"/>
        <v>21.176037439200002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9">
        <f>GDAM_IEX!M18</f>
        <v>0</v>
      </c>
      <c r="AP18" s="149">
        <f>GDAM_IEX!S18</f>
        <v>0</v>
      </c>
      <c r="AQ18" s="149">
        <f>GDAM_PXI!M18</f>
        <v>0</v>
      </c>
      <c r="AR18" s="149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19.334040999999999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3.19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0.19821156080000002</v>
      </c>
      <c r="AD19">
        <f t="shared" si="1"/>
        <v>22.3258294392</v>
      </c>
      <c r="AE19">
        <v>0</v>
      </c>
      <c r="AF19" s="24"/>
      <c r="AG19">
        <f t="shared" si="2"/>
        <v>22.3258294392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9">
        <f>GDAM_IEX!M19</f>
        <v>0</v>
      </c>
      <c r="AP19" s="149">
        <f>GDAM_IEX!S19</f>
        <v>0</v>
      </c>
      <c r="AQ19" s="149">
        <f>GDAM_PXI!M19</f>
        <v>0</v>
      </c>
      <c r="AR19" s="149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19.334040999999999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3.19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0.19821156080000002</v>
      </c>
      <c r="AD20">
        <f t="shared" si="1"/>
        <v>22.3258294392</v>
      </c>
      <c r="AE20">
        <v>0</v>
      </c>
      <c r="AF20" s="24"/>
      <c r="AG20">
        <f t="shared" si="2"/>
        <v>22.3258294392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9">
        <f>GDAM_IEX!M20</f>
        <v>0</v>
      </c>
      <c r="AP20" s="149">
        <f>GDAM_IEX!S20</f>
        <v>0</v>
      </c>
      <c r="AQ20" s="149">
        <f>GDAM_PXI!M20</f>
        <v>0</v>
      </c>
      <c r="AR20" s="149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19.334040999999999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2.61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0.19451556079999999</v>
      </c>
      <c r="AD21">
        <f t="shared" si="1"/>
        <v>21.909525439199999</v>
      </c>
      <c r="AE21">
        <v>0</v>
      </c>
      <c r="AF21" s="24"/>
      <c r="AG21">
        <f t="shared" si="2"/>
        <v>21.909525439199999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9">
        <f>GDAM_IEX!M21</f>
        <v>0.16</v>
      </c>
      <c r="AP21" s="149">
        <f>GDAM_IEX!S21</f>
        <v>0</v>
      </c>
      <c r="AQ21" s="149">
        <f>GDAM_PXI!M21</f>
        <v>0</v>
      </c>
      <c r="AR21" s="149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19.334040999999999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4.3499999999999996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0.21264356080000002</v>
      </c>
      <c r="AD22">
        <f t="shared" si="1"/>
        <v>23.951397439200001</v>
      </c>
      <c r="AE22">
        <v>0</v>
      </c>
      <c r="AF22" s="24"/>
      <c r="AG22">
        <f t="shared" si="2"/>
        <v>23.951397439200001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9">
        <f>GDAM_IEX!M22</f>
        <v>0.48</v>
      </c>
      <c r="AP22" s="149">
        <f>GDAM_IEX!S22</f>
        <v>0</v>
      </c>
      <c r="AQ22" s="149">
        <f>GDAM_PXI!M22</f>
        <v>0</v>
      </c>
      <c r="AR22" s="149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19.334040999999999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4.83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0.21264356079999999</v>
      </c>
      <c r="AD23">
        <f t="shared" si="1"/>
        <v>23.951397439199997</v>
      </c>
      <c r="AE23">
        <v>0</v>
      </c>
      <c r="AF23" s="24"/>
      <c r="AG23">
        <f t="shared" si="2"/>
        <v>23.951397439199997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9">
        <f>GDAM_IEX!M23</f>
        <v>0</v>
      </c>
      <c r="AP23" s="149">
        <f>GDAM_IEX!S23</f>
        <v>0</v>
      </c>
      <c r="AQ23" s="149">
        <f>GDAM_PXI!M23</f>
        <v>0</v>
      </c>
      <c r="AR23" s="149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19.334040999999999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0.21264356080000002</v>
      </c>
      <c r="AD24">
        <f t="shared" si="1"/>
        <v>23.951397439199997</v>
      </c>
      <c r="AE24">
        <v>0</v>
      </c>
      <c r="AF24" s="24"/>
      <c r="AG24">
        <f t="shared" si="2"/>
        <v>23.951397439199997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9">
        <f>GDAM_IEX!M24</f>
        <v>4.83</v>
      </c>
      <c r="AP24" s="149">
        <f>GDAM_IEX!S24</f>
        <v>0</v>
      </c>
      <c r="AQ24" s="149">
        <f>GDAM_PXI!M24</f>
        <v>0</v>
      </c>
      <c r="AR24" s="149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19.334040999999999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1.06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0.21229156079999997</v>
      </c>
      <c r="AD25">
        <f t="shared" si="1"/>
        <v>23.911749439199998</v>
      </c>
      <c r="AE25">
        <v>0</v>
      </c>
      <c r="AF25" s="24"/>
      <c r="AG25">
        <f t="shared" si="2"/>
        <v>23.911749439199998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9">
        <f>GDAM_IEX!M25</f>
        <v>3.73</v>
      </c>
      <c r="AP25" s="149">
        <f>GDAM_IEX!S25</f>
        <v>0</v>
      </c>
      <c r="AQ25" s="149">
        <f>GDAM_PXI!M25</f>
        <v>0</v>
      </c>
      <c r="AR25" s="149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19.334040999999999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1.35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0.21264356080000002</v>
      </c>
      <c r="AD26">
        <f t="shared" si="1"/>
        <v>23.951397439200001</v>
      </c>
      <c r="AE26">
        <v>0</v>
      </c>
      <c r="AF26" s="24"/>
      <c r="AG26">
        <f t="shared" si="2"/>
        <v>23.951397439200001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9">
        <f>GDAM_IEX!M26</f>
        <v>3.48</v>
      </c>
      <c r="AP26" s="149">
        <f>GDAM_IEX!S26</f>
        <v>0</v>
      </c>
      <c r="AQ26" s="149">
        <f>GDAM_PXI!M26</f>
        <v>0</v>
      </c>
      <c r="AR26" s="149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19.334040999999999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3.58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0.21308356079999999</v>
      </c>
      <c r="AD27">
        <f t="shared" si="1"/>
        <v>24.000957439199997</v>
      </c>
      <c r="AE27">
        <v>0</v>
      </c>
      <c r="AF27" s="24"/>
      <c r="AG27">
        <f t="shared" si="2"/>
        <v>24.000957439199997</v>
      </c>
      <c r="AI27" s="34">
        <f>PXIL!M27</f>
        <v>0</v>
      </c>
      <c r="AJ27" s="34">
        <f>PXIL!S27</f>
        <v>0</v>
      </c>
      <c r="AK27" s="34">
        <f>RTM_IEX!M27</f>
        <v>0.1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9">
        <f>GDAM_IEX!M27</f>
        <v>1.2</v>
      </c>
      <c r="AP27" s="149">
        <f>GDAM_IEX!S27</f>
        <v>0</v>
      </c>
      <c r="AQ27" s="149">
        <f>GDAM_PXI!M27</f>
        <v>0</v>
      </c>
      <c r="AR27" s="149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19.334040999999999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4.25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0.2122035608</v>
      </c>
      <c r="AD28">
        <f t="shared" si="1"/>
        <v>23.901837439200001</v>
      </c>
      <c r="AE28">
        <v>0</v>
      </c>
      <c r="AF28" s="24"/>
      <c r="AG28">
        <f t="shared" si="2"/>
        <v>23.901837439200001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9">
        <f>GDAM_IEX!M28</f>
        <v>0.53</v>
      </c>
      <c r="AP28" s="149">
        <f>GDAM_IEX!S28</f>
        <v>0</v>
      </c>
      <c r="AQ28" s="149">
        <f>GDAM_PXI!M28</f>
        <v>0</v>
      </c>
      <c r="AR28" s="149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19.334040999999999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4.74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0.21255556080000004</v>
      </c>
      <c r="AD29">
        <f t="shared" si="1"/>
        <v>23.941485439200001</v>
      </c>
      <c r="AE29">
        <v>0</v>
      </c>
      <c r="AF29" s="24"/>
      <c r="AG29">
        <f t="shared" si="2"/>
        <v>23.941485439200001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9">
        <f>GDAM_IEX!M29</f>
        <v>0.08</v>
      </c>
      <c r="AP29" s="149">
        <f>GDAM_IEX!S29</f>
        <v>0</v>
      </c>
      <c r="AQ29" s="149">
        <f>GDAM_PXI!M29</f>
        <v>0</v>
      </c>
      <c r="AR29" s="149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19.334040999999999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2.61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0.19803556079999998</v>
      </c>
      <c r="AD30">
        <f t="shared" si="1"/>
        <v>22.306005439199996</v>
      </c>
      <c r="AE30">
        <v>0</v>
      </c>
      <c r="AF30" s="24"/>
      <c r="AG30">
        <f t="shared" si="2"/>
        <v>22.306005439199996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9">
        <f>GDAM_IEX!M30</f>
        <v>0.56000000000000005</v>
      </c>
      <c r="AP30" s="149">
        <f>GDAM_IEX!S30</f>
        <v>0</v>
      </c>
      <c r="AQ30" s="149">
        <f>GDAM_PXI!M30</f>
        <v>0</v>
      </c>
      <c r="AR30" s="149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19.334040999999999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2.42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0.21255556080000002</v>
      </c>
      <c r="AD31">
        <f t="shared" si="1"/>
        <v>23.941485439200001</v>
      </c>
      <c r="AE31">
        <v>0</v>
      </c>
      <c r="AF31" s="24"/>
      <c r="AG31">
        <f t="shared" si="2"/>
        <v>23.941485439200001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9">
        <f>GDAM_IEX!M31</f>
        <v>2.4</v>
      </c>
      <c r="AP31" s="149">
        <f>GDAM_IEX!S31</f>
        <v>0</v>
      </c>
      <c r="AQ31" s="149">
        <f>GDAM_PXI!M31</f>
        <v>0</v>
      </c>
      <c r="AR31" s="149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19.334040999999999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2.0299999999999998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0.21246756080000001</v>
      </c>
      <c r="AD32">
        <f t="shared" si="1"/>
        <v>23.931573439200001</v>
      </c>
      <c r="AE32">
        <v>0</v>
      </c>
      <c r="AF32" s="24"/>
      <c r="AG32">
        <f t="shared" si="2"/>
        <v>23.931573439200001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9">
        <f>GDAM_IEX!M32</f>
        <v>2.78</v>
      </c>
      <c r="AP32" s="149">
        <f>GDAM_IEX!S32</f>
        <v>0</v>
      </c>
      <c r="AQ32" s="149">
        <f>GDAM_PXI!M32</f>
        <v>0</v>
      </c>
      <c r="AR32" s="149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19.334040999999999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0.68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0.1921395608</v>
      </c>
      <c r="AD33">
        <f t="shared" si="1"/>
        <v>21.641901439199998</v>
      </c>
      <c r="AE33">
        <v>0</v>
      </c>
      <c r="AF33" s="24"/>
      <c r="AG33">
        <f t="shared" si="2"/>
        <v>21.641901439199998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9">
        <f>GDAM_IEX!M33</f>
        <v>1.82</v>
      </c>
      <c r="AP33" s="149">
        <f>GDAM_IEX!S33</f>
        <v>0</v>
      </c>
      <c r="AQ33" s="149">
        <f>GDAM_PXI!M33</f>
        <v>0</v>
      </c>
      <c r="AR33" s="149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19.334040999999999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0.19653956080000001</v>
      </c>
      <c r="AD34">
        <f t="shared" si="1"/>
        <v>22.137501439199998</v>
      </c>
      <c r="AE34">
        <v>0</v>
      </c>
      <c r="AF34" s="24"/>
      <c r="AG34">
        <f t="shared" si="2"/>
        <v>22.137501439199998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9">
        <f>GDAM_IEX!M34</f>
        <v>3</v>
      </c>
      <c r="AP34" s="149">
        <f>GDAM_IEX!S34</f>
        <v>0</v>
      </c>
      <c r="AQ34" s="149">
        <f>GDAM_PXI!M34</f>
        <v>0</v>
      </c>
      <c r="AR34" s="149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19.334040999999999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0.1947795608</v>
      </c>
      <c r="AD35">
        <f t="shared" si="1"/>
        <v>21.939261439199999</v>
      </c>
      <c r="AE35">
        <v>0</v>
      </c>
      <c r="AF35" s="24"/>
      <c r="AG35">
        <f t="shared" si="2"/>
        <v>21.939261439199999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9">
        <f>GDAM_IEX!M35</f>
        <v>2.8</v>
      </c>
      <c r="AP35" s="149">
        <f>GDAM_IEX!S35</f>
        <v>0</v>
      </c>
      <c r="AQ35" s="149">
        <f>GDAM_PXI!M35</f>
        <v>0</v>
      </c>
      <c r="AR35" s="149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19.334040999999999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3.19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0.21317156080000002</v>
      </c>
      <c r="AD36">
        <f t="shared" si="1"/>
        <v>24.010869439200004</v>
      </c>
      <c r="AE36">
        <v>0</v>
      </c>
      <c r="AF36" s="24"/>
      <c r="AG36">
        <f t="shared" si="2"/>
        <v>24.010869439200004</v>
      </c>
      <c r="AI36" s="34">
        <f>PXIL!M36</f>
        <v>0</v>
      </c>
      <c r="AJ36" s="34">
        <f>PXIL!S36</f>
        <v>0</v>
      </c>
      <c r="AK36" s="34">
        <f>RTM_IEX!M36</f>
        <v>0.1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9">
        <f>GDAM_IEX!M36</f>
        <v>1.6</v>
      </c>
      <c r="AP36" s="149">
        <f>GDAM_IEX!S36</f>
        <v>0</v>
      </c>
      <c r="AQ36" s="149">
        <f>GDAM_PXI!M36</f>
        <v>0</v>
      </c>
      <c r="AR36" s="149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19.334040999999999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2.13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0.2040195608</v>
      </c>
      <c r="AD37">
        <f t="shared" si="1"/>
        <v>22.980021439199998</v>
      </c>
      <c r="AE37">
        <v>0</v>
      </c>
      <c r="AF37" s="24"/>
      <c r="AG37">
        <f t="shared" si="2"/>
        <v>22.980021439199998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9">
        <f>GDAM_IEX!M37</f>
        <v>1.72</v>
      </c>
      <c r="AP37" s="149">
        <f>GDAM_IEX!S37</f>
        <v>0</v>
      </c>
      <c r="AQ37" s="149">
        <f>GDAM_PXI!M37</f>
        <v>0</v>
      </c>
      <c r="AR37" s="149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19.334040999999999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1.45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0.20120356080000001</v>
      </c>
      <c r="AD38">
        <f t="shared" si="1"/>
        <v>22.6628374392</v>
      </c>
      <c r="AE38">
        <v>0</v>
      </c>
      <c r="AF38" s="24"/>
      <c r="AG38">
        <f t="shared" si="2"/>
        <v>22.6628374392</v>
      </c>
      <c r="AI38" s="34">
        <f>PXIL!M38</f>
        <v>0</v>
      </c>
      <c r="AJ38" s="34">
        <f>PXIL!S38</f>
        <v>0</v>
      </c>
      <c r="AK38" s="34">
        <f>RTM_IEX!M38</f>
        <v>0.1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9">
        <f>GDAM_IEX!M38</f>
        <v>1.98</v>
      </c>
      <c r="AP38" s="149">
        <f>GDAM_IEX!S38</f>
        <v>0</v>
      </c>
      <c r="AQ38" s="149">
        <f>GDAM_PXI!M38</f>
        <v>0</v>
      </c>
      <c r="AR38" s="149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19.334040999999999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1.06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0.18923556079999998</v>
      </c>
      <c r="AD39">
        <f t="shared" si="1"/>
        <v>21.314805439200001</v>
      </c>
      <c r="AE39">
        <v>0</v>
      </c>
      <c r="AF39" s="24"/>
      <c r="AG39">
        <f t="shared" si="2"/>
        <v>21.314805439200001</v>
      </c>
      <c r="AI39" s="34">
        <f>PXIL!M39</f>
        <v>0</v>
      </c>
      <c r="AJ39" s="34">
        <f>PXIL!S39</f>
        <v>0</v>
      </c>
      <c r="AK39" s="34">
        <f>RTM_IEX!M39</f>
        <v>0.1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9">
        <f>GDAM_IEX!M39</f>
        <v>1.01</v>
      </c>
      <c r="AP39" s="149">
        <f>GDAM_IEX!S39</f>
        <v>0</v>
      </c>
      <c r="AQ39" s="149">
        <f>GDAM_PXI!M39</f>
        <v>0</v>
      </c>
      <c r="AR39" s="149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19.334040999999999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1.1599999999999999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0.18888356079999999</v>
      </c>
      <c r="AD40">
        <f t="shared" si="1"/>
        <v>21.275157439199997</v>
      </c>
      <c r="AE40">
        <v>0</v>
      </c>
      <c r="AF40" s="24"/>
      <c r="AG40">
        <f t="shared" si="2"/>
        <v>21.275157439199997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9">
        <f>GDAM_IEX!M40</f>
        <v>0.97</v>
      </c>
      <c r="AP40" s="149">
        <f>GDAM_IEX!S40</f>
        <v>0</v>
      </c>
      <c r="AQ40" s="149">
        <f>GDAM_PXI!M40</f>
        <v>0</v>
      </c>
      <c r="AR40" s="149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19.334040999999999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0.97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0.1886195608</v>
      </c>
      <c r="AD41">
        <f t="shared" si="1"/>
        <v>21.245421439199998</v>
      </c>
      <c r="AE41">
        <v>0</v>
      </c>
      <c r="AF41" s="24"/>
      <c r="AG41">
        <f t="shared" si="2"/>
        <v>21.245421439199998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9">
        <f>GDAM_IEX!M41</f>
        <v>1.1299999999999999</v>
      </c>
      <c r="AP41" s="149">
        <f>GDAM_IEX!S41</f>
        <v>0</v>
      </c>
      <c r="AQ41" s="149">
        <f>GDAM_PXI!M41</f>
        <v>0</v>
      </c>
      <c r="AR41" s="149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19.334040999999999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0.17145956079999999</v>
      </c>
      <c r="AD42">
        <f t="shared" si="1"/>
        <v>19.312581439199999</v>
      </c>
      <c r="AE42">
        <v>0</v>
      </c>
      <c r="AF42" s="24"/>
      <c r="AG42">
        <f t="shared" si="2"/>
        <v>19.312581439199999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9">
        <f>GDAM_IEX!M42</f>
        <v>0.15</v>
      </c>
      <c r="AP42" s="149">
        <f>GDAM_IEX!S42</f>
        <v>0</v>
      </c>
      <c r="AQ42" s="149">
        <f>GDAM_PXI!M42</f>
        <v>0</v>
      </c>
      <c r="AR42" s="149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19.334040999999999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0.1752435608</v>
      </c>
      <c r="AD43">
        <f t="shared" si="1"/>
        <v>19.738797439199999</v>
      </c>
      <c r="AE43">
        <v>0</v>
      </c>
      <c r="AF43" s="24"/>
      <c r="AG43">
        <f t="shared" si="2"/>
        <v>19.738797439199999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9">
        <f>GDAM_IEX!M43</f>
        <v>0.57999999999999996</v>
      </c>
      <c r="AP43" s="149">
        <f>GDAM_IEX!S43</f>
        <v>0</v>
      </c>
      <c r="AQ43" s="149">
        <f>GDAM_PXI!M43</f>
        <v>0</v>
      </c>
      <c r="AR43" s="149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19.334040999999999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0.17946756080000001</v>
      </c>
      <c r="AD44">
        <f t="shared" si="1"/>
        <v>20.214573439199999</v>
      </c>
      <c r="AE44">
        <v>0</v>
      </c>
      <c r="AF44" s="24"/>
      <c r="AG44">
        <f t="shared" si="2"/>
        <v>20.214573439199999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9">
        <f>GDAM_IEX!M44</f>
        <v>1.06</v>
      </c>
      <c r="AP44" s="149">
        <f>GDAM_IEX!S44</f>
        <v>0</v>
      </c>
      <c r="AQ44" s="149">
        <f>GDAM_PXI!M44</f>
        <v>0</v>
      </c>
      <c r="AR44" s="149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19.334040999999999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0.18122756080000002</v>
      </c>
      <c r="AD45">
        <f t="shared" si="1"/>
        <v>20.412813439200001</v>
      </c>
      <c r="AE45">
        <v>0</v>
      </c>
      <c r="AF45" s="24"/>
      <c r="AG45">
        <f t="shared" si="2"/>
        <v>20.412813439200001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9">
        <f>GDAM_IEX!M45</f>
        <v>1.26</v>
      </c>
      <c r="AP45" s="149">
        <f>GDAM_IEX!S45</f>
        <v>0</v>
      </c>
      <c r="AQ45" s="149">
        <f>GDAM_PXI!M45</f>
        <v>0</v>
      </c>
      <c r="AR45" s="149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19.334040999999999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0.1828995608</v>
      </c>
      <c r="AD46">
        <f t="shared" si="1"/>
        <v>20.601141439199999</v>
      </c>
      <c r="AE46">
        <v>0</v>
      </c>
      <c r="AF46" s="24"/>
      <c r="AG46">
        <f t="shared" si="2"/>
        <v>20.601141439199999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9">
        <f>GDAM_IEX!M46</f>
        <v>1.45</v>
      </c>
      <c r="AP46" s="149">
        <f>GDAM_IEX!S46</f>
        <v>0</v>
      </c>
      <c r="AQ46" s="149">
        <f>GDAM_PXI!M46</f>
        <v>0</v>
      </c>
      <c r="AR46" s="149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19.334040999999999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0.19310756079999999</v>
      </c>
      <c r="AD47">
        <f t="shared" si="1"/>
        <v>21.750933439199997</v>
      </c>
      <c r="AE47">
        <v>0</v>
      </c>
      <c r="AF47" s="24"/>
      <c r="AG47">
        <f t="shared" si="2"/>
        <v>21.750933439199997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9">
        <f>GDAM_IEX!M47</f>
        <v>2.61</v>
      </c>
      <c r="AP47" s="149">
        <f>GDAM_IEX!S47</f>
        <v>0</v>
      </c>
      <c r="AQ47" s="149">
        <f>GDAM_PXI!M47</f>
        <v>0</v>
      </c>
      <c r="AR47" s="149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19.334040999999999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0.1777955608</v>
      </c>
      <c r="AD48">
        <f t="shared" si="1"/>
        <v>20.0262454392</v>
      </c>
      <c r="AE48">
        <v>0</v>
      </c>
      <c r="AF48" s="24"/>
      <c r="AG48">
        <f t="shared" si="2"/>
        <v>20.0262454392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9">
        <f>GDAM_IEX!M48</f>
        <v>0.87</v>
      </c>
      <c r="AP48" s="149">
        <f>GDAM_IEX!S48</f>
        <v>0</v>
      </c>
      <c r="AQ48" s="149">
        <f>GDAM_PXI!M48</f>
        <v>0</v>
      </c>
      <c r="AR48" s="149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19.334040999999999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0.19143556080000002</v>
      </c>
      <c r="AD49">
        <f t="shared" si="1"/>
        <v>21.562605439200002</v>
      </c>
      <c r="AE49">
        <v>0</v>
      </c>
      <c r="AF49" s="24"/>
      <c r="AG49">
        <f t="shared" si="2"/>
        <v>21.562605439200002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9">
        <f>GDAM_IEX!M49</f>
        <v>2.42</v>
      </c>
      <c r="AP49" s="149">
        <f>GDAM_IEX!S49</f>
        <v>0</v>
      </c>
      <c r="AQ49" s="149">
        <f>GDAM_PXI!M49</f>
        <v>0</v>
      </c>
      <c r="AR49" s="149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19.334040999999999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0.20586756080000002</v>
      </c>
      <c r="AD50">
        <f t="shared" si="1"/>
        <v>23.188173439199996</v>
      </c>
      <c r="AE50">
        <v>0</v>
      </c>
      <c r="AF50" s="24"/>
      <c r="AG50">
        <f t="shared" si="2"/>
        <v>23.188173439199996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9">
        <f>GDAM_IEX!M50</f>
        <v>4.0599999999999996</v>
      </c>
      <c r="AP50" s="149">
        <f>GDAM_IEX!S50</f>
        <v>0</v>
      </c>
      <c r="AQ50" s="149">
        <f>GDAM_PXI!M50</f>
        <v>0</v>
      </c>
      <c r="AR50" s="149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19.334040999999999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0.20419556080000001</v>
      </c>
      <c r="AD51">
        <f t="shared" si="1"/>
        <v>22.999845439200001</v>
      </c>
      <c r="AE51">
        <v>0</v>
      </c>
      <c r="AF51" s="24"/>
      <c r="AG51">
        <f t="shared" si="2"/>
        <v>22.999845439200001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9">
        <f>GDAM_IEX!M51</f>
        <v>3.87</v>
      </c>
      <c r="AP51" s="149">
        <f>GDAM_IEX!S51</f>
        <v>0</v>
      </c>
      <c r="AQ51" s="149">
        <f>GDAM_PXI!M51</f>
        <v>0</v>
      </c>
      <c r="AR51" s="149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19.334040999999999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0.17946756080000001</v>
      </c>
      <c r="AD52">
        <f t="shared" si="1"/>
        <v>20.214573439199999</v>
      </c>
      <c r="AE52">
        <v>0</v>
      </c>
      <c r="AF52" s="24"/>
      <c r="AG52">
        <f t="shared" si="2"/>
        <v>20.214573439199999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9">
        <f>GDAM_IEX!M52</f>
        <v>1.06</v>
      </c>
      <c r="AP52" s="149">
        <f>GDAM_IEX!S52</f>
        <v>0</v>
      </c>
      <c r="AQ52" s="149">
        <f>GDAM_PXI!M52</f>
        <v>0</v>
      </c>
      <c r="AR52" s="149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19.334040999999999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0.1922275608</v>
      </c>
      <c r="AD53">
        <f t="shared" si="1"/>
        <v>21.651813439199998</v>
      </c>
      <c r="AE53">
        <v>0</v>
      </c>
      <c r="AF53" s="24"/>
      <c r="AG53">
        <f t="shared" si="2"/>
        <v>21.651813439199998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9">
        <f>GDAM_IEX!M53</f>
        <v>2.5099999999999998</v>
      </c>
      <c r="AP53" s="149">
        <f>GDAM_IEX!S53</f>
        <v>0</v>
      </c>
      <c r="AQ53" s="149">
        <f>GDAM_PXI!M53</f>
        <v>0</v>
      </c>
      <c r="AR53" s="149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19.334040999999999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0.20419556080000001</v>
      </c>
      <c r="AD54">
        <f t="shared" si="1"/>
        <v>22.999845439200001</v>
      </c>
      <c r="AE54">
        <v>0</v>
      </c>
      <c r="AF54" s="24"/>
      <c r="AG54">
        <f t="shared" si="2"/>
        <v>22.999845439200001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9">
        <f>GDAM_IEX!M54</f>
        <v>3.87</v>
      </c>
      <c r="AP54" s="149">
        <f>GDAM_IEX!S54</f>
        <v>0</v>
      </c>
      <c r="AQ54" s="149">
        <f>GDAM_PXI!M54</f>
        <v>0</v>
      </c>
      <c r="AR54" s="149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19.334040999999999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0.21264356080000002</v>
      </c>
      <c r="AD55">
        <f t="shared" si="1"/>
        <v>23.951397439199997</v>
      </c>
      <c r="AE55">
        <v>0</v>
      </c>
      <c r="AF55" s="24"/>
      <c r="AG55">
        <f t="shared" si="2"/>
        <v>23.951397439199997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9">
        <f>GDAM_IEX!M55</f>
        <v>4.83</v>
      </c>
      <c r="AP55" s="149">
        <f>GDAM_IEX!S55</f>
        <v>0</v>
      </c>
      <c r="AQ55" s="149">
        <f>GDAM_PXI!M55</f>
        <v>0</v>
      </c>
      <c r="AR55" s="149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19.334040999999999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0.21264356080000002</v>
      </c>
      <c r="AD56">
        <f t="shared" si="1"/>
        <v>23.951397439199997</v>
      </c>
      <c r="AE56">
        <v>0</v>
      </c>
      <c r="AF56" s="24"/>
      <c r="AG56">
        <f t="shared" si="2"/>
        <v>23.951397439199997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9">
        <f>GDAM_IEX!M56</f>
        <v>4.83</v>
      </c>
      <c r="AP56" s="149">
        <f>GDAM_IEX!S56</f>
        <v>0</v>
      </c>
      <c r="AQ56" s="149">
        <f>GDAM_PXI!M56</f>
        <v>0</v>
      </c>
      <c r="AR56" s="149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19.334040999999999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0.21264356080000002</v>
      </c>
      <c r="AD57">
        <f t="shared" si="1"/>
        <v>23.951397439199997</v>
      </c>
      <c r="AE57">
        <v>0</v>
      </c>
      <c r="AF57" s="24"/>
      <c r="AG57">
        <f t="shared" si="2"/>
        <v>23.951397439199997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9">
        <f>GDAM_IEX!M57</f>
        <v>4.83</v>
      </c>
      <c r="AP57" s="149">
        <f>GDAM_IEX!S57</f>
        <v>0</v>
      </c>
      <c r="AQ57" s="149">
        <f>GDAM_PXI!M57</f>
        <v>0</v>
      </c>
      <c r="AR57" s="149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19.334040999999999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0.19565956080000002</v>
      </c>
      <c r="AD58">
        <f t="shared" si="1"/>
        <v>22.038381439199998</v>
      </c>
      <c r="AE58">
        <v>0</v>
      </c>
      <c r="AF58" s="24"/>
      <c r="AG58">
        <f t="shared" si="2"/>
        <v>22.038381439199998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9">
        <f>GDAM_IEX!M58</f>
        <v>2.9</v>
      </c>
      <c r="AP58" s="149">
        <f>GDAM_IEX!S58</f>
        <v>0</v>
      </c>
      <c r="AQ58" s="149">
        <f>GDAM_PXI!M58</f>
        <v>0</v>
      </c>
      <c r="AR58" s="149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19.334040999999999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0.1947795608</v>
      </c>
      <c r="AD59">
        <f t="shared" si="1"/>
        <v>21.939261439199999</v>
      </c>
      <c r="AE59">
        <v>0</v>
      </c>
      <c r="AF59" s="24"/>
      <c r="AG59">
        <f t="shared" si="2"/>
        <v>21.939261439199999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9">
        <f>GDAM_IEX!M59</f>
        <v>2.8</v>
      </c>
      <c r="AP59" s="149">
        <f>GDAM_IEX!S59</f>
        <v>0</v>
      </c>
      <c r="AQ59" s="149">
        <f>GDAM_PXI!M59</f>
        <v>0</v>
      </c>
      <c r="AR59" s="149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19.334040999999999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0.21264356080000002</v>
      </c>
      <c r="AD60">
        <f t="shared" si="1"/>
        <v>23.951397439199997</v>
      </c>
      <c r="AE60">
        <v>0</v>
      </c>
      <c r="AF60" s="24"/>
      <c r="AG60">
        <f t="shared" si="2"/>
        <v>23.951397439199997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9">
        <f>GDAM_IEX!M60</f>
        <v>4.83</v>
      </c>
      <c r="AP60" s="149">
        <f>GDAM_IEX!S60</f>
        <v>0</v>
      </c>
      <c r="AQ60" s="149">
        <f>GDAM_PXI!M60</f>
        <v>0</v>
      </c>
      <c r="AR60" s="149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19.334040999999999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0.21264356080000002</v>
      </c>
      <c r="AD61">
        <f t="shared" si="1"/>
        <v>23.951397439199997</v>
      </c>
      <c r="AE61">
        <v>0</v>
      </c>
      <c r="AF61" s="24"/>
      <c r="AG61">
        <f t="shared" si="2"/>
        <v>23.951397439199997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9">
        <f>GDAM_IEX!M61</f>
        <v>4.83</v>
      </c>
      <c r="AP61" s="149">
        <f>GDAM_IEX!S61</f>
        <v>0</v>
      </c>
      <c r="AQ61" s="149">
        <f>GDAM_PXI!M61</f>
        <v>0</v>
      </c>
      <c r="AR61" s="149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19.334040999999999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0.1896755608</v>
      </c>
      <c r="AD62">
        <f t="shared" si="1"/>
        <v>21.364365439199997</v>
      </c>
      <c r="AE62">
        <v>0</v>
      </c>
      <c r="AF62" s="24"/>
      <c r="AG62">
        <f t="shared" si="2"/>
        <v>21.364365439199997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9">
        <f>GDAM_IEX!M62</f>
        <v>2.2200000000000002</v>
      </c>
      <c r="AP62" s="149">
        <f>GDAM_IEX!S62</f>
        <v>0</v>
      </c>
      <c r="AQ62" s="149">
        <f>GDAM_PXI!M62</f>
        <v>0</v>
      </c>
      <c r="AR62" s="149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19.334040999999999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0.1880035608</v>
      </c>
      <c r="AD63">
        <f t="shared" si="1"/>
        <v>21.176037439200002</v>
      </c>
      <c r="AE63">
        <v>0</v>
      </c>
      <c r="AF63" s="24"/>
      <c r="AG63">
        <f t="shared" si="2"/>
        <v>21.176037439200002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9">
        <f>GDAM_IEX!M63</f>
        <v>2.0299999999999998</v>
      </c>
      <c r="AP63" s="149">
        <f>GDAM_IEX!S63</f>
        <v>0</v>
      </c>
      <c r="AQ63" s="149">
        <f>GDAM_PXI!M63</f>
        <v>0</v>
      </c>
      <c r="AR63" s="149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19.334040999999999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0.87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0.2122915608</v>
      </c>
      <c r="AD64">
        <f t="shared" si="1"/>
        <v>23.911749439199998</v>
      </c>
      <c r="AE64">
        <v>0</v>
      </c>
      <c r="AF64" s="24"/>
      <c r="AG64">
        <f t="shared" si="2"/>
        <v>23.911749439199998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9">
        <f>GDAM_IEX!M64</f>
        <v>3.92</v>
      </c>
      <c r="AP64" s="149">
        <f>GDAM_IEX!S64</f>
        <v>0</v>
      </c>
      <c r="AQ64" s="149">
        <f>GDAM_PXI!M64</f>
        <v>0</v>
      </c>
      <c r="AR64" s="149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19.334040999999999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2.42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0.21264356080000002</v>
      </c>
      <c r="AD65">
        <f t="shared" si="1"/>
        <v>23.951397439200001</v>
      </c>
      <c r="AE65">
        <v>0</v>
      </c>
      <c r="AF65" s="24"/>
      <c r="AG65">
        <f t="shared" si="2"/>
        <v>23.951397439200001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9">
        <f>GDAM_IEX!M65</f>
        <v>2.41</v>
      </c>
      <c r="AP65" s="149">
        <f>GDAM_IEX!S65</f>
        <v>0</v>
      </c>
      <c r="AQ65" s="149">
        <f>GDAM_PXI!M65</f>
        <v>0</v>
      </c>
      <c r="AR65" s="149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19.334040999999999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0.21264356080000002</v>
      </c>
      <c r="AD66">
        <f t="shared" si="1"/>
        <v>23.951397439199997</v>
      </c>
      <c r="AE66">
        <v>0</v>
      </c>
      <c r="AF66" s="24"/>
      <c r="AG66">
        <f t="shared" si="2"/>
        <v>23.951397439199997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9">
        <f>GDAM_IEX!M66</f>
        <v>4.83</v>
      </c>
      <c r="AP66" s="149">
        <f>GDAM_IEX!S66</f>
        <v>0</v>
      </c>
      <c r="AQ66" s="149">
        <f>GDAM_PXI!M66</f>
        <v>0</v>
      </c>
      <c r="AR66" s="149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19.334040999999999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0.21264356080000002</v>
      </c>
      <c r="AD67">
        <f t="shared" si="1"/>
        <v>23.951397439199997</v>
      </c>
      <c r="AE67">
        <v>0</v>
      </c>
      <c r="AF67" s="24"/>
      <c r="AG67">
        <f t="shared" si="2"/>
        <v>23.951397439199997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9">
        <f>GDAM_IEX!M67</f>
        <v>4.83</v>
      </c>
      <c r="AP67" s="149">
        <f>GDAM_IEX!S67</f>
        <v>0</v>
      </c>
      <c r="AQ67" s="149">
        <f>GDAM_PXI!M67</f>
        <v>0</v>
      </c>
      <c r="AR67" s="149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19.334040999999999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0.21264356080000002</v>
      </c>
      <c r="AD68">
        <f t="shared" ref="AD68:AD98" si="4">SUM(B68:AB68,AI68:AR68)-AC68</f>
        <v>23.951397439199997</v>
      </c>
      <c r="AE68">
        <v>0</v>
      </c>
      <c r="AF68" s="24"/>
      <c r="AG68">
        <f t="shared" ref="AG68:AG98" si="5">SUM(AD68:AF68)</f>
        <v>23.951397439199997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9">
        <f>GDAM_IEX!M68</f>
        <v>4.83</v>
      </c>
      <c r="AP68" s="149">
        <f>GDAM_IEX!S68</f>
        <v>0</v>
      </c>
      <c r="AQ68" s="149">
        <f>GDAM_PXI!M68</f>
        <v>0</v>
      </c>
      <c r="AR68" s="149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19.334040999999999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0.21264356080000002</v>
      </c>
      <c r="AD69">
        <f t="shared" si="4"/>
        <v>23.951397439199997</v>
      </c>
      <c r="AE69">
        <v>0</v>
      </c>
      <c r="AF69" s="24"/>
      <c r="AG69">
        <f t="shared" si="5"/>
        <v>23.951397439199997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9">
        <f>GDAM_IEX!M69</f>
        <v>4.83</v>
      </c>
      <c r="AP69" s="149">
        <f>GDAM_IEX!S69</f>
        <v>0</v>
      </c>
      <c r="AQ69" s="149">
        <f>GDAM_PXI!M69</f>
        <v>0</v>
      </c>
      <c r="AR69" s="149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19.334040999999999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0.21264356080000002</v>
      </c>
      <c r="AD70">
        <f t="shared" si="4"/>
        <v>23.951397439199997</v>
      </c>
      <c r="AE70">
        <v>0</v>
      </c>
      <c r="AF70" s="24"/>
      <c r="AG70">
        <f t="shared" si="5"/>
        <v>23.951397439199997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9">
        <f>GDAM_IEX!M70</f>
        <v>4.83</v>
      </c>
      <c r="AP70" s="149">
        <f>GDAM_IEX!S70</f>
        <v>0</v>
      </c>
      <c r="AQ70" s="149">
        <f>GDAM_PXI!M70</f>
        <v>0</v>
      </c>
      <c r="AR70" s="149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19.334040999999999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2.0299999999999998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0.21229156080000003</v>
      </c>
      <c r="AD71">
        <f t="shared" si="4"/>
        <v>23.911749439199998</v>
      </c>
      <c r="AE71">
        <v>0</v>
      </c>
      <c r="AF71" s="24"/>
      <c r="AG71">
        <f t="shared" si="5"/>
        <v>23.911749439199998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9">
        <f>GDAM_IEX!M71</f>
        <v>2.76</v>
      </c>
      <c r="AP71" s="149">
        <f>GDAM_IEX!S71</f>
        <v>0</v>
      </c>
      <c r="AQ71" s="149">
        <f>GDAM_PXI!M71</f>
        <v>0</v>
      </c>
      <c r="AR71" s="149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19.334040999999999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2.61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0.21290756080000001</v>
      </c>
      <c r="AD72">
        <f t="shared" si="4"/>
        <v>23.981133439199997</v>
      </c>
      <c r="AE72">
        <v>0</v>
      </c>
      <c r="AF72" s="24"/>
      <c r="AG72">
        <f t="shared" si="5"/>
        <v>23.981133439199997</v>
      </c>
      <c r="AI72" s="34">
        <f>PXIL!M72</f>
        <v>0</v>
      </c>
      <c r="AJ72" s="34">
        <f>PXIL!S72</f>
        <v>0</v>
      </c>
      <c r="AK72" s="34">
        <f>RTM_IEX!M72</f>
        <v>0.1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9">
        <f>GDAM_IEX!M72</f>
        <v>2.15</v>
      </c>
      <c r="AP72" s="149">
        <f>GDAM_IEX!S72</f>
        <v>0</v>
      </c>
      <c r="AQ72" s="149">
        <f>GDAM_PXI!M72</f>
        <v>0</v>
      </c>
      <c r="AR72" s="149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19.334040999999999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3.48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0.21290756080000001</v>
      </c>
      <c r="AD73">
        <f t="shared" si="4"/>
        <v>23.981133439200001</v>
      </c>
      <c r="AE73">
        <v>0</v>
      </c>
      <c r="AF73" s="24"/>
      <c r="AG73">
        <f t="shared" si="5"/>
        <v>23.981133439200001</v>
      </c>
      <c r="AI73" s="34">
        <f>PXIL!M73</f>
        <v>0</v>
      </c>
      <c r="AJ73" s="34">
        <f>PXIL!S73</f>
        <v>0</v>
      </c>
      <c r="AK73" s="34">
        <f>RTM_IEX!M73</f>
        <v>0.1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9">
        <f>GDAM_IEX!M73</f>
        <v>1.28</v>
      </c>
      <c r="AP73" s="149">
        <f>GDAM_IEX!S73</f>
        <v>0</v>
      </c>
      <c r="AQ73" s="149">
        <f>GDAM_PXI!M73</f>
        <v>0</v>
      </c>
      <c r="AR73" s="149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19.334040999999999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3.77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0.21237956079999998</v>
      </c>
      <c r="AD74">
        <f t="shared" si="4"/>
        <v>23.921661439200001</v>
      </c>
      <c r="AE74">
        <v>0</v>
      </c>
      <c r="AF74" s="24"/>
      <c r="AG74">
        <f t="shared" si="5"/>
        <v>23.921661439200001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9">
        <f>GDAM_IEX!M74</f>
        <v>1.03</v>
      </c>
      <c r="AP74" s="149">
        <f>GDAM_IEX!S74</f>
        <v>0</v>
      </c>
      <c r="AQ74" s="149">
        <f>GDAM_PXI!M74</f>
        <v>0</v>
      </c>
      <c r="AR74" s="149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19.334040999999999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4.83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0.21264356079999999</v>
      </c>
      <c r="AD75">
        <f t="shared" si="4"/>
        <v>23.951397439199997</v>
      </c>
      <c r="AE75">
        <v>0</v>
      </c>
      <c r="AF75" s="24"/>
      <c r="AG75">
        <f t="shared" si="5"/>
        <v>23.951397439199997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9">
        <f>GDAM_IEX!M75</f>
        <v>0</v>
      </c>
      <c r="AP75" s="149">
        <f>GDAM_IEX!S75</f>
        <v>0</v>
      </c>
      <c r="AQ75" s="149">
        <f>GDAM_PXI!M75</f>
        <v>0</v>
      </c>
      <c r="AR75" s="149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19.334040999999999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4.83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0.21264356079999999</v>
      </c>
      <c r="AD76">
        <f t="shared" si="4"/>
        <v>23.951397439199997</v>
      </c>
      <c r="AE76">
        <v>0</v>
      </c>
      <c r="AF76" s="24"/>
      <c r="AG76">
        <f t="shared" si="5"/>
        <v>23.951397439199997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9">
        <f>GDAM_IEX!M76</f>
        <v>0</v>
      </c>
      <c r="AP76" s="149">
        <f>GDAM_IEX!S76</f>
        <v>0</v>
      </c>
      <c r="AQ76" s="149">
        <f>GDAM_PXI!M76</f>
        <v>0</v>
      </c>
      <c r="AR76" s="149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19.334040999999999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4.83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0.21264356079999999</v>
      </c>
      <c r="AD77">
        <f t="shared" si="4"/>
        <v>23.951397439199997</v>
      </c>
      <c r="AE77">
        <v>0</v>
      </c>
      <c r="AF77" s="24"/>
      <c r="AG77">
        <f t="shared" si="5"/>
        <v>23.951397439199997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9">
        <f>GDAM_IEX!M77</f>
        <v>0</v>
      </c>
      <c r="AP77" s="149">
        <f>GDAM_IEX!S77</f>
        <v>0</v>
      </c>
      <c r="AQ77" s="149">
        <f>GDAM_PXI!M77</f>
        <v>0</v>
      </c>
      <c r="AR77" s="149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19.334040999999999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4.83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0.21264356079999999</v>
      </c>
      <c r="AD78">
        <f t="shared" si="4"/>
        <v>23.951397439199997</v>
      </c>
      <c r="AE78">
        <v>0</v>
      </c>
      <c r="AF78" s="24"/>
      <c r="AG78">
        <f t="shared" si="5"/>
        <v>23.951397439199997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9">
        <f>GDAM_IEX!M78</f>
        <v>0</v>
      </c>
      <c r="AP78" s="149">
        <f>GDAM_IEX!S78</f>
        <v>0</v>
      </c>
      <c r="AQ78" s="149">
        <f>GDAM_PXI!M78</f>
        <v>0</v>
      </c>
      <c r="AR78" s="149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19.334040999999999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2.13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0.21246756079999998</v>
      </c>
      <c r="AD79">
        <f t="shared" si="4"/>
        <v>23.931573439199997</v>
      </c>
      <c r="AE79">
        <v>0</v>
      </c>
      <c r="AF79" s="24"/>
      <c r="AG79">
        <f t="shared" si="5"/>
        <v>23.931573439199997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9">
        <f>GDAM_IEX!M79</f>
        <v>2.68</v>
      </c>
      <c r="AP79" s="149">
        <f>GDAM_IEX!S79</f>
        <v>0</v>
      </c>
      <c r="AQ79" s="149">
        <f>GDAM_PXI!M79</f>
        <v>0</v>
      </c>
      <c r="AR79" s="149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19.334040999999999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1.64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0.20208356080000001</v>
      </c>
      <c r="AD80">
        <f t="shared" si="4"/>
        <v>22.761957439200003</v>
      </c>
      <c r="AE80">
        <v>0</v>
      </c>
      <c r="AF80" s="24"/>
      <c r="AG80">
        <f t="shared" si="5"/>
        <v>22.761957439200003</v>
      </c>
      <c r="AI80" s="34">
        <f>PXIL!M80</f>
        <v>0</v>
      </c>
      <c r="AJ80" s="34">
        <f>PXIL!S80</f>
        <v>0</v>
      </c>
      <c r="AK80" s="34">
        <f>RTM_IEX!M80</f>
        <v>0.1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9">
        <f>GDAM_IEX!M80</f>
        <v>1.89</v>
      </c>
      <c r="AP80" s="149">
        <f>GDAM_IEX!S80</f>
        <v>0</v>
      </c>
      <c r="AQ80" s="149">
        <f>GDAM_PXI!M80</f>
        <v>0</v>
      </c>
      <c r="AR80" s="149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19.334040999999999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2.3199999999999998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0.21255556079999999</v>
      </c>
      <c r="AD81">
        <f t="shared" si="4"/>
        <v>23.941485439200001</v>
      </c>
      <c r="AE81">
        <v>0</v>
      </c>
      <c r="AF81" s="24"/>
      <c r="AG81">
        <f t="shared" si="5"/>
        <v>23.941485439200001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9">
        <f>GDAM_IEX!M81</f>
        <v>2.5</v>
      </c>
      <c r="AP81" s="149">
        <f>GDAM_IEX!S81</f>
        <v>0</v>
      </c>
      <c r="AQ81" s="149">
        <f>GDAM_PXI!M81</f>
        <v>0</v>
      </c>
      <c r="AR81" s="149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19.334040999999999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2.3199999999999998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0.2122915608</v>
      </c>
      <c r="AD82">
        <f t="shared" si="4"/>
        <v>23.911749439199998</v>
      </c>
      <c r="AE82">
        <v>0</v>
      </c>
      <c r="AF82" s="24"/>
      <c r="AG82">
        <f t="shared" si="5"/>
        <v>23.911749439199998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9">
        <f>GDAM_IEX!M82</f>
        <v>2.4700000000000002</v>
      </c>
      <c r="AP82" s="149">
        <f>GDAM_IEX!S82</f>
        <v>0</v>
      </c>
      <c r="AQ82" s="149">
        <f>GDAM_PXI!M82</f>
        <v>0</v>
      </c>
      <c r="AR82" s="149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19.334040999999999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2.3199999999999998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0.21308356079999999</v>
      </c>
      <c r="AD83">
        <f t="shared" si="4"/>
        <v>24.0009574392</v>
      </c>
      <c r="AE83">
        <v>0</v>
      </c>
      <c r="AF83" s="24"/>
      <c r="AG83">
        <f t="shared" si="5"/>
        <v>24.0009574392</v>
      </c>
      <c r="AI83" s="34">
        <f>PXIL!M83</f>
        <v>0</v>
      </c>
      <c r="AJ83" s="34">
        <f>PXIL!S83</f>
        <v>0</v>
      </c>
      <c r="AK83" s="34">
        <f>RTM_IEX!M83</f>
        <v>0.1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9">
        <f>GDAM_IEX!M83</f>
        <v>2.46</v>
      </c>
      <c r="AP83" s="149">
        <f>GDAM_IEX!S83</f>
        <v>0</v>
      </c>
      <c r="AQ83" s="149">
        <f>GDAM_PXI!M83</f>
        <v>0</v>
      </c>
      <c r="AR83" s="149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19.334040999999999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2.3199999999999998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0.2128195608</v>
      </c>
      <c r="AD84">
        <f t="shared" si="4"/>
        <v>23.971221439200001</v>
      </c>
      <c r="AE84">
        <v>0</v>
      </c>
      <c r="AF84" s="24"/>
      <c r="AG84">
        <f t="shared" si="5"/>
        <v>23.971221439200001</v>
      </c>
      <c r="AI84" s="34">
        <f>PXIL!M84</f>
        <v>0</v>
      </c>
      <c r="AJ84" s="34">
        <f>PXIL!S84</f>
        <v>0</v>
      </c>
      <c r="AK84" s="34">
        <f>RTM_IEX!M84</f>
        <v>0.1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9">
        <f>GDAM_IEX!M84</f>
        <v>2.4300000000000002</v>
      </c>
      <c r="AP84" s="149">
        <f>GDAM_IEX!S84</f>
        <v>0</v>
      </c>
      <c r="AQ84" s="149">
        <f>GDAM_PXI!M84</f>
        <v>0</v>
      </c>
      <c r="AR84" s="149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19.334040999999999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2.3199999999999998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0.21246756080000001</v>
      </c>
      <c r="AD85">
        <f t="shared" si="4"/>
        <v>23.931573439200001</v>
      </c>
      <c r="AE85">
        <v>0</v>
      </c>
      <c r="AF85" s="24"/>
      <c r="AG85">
        <f t="shared" si="5"/>
        <v>23.931573439200001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9">
        <f>GDAM_IEX!M85</f>
        <v>2.4900000000000002</v>
      </c>
      <c r="AP85" s="149">
        <f>GDAM_IEX!S85</f>
        <v>0</v>
      </c>
      <c r="AQ85" s="149">
        <f>GDAM_PXI!M85</f>
        <v>0</v>
      </c>
      <c r="AR85" s="149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19.334040999999999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2.42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0.21273156080000002</v>
      </c>
      <c r="AD86">
        <f t="shared" si="4"/>
        <v>23.961309439200001</v>
      </c>
      <c r="AE86">
        <v>0</v>
      </c>
      <c r="AF86" s="24"/>
      <c r="AG86">
        <f t="shared" si="5"/>
        <v>23.961309439200001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9">
        <f>GDAM_IEX!M86</f>
        <v>2.42</v>
      </c>
      <c r="AP86" s="149">
        <f>GDAM_IEX!S86</f>
        <v>0</v>
      </c>
      <c r="AQ86" s="149">
        <f>GDAM_PXI!M86</f>
        <v>0</v>
      </c>
      <c r="AR86" s="149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19.334040999999999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2.3199999999999998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0.2128195608</v>
      </c>
      <c r="AD87">
        <f t="shared" si="4"/>
        <v>23.971221439200001</v>
      </c>
      <c r="AE87">
        <v>0</v>
      </c>
      <c r="AF87" s="24"/>
      <c r="AG87">
        <f t="shared" si="5"/>
        <v>23.971221439200001</v>
      </c>
      <c r="AI87" s="34">
        <f>PXIL!M87</f>
        <v>0</v>
      </c>
      <c r="AJ87" s="34">
        <f>PXIL!S87</f>
        <v>0</v>
      </c>
      <c r="AK87" s="34">
        <f>RTM_IEX!M87</f>
        <v>0.1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9">
        <f>GDAM_IEX!M87</f>
        <v>2.4300000000000002</v>
      </c>
      <c r="AP87" s="149">
        <f>GDAM_IEX!S87</f>
        <v>0</v>
      </c>
      <c r="AQ87" s="149">
        <f>GDAM_PXI!M87</f>
        <v>0</v>
      </c>
      <c r="AR87" s="149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19.334040999999999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2.5099999999999998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0.21264356079999996</v>
      </c>
      <c r="AD88">
        <f t="shared" si="4"/>
        <v>23.951397439199997</v>
      </c>
      <c r="AE88">
        <v>0</v>
      </c>
      <c r="AF88" s="24"/>
      <c r="AG88">
        <f t="shared" si="5"/>
        <v>23.951397439199997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9">
        <f>GDAM_IEX!M88</f>
        <v>2.3199999999999998</v>
      </c>
      <c r="AP88" s="149">
        <f>GDAM_IEX!S88</f>
        <v>0</v>
      </c>
      <c r="AQ88" s="149">
        <f>GDAM_PXI!M88</f>
        <v>0</v>
      </c>
      <c r="AR88" s="149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19.334040999999999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2.42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0.21229156080000003</v>
      </c>
      <c r="AD89">
        <f t="shared" si="4"/>
        <v>23.911749439200001</v>
      </c>
      <c r="AE89">
        <v>0</v>
      </c>
      <c r="AF89" s="24"/>
      <c r="AG89">
        <f t="shared" si="5"/>
        <v>23.911749439200001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9">
        <f>GDAM_IEX!M89</f>
        <v>2.37</v>
      </c>
      <c r="AP89" s="149">
        <f>GDAM_IEX!S89</f>
        <v>0</v>
      </c>
      <c r="AQ89" s="149">
        <f>GDAM_PXI!M89</f>
        <v>0</v>
      </c>
      <c r="AR89" s="149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19.334040999999999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1.84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0.20111556079999998</v>
      </c>
      <c r="AD90">
        <f t="shared" si="4"/>
        <v>22.652925439200001</v>
      </c>
      <c r="AE90">
        <v>0</v>
      </c>
      <c r="AF90" s="24"/>
      <c r="AG90">
        <f t="shared" si="5"/>
        <v>22.652925439200001</v>
      </c>
      <c r="AI90" s="34">
        <f>PXIL!M90</f>
        <v>0</v>
      </c>
      <c r="AJ90" s="34">
        <f>PXIL!S90</f>
        <v>0</v>
      </c>
      <c r="AK90" s="34">
        <f>RTM_IEX!M90</f>
        <v>0.1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9">
        <f>GDAM_IEX!M90</f>
        <v>1.58</v>
      </c>
      <c r="AP90" s="149">
        <f>GDAM_IEX!S90</f>
        <v>0</v>
      </c>
      <c r="AQ90" s="149">
        <f>GDAM_PXI!M90</f>
        <v>0</v>
      </c>
      <c r="AR90" s="149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19.334040999999999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2.61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0.2122915608</v>
      </c>
      <c r="AD91">
        <f t="shared" si="4"/>
        <v>23.911749439199998</v>
      </c>
      <c r="AE91">
        <v>0</v>
      </c>
      <c r="AF91" s="24"/>
      <c r="AG91">
        <f t="shared" si="5"/>
        <v>23.911749439199998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9">
        <f>GDAM_IEX!M91</f>
        <v>2.1800000000000002</v>
      </c>
      <c r="AP91" s="149">
        <f>GDAM_IEX!S91</f>
        <v>0</v>
      </c>
      <c r="AQ91" s="149">
        <f>GDAM_PXI!M91</f>
        <v>0</v>
      </c>
      <c r="AR91" s="149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19.334040999999999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2.61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0.2122915608</v>
      </c>
      <c r="AD92">
        <f t="shared" si="4"/>
        <v>23.911749439199998</v>
      </c>
      <c r="AE92">
        <v>0</v>
      </c>
      <c r="AF92" s="24"/>
      <c r="AG92">
        <f t="shared" si="5"/>
        <v>23.911749439199998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9">
        <f>GDAM_IEX!M92</f>
        <v>2.1800000000000002</v>
      </c>
      <c r="AP92" s="149">
        <f>GDAM_IEX!S92</f>
        <v>0</v>
      </c>
      <c r="AQ92" s="149">
        <f>GDAM_PXI!M92</f>
        <v>0</v>
      </c>
      <c r="AR92" s="149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19.334040999999999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1.45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0.19504356080000002</v>
      </c>
      <c r="AD93">
        <f t="shared" si="4"/>
        <v>21.968997439200002</v>
      </c>
      <c r="AE93">
        <v>0</v>
      </c>
      <c r="AF93" s="24"/>
      <c r="AG93">
        <f t="shared" si="5"/>
        <v>21.968997439200002</v>
      </c>
      <c r="AI93" s="34">
        <f>PXIL!M93</f>
        <v>0</v>
      </c>
      <c r="AJ93" s="34">
        <f>PXIL!S93</f>
        <v>0</v>
      </c>
      <c r="AK93" s="34">
        <f>RTM_IEX!M93</f>
        <v>0.1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9">
        <f>GDAM_IEX!M93</f>
        <v>1.28</v>
      </c>
      <c r="AP93" s="149">
        <f>GDAM_IEX!S93</f>
        <v>0</v>
      </c>
      <c r="AQ93" s="149">
        <f>GDAM_PXI!M93</f>
        <v>0</v>
      </c>
      <c r="AR93" s="149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19.334040999999999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2.61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0.21237956080000001</v>
      </c>
      <c r="AD94">
        <f t="shared" si="4"/>
        <v>23.921661439200001</v>
      </c>
      <c r="AE94">
        <v>0</v>
      </c>
      <c r="AF94" s="24"/>
      <c r="AG94">
        <f t="shared" si="5"/>
        <v>23.921661439200001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9">
        <f>GDAM_IEX!M94</f>
        <v>2.19</v>
      </c>
      <c r="AP94" s="149">
        <f>GDAM_IEX!S94</f>
        <v>0</v>
      </c>
      <c r="AQ94" s="149">
        <f>GDAM_PXI!M94</f>
        <v>0</v>
      </c>
      <c r="AR94" s="149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19.334040999999999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2.5099999999999998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0.21229156079999997</v>
      </c>
      <c r="AD95">
        <f t="shared" si="4"/>
        <v>23.911749439199998</v>
      </c>
      <c r="AE95">
        <v>0</v>
      </c>
      <c r="AF95" s="24"/>
      <c r="AG95">
        <f t="shared" si="5"/>
        <v>23.911749439199998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9">
        <f>GDAM_IEX!M95</f>
        <v>2.2799999999999998</v>
      </c>
      <c r="AP95" s="149">
        <f>GDAM_IEX!S95</f>
        <v>0</v>
      </c>
      <c r="AQ95" s="149">
        <f>GDAM_PXI!M95</f>
        <v>0</v>
      </c>
      <c r="AR95" s="149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19.334040999999999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2.3199999999999998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0.2128195608</v>
      </c>
      <c r="AD96">
        <f t="shared" si="4"/>
        <v>23.971221439200001</v>
      </c>
      <c r="AE96">
        <v>0</v>
      </c>
      <c r="AF96" s="24"/>
      <c r="AG96">
        <f t="shared" si="5"/>
        <v>23.971221439200001</v>
      </c>
      <c r="AI96" s="34">
        <f>PXIL!M96</f>
        <v>0</v>
      </c>
      <c r="AJ96" s="34">
        <f>PXIL!S96</f>
        <v>0</v>
      </c>
      <c r="AK96" s="34">
        <f>RTM_IEX!M96</f>
        <v>0.1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9">
        <f>GDAM_IEX!M96</f>
        <v>2.4300000000000002</v>
      </c>
      <c r="AP96" s="149">
        <f>GDAM_IEX!S96</f>
        <v>0</v>
      </c>
      <c r="AQ96" s="149">
        <f>GDAM_PXI!M96</f>
        <v>0</v>
      </c>
      <c r="AR96" s="149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18.818905999999998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0.16560637279999998</v>
      </c>
      <c r="AD97">
        <f t="shared" si="4"/>
        <v>18.653299627199999</v>
      </c>
      <c r="AE97">
        <v>0</v>
      </c>
      <c r="AF97" s="24"/>
      <c r="AG97">
        <f t="shared" si="5"/>
        <v>18.653299627199999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9">
        <f>GDAM_IEX!M97</f>
        <v>0</v>
      </c>
      <c r="AP97" s="149">
        <f>GDAM_IEX!S97</f>
        <v>0</v>
      </c>
      <c r="AQ97" s="149">
        <f>GDAM_PXI!M97</f>
        <v>0</v>
      </c>
      <c r="AR97" s="149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19.024516999999999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0.1674157496</v>
      </c>
      <c r="AD98">
        <f t="shared" si="4"/>
        <v>18.8571012504</v>
      </c>
      <c r="AE98">
        <v>0</v>
      </c>
      <c r="AF98" s="24"/>
      <c r="AG98">
        <f t="shared" si="5"/>
        <v>18.8571012504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9">
        <f>GDAM_IEX!M98</f>
        <v>0</v>
      </c>
      <c r="AP98" s="149">
        <f>GDAM_IEX!S98</f>
        <v>0</v>
      </c>
      <c r="AQ98" s="149">
        <f>GDAM_PXI!M98</f>
        <v>0</v>
      </c>
      <c r="AR98" s="149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0.45594716600000051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3.3229999999999989E-2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4.6913210608000014E-3</v>
      </c>
      <c r="AD99">
        <f t="shared" si="6"/>
        <v>0.52841334493920011</v>
      </c>
      <c r="AE99">
        <f t="shared" ref="AE99:AR99" si="8">SUM(AE3:AE98)/4000</f>
        <v>0</v>
      </c>
      <c r="AG99">
        <f t="shared" si="8"/>
        <v>0.52841334493920011</v>
      </c>
      <c r="AI99">
        <f t="shared" si="8"/>
        <v>0</v>
      </c>
      <c r="AJ99">
        <f t="shared" si="8"/>
        <v>0</v>
      </c>
      <c r="AK99">
        <f t="shared" si="8"/>
        <v>3.2499999999999999E-4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4.3602500000000009E-2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3">
        <f>Allocation_SG!A1</f>
        <v>45179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'[1]10'!B5</f>
        <v>265</v>
      </c>
      <c r="C3" s="16">
        <f>'[1]10'!C5</f>
        <v>0</v>
      </c>
      <c r="D3" s="16">
        <f>'[1]10'!D5</f>
        <v>50</v>
      </c>
      <c r="E3" s="16">
        <f>'[1]10'!E5</f>
        <v>0</v>
      </c>
      <c r="F3" s="15">
        <f>SUM(B3:E3)</f>
        <v>315</v>
      </c>
      <c r="G3" s="15">
        <f>'[1]10'!H5</f>
        <v>265</v>
      </c>
      <c r="H3" s="16">
        <f>'[1]10'!I5</f>
        <v>0</v>
      </c>
      <c r="I3" s="16">
        <f>'[1]10'!J5</f>
        <v>0</v>
      </c>
      <c r="J3" s="16">
        <f>'[1]10'!K5</f>
        <v>0</v>
      </c>
      <c r="K3" s="15">
        <f>SUM(G3:J3)</f>
        <v>265</v>
      </c>
      <c r="L3" s="18">
        <f>frq!C3</f>
        <v>1</v>
      </c>
      <c r="M3" s="16">
        <f t="shared" ref="M3:M34" si="0">IF($L3=1,G3,IF(AND($L3=0.985,G3&gt;0.985*B3),B3*0.985,IF(AND($L3=0.965,G3&gt;0.965*B3),0.965*B3,G3)))</f>
        <v>265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265</v>
      </c>
    </row>
    <row r="4" spans="1:18">
      <c r="A4" s="8" t="s">
        <v>46</v>
      </c>
      <c r="B4" s="15">
        <f>'[1]10'!B6</f>
        <v>265</v>
      </c>
      <c r="C4" s="16">
        <f>'[1]10'!C6</f>
        <v>0</v>
      </c>
      <c r="D4" s="16">
        <f>'[1]10'!D6</f>
        <v>50</v>
      </c>
      <c r="E4" s="16">
        <f>'[1]10'!E6</f>
        <v>0</v>
      </c>
      <c r="F4" s="15">
        <f>SUM(B4:E4)</f>
        <v>315</v>
      </c>
      <c r="G4" s="15">
        <f>'[1]10'!H6</f>
        <v>265</v>
      </c>
      <c r="H4" s="16">
        <f>'[1]10'!I6</f>
        <v>0</v>
      </c>
      <c r="I4" s="16">
        <f>'[1]10'!J6</f>
        <v>0</v>
      </c>
      <c r="J4" s="16">
        <f>'[1]10'!K6</f>
        <v>0</v>
      </c>
      <c r="K4" s="15">
        <f t="shared" ref="K4:K67" si="4">SUM(G4:J4)</f>
        <v>265</v>
      </c>
      <c r="L4" s="18">
        <f>frq!C4</f>
        <v>1</v>
      </c>
      <c r="M4" s="16">
        <f t="shared" si="0"/>
        <v>265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265</v>
      </c>
    </row>
    <row r="5" spans="1:18">
      <c r="A5" s="8" t="s">
        <v>47</v>
      </c>
      <c r="B5" s="15">
        <f>'[1]10'!B7</f>
        <v>265</v>
      </c>
      <c r="C5" s="16">
        <f>'[1]10'!C7</f>
        <v>0</v>
      </c>
      <c r="D5" s="16">
        <f>'[1]10'!D7</f>
        <v>50</v>
      </c>
      <c r="E5" s="16">
        <f>'[1]10'!E7</f>
        <v>0</v>
      </c>
      <c r="F5" s="15">
        <f t="shared" ref="F5:F68" si="6">SUM(B5:E5)</f>
        <v>315</v>
      </c>
      <c r="G5" s="15">
        <f>'[1]10'!H7</f>
        <v>265</v>
      </c>
      <c r="H5" s="16">
        <f>'[1]10'!I7</f>
        <v>0</v>
      </c>
      <c r="I5" s="16">
        <f>'[1]10'!J7</f>
        <v>0</v>
      </c>
      <c r="J5" s="16">
        <f>'[1]10'!K7</f>
        <v>0</v>
      </c>
      <c r="K5" s="15">
        <f t="shared" si="4"/>
        <v>265</v>
      </c>
      <c r="L5" s="18">
        <f>frq!C5</f>
        <v>1</v>
      </c>
      <c r="M5" s="16">
        <f t="shared" si="0"/>
        <v>265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265</v>
      </c>
      <c r="R5" s="125"/>
    </row>
    <row r="6" spans="1:18">
      <c r="A6" s="8" t="s">
        <v>48</v>
      </c>
      <c r="B6" s="15">
        <f>'[1]10'!B8</f>
        <v>265</v>
      </c>
      <c r="C6" s="16">
        <f>'[1]10'!C8</f>
        <v>0</v>
      </c>
      <c r="D6" s="16">
        <f>'[1]10'!D8</f>
        <v>50</v>
      </c>
      <c r="E6" s="16">
        <f>'[1]10'!E8</f>
        <v>0</v>
      </c>
      <c r="F6" s="15">
        <f t="shared" si="6"/>
        <v>315</v>
      </c>
      <c r="G6" s="15">
        <f>'[1]10'!H8</f>
        <v>265</v>
      </c>
      <c r="H6" s="16">
        <f>'[1]10'!I8</f>
        <v>0</v>
      </c>
      <c r="I6" s="16">
        <f>'[1]10'!J8</f>
        <v>0</v>
      </c>
      <c r="J6" s="16">
        <f>'[1]10'!K8</f>
        <v>0</v>
      </c>
      <c r="K6" s="15">
        <f t="shared" si="4"/>
        <v>265</v>
      </c>
      <c r="L6" s="18">
        <f>frq!C6</f>
        <v>1</v>
      </c>
      <c r="M6" s="16">
        <f t="shared" si="0"/>
        <v>265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265</v>
      </c>
    </row>
    <row r="7" spans="1:18">
      <c r="A7" s="8" t="s">
        <v>49</v>
      </c>
      <c r="B7" s="15">
        <f>'[1]10'!B9</f>
        <v>265</v>
      </c>
      <c r="C7" s="16">
        <f>'[1]10'!C9</f>
        <v>0</v>
      </c>
      <c r="D7" s="16">
        <f>'[1]10'!D9</f>
        <v>50</v>
      </c>
      <c r="E7" s="16">
        <f>'[1]10'!E9</f>
        <v>0</v>
      </c>
      <c r="F7" s="15">
        <f t="shared" si="6"/>
        <v>315</v>
      </c>
      <c r="G7" s="15">
        <f>'[1]10'!H9</f>
        <v>265</v>
      </c>
      <c r="H7" s="16">
        <f>'[1]10'!I9</f>
        <v>0</v>
      </c>
      <c r="I7" s="16">
        <f>'[1]10'!J9</f>
        <v>0</v>
      </c>
      <c r="J7" s="16">
        <f>'[1]10'!K9</f>
        <v>0</v>
      </c>
      <c r="K7" s="15">
        <f t="shared" si="4"/>
        <v>265</v>
      </c>
      <c r="L7" s="18">
        <f>frq!C7</f>
        <v>1</v>
      </c>
      <c r="M7" s="16">
        <f t="shared" si="0"/>
        <v>265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265</v>
      </c>
    </row>
    <row r="8" spans="1:18">
      <c r="A8" s="8" t="s">
        <v>50</v>
      </c>
      <c r="B8" s="15">
        <f>'[1]10'!B10</f>
        <v>265</v>
      </c>
      <c r="C8" s="16">
        <f>'[1]10'!C10</f>
        <v>0</v>
      </c>
      <c r="D8" s="16">
        <f>'[1]10'!D10</f>
        <v>50</v>
      </c>
      <c r="E8" s="16">
        <f>'[1]10'!E10</f>
        <v>0</v>
      </c>
      <c r="F8" s="15">
        <f t="shared" si="6"/>
        <v>315</v>
      </c>
      <c r="G8" s="15">
        <f>'[1]10'!H10</f>
        <v>265</v>
      </c>
      <c r="H8" s="16">
        <f>'[1]10'!I10</f>
        <v>0</v>
      </c>
      <c r="I8" s="16">
        <f>'[1]10'!J10</f>
        <v>0</v>
      </c>
      <c r="J8" s="16">
        <f>'[1]10'!K10</f>
        <v>0</v>
      </c>
      <c r="K8" s="15">
        <f t="shared" si="4"/>
        <v>265</v>
      </c>
      <c r="L8" s="18">
        <f>frq!C8</f>
        <v>1</v>
      </c>
      <c r="M8" s="16">
        <f t="shared" si="0"/>
        <v>265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265</v>
      </c>
    </row>
    <row r="9" spans="1:18">
      <c r="A9" s="8" t="s">
        <v>51</v>
      </c>
      <c r="B9" s="15">
        <f>'[1]10'!B11</f>
        <v>265</v>
      </c>
      <c r="C9" s="16">
        <f>'[1]10'!C11</f>
        <v>0</v>
      </c>
      <c r="D9" s="16">
        <f>'[1]10'!D11</f>
        <v>50</v>
      </c>
      <c r="E9" s="16">
        <f>'[1]10'!E11</f>
        <v>0</v>
      </c>
      <c r="F9" s="15">
        <f t="shared" si="6"/>
        <v>315</v>
      </c>
      <c r="G9" s="15">
        <f>'[1]10'!H11</f>
        <v>265</v>
      </c>
      <c r="H9" s="16">
        <f>'[1]10'!I11</f>
        <v>0</v>
      </c>
      <c r="I9" s="16">
        <f>'[1]10'!J11</f>
        <v>0</v>
      </c>
      <c r="J9" s="16">
        <f>'[1]10'!K11</f>
        <v>0</v>
      </c>
      <c r="K9" s="15">
        <f t="shared" si="4"/>
        <v>265</v>
      </c>
      <c r="L9" s="18">
        <f>frq!C9</f>
        <v>1</v>
      </c>
      <c r="M9" s="16">
        <f t="shared" si="0"/>
        <v>265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265</v>
      </c>
    </row>
    <row r="10" spans="1:18">
      <c r="A10" s="8" t="s">
        <v>52</v>
      </c>
      <c r="B10" s="15">
        <f>'[1]10'!B12</f>
        <v>265</v>
      </c>
      <c r="C10" s="16">
        <f>'[1]10'!C12</f>
        <v>0</v>
      </c>
      <c r="D10" s="16">
        <f>'[1]10'!D12</f>
        <v>50</v>
      </c>
      <c r="E10" s="16">
        <f>'[1]10'!E12</f>
        <v>0</v>
      </c>
      <c r="F10" s="15">
        <f t="shared" si="6"/>
        <v>315</v>
      </c>
      <c r="G10" s="15">
        <f>'[1]10'!H12</f>
        <v>265</v>
      </c>
      <c r="H10" s="16">
        <f>'[1]10'!I12</f>
        <v>0</v>
      </c>
      <c r="I10" s="16">
        <f>'[1]10'!J12</f>
        <v>0</v>
      </c>
      <c r="J10" s="16">
        <f>'[1]10'!K12</f>
        <v>0</v>
      </c>
      <c r="K10" s="15">
        <f t="shared" si="4"/>
        <v>265</v>
      </c>
      <c r="L10" s="18">
        <f>frq!C10</f>
        <v>1</v>
      </c>
      <c r="M10" s="16">
        <f t="shared" si="0"/>
        <v>265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265</v>
      </c>
    </row>
    <row r="11" spans="1:18">
      <c r="A11" s="8" t="s">
        <v>53</v>
      </c>
      <c r="B11" s="15">
        <f>'[1]10'!B13</f>
        <v>265</v>
      </c>
      <c r="C11" s="16">
        <f>'[1]10'!C13</f>
        <v>0</v>
      </c>
      <c r="D11" s="16">
        <f>'[1]10'!D13</f>
        <v>50</v>
      </c>
      <c r="E11" s="16">
        <f>'[1]10'!E13</f>
        <v>0</v>
      </c>
      <c r="F11" s="15">
        <f t="shared" si="6"/>
        <v>315</v>
      </c>
      <c r="G11" s="15">
        <f>'[1]10'!H13</f>
        <v>265</v>
      </c>
      <c r="H11" s="16">
        <f>'[1]10'!I13</f>
        <v>0</v>
      </c>
      <c r="I11" s="16">
        <f>'[1]10'!J13</f>
        <v>0</v>
      </c>
      <c r="J11" s="16">
        <f>'[1]10'!K13</f>
        <v>0</v>
      </c>
      <c r="K11" s="15">
        <f t="shared" si="4"/>
        <v>265</v>
      </c>
      <c r="L11" s="18">
        <f>frq!C11</f>
        <v>1</v>
      </c>
      <c r="M11" s="16">
        <f t="shared" si="0"/>
        <v>265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265</v>
      </c>
    </row>
    <row r="12" spans="1:18">
      <c r="A12" s="8" t="s">
        <v>54</v>
      </c>
      <c r="B12" s="15">
        <f>'[1]10'!B14</f>
        <v>265</v>
      </c>
      <c r="C12" s="16">
        <f>'[1]10'!C14</f>
        <v>0</v>
      </c>
      <c r="D12" s="16">
        <f>'[1]10'!D14</f>
        <v>50</v>
      </c>
      <c r="E12" s="16">
        <f>'[1]10'!E14</f>
        <v>0</v>
      </c>
      <c r="F12" s="15">
        <f t="shared" si="6"/>
        <v>315</v>
      </c>
      <c r="G12" s="15">
        <f>'[1]10'!H14</f>
        <v>265</v>
      </c>
      <c r="H12" s="16">
        <f>'[1]10'!I14</f>
        <v>0</v>
      </c>
      <c r="I12" s="16">
        <f>'[1]10'!J14</f>
        <v>0</v>
      </c>
      <c r="J12" s="16">
        <f>'[1]10'!K14</f>
        <v>0</v>
      </c>
      <c r="K12" s="15">
        <f t="shared" si="4"/>
        <v>265</v>
      </c>
      <c r="L12" s="18">
        <f>frq!C12</f>
        <v>1</v>
      </c>
      <c r="M12" s="16">
        <f t="shared" si="0"/>
        <v>265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265</v>
      </c>
    </row>
    <row r="13" spans="1:18">
      <c r="A13" s="8" t="s">
        <v>55</v>
      </c>
      <c r="B13" s="15">
        <f>'[1]10'!B15</f>
        <v>265</v>
      </c>
      <c r="C13" s="16">
        <f>'[1]10'!C15</f>
        <v>0</v>
      </c>
      <c r="D13" s="16">
        <f>'[1]10'!D15</f>
        <v>50</v>
      </c>
      <c r="E13" s="16">
        <f>'[1]10'!E15</f>
        <v>0</v>
      </c>
      <c r="F13" s="15">
        <f t="shared" si="6"/>
        <v>315</v>
      </c>
      <c r="G13" s="15">
        <f>'[1]10'!H15</f>
        <v>265</v>
      </c>
      <c r="H13" s="16">
        <f>'[1]10'!I15</f>
        <v>0</v>
      </c>
      <c r="I13" s="16">
        <f>'[1]10'!J15</f>
        <v>0</v>
      </c>
      <c r="J13" s="16">
        <f>'[1]10'!K15</f>
        <v>0</v>
      </c>
      <c r="K13" s="15">
        <f t="shared" si="4"/>
        <v>265</v>
      </c>
      <c r="L13" s="18">
        <f>frq!C13</f>
        <v>1</v>
      </c>
      <c r="M13" s="16">
        <f t="shared" si="0"/>
        <v>265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265</v>
      </c>
    </row>
    <row r="14" spans="1:18">
      <c r="A14" s="8" t="s">
        <v>56</v>
      </c>
      <c r="B14" s="15">
        <f>'[1]10'!B16</f>
        <v>265</v>
      </c>
      <c r="C14" s="16">
        <f>'[1]10'!C16</f>
        <v>0</v>
      </c>
      <c r="D14" s="16">
        <f>'[1]10'!D16</f>
        <v>50</v>
      </c>
      <c r="E14" s="16">
        <f>'[1]10'!E16</f>
        <v>0</v>
      </c>
      <c r="F14" s="15">
        <f t="shared" si="6"/>
        <v>315</v>
      </c>
      <c r="G14" s="15">
        <f>'[1]10'!H16</f>
        <v>265</v>
      </c>
      <c r="H14" s="16">
        <f>'[1]10'!I16</f>
        <v>0</v>
      </c>
      <c r="I14" s="16">
        <f>'[1]10'!J16</f>
        <v>0</v>
      </c>
      <c r="J14" s="16">
        <f>'[1]10'!K16</f>
        <v>0</v>
      </c>
      <c r="K14" s="15">
        <f t="shared" si="4"/>
        <v>265</v>
      </c>
      <c r="L14" s="18">
        <f>frq!C14</f>
        <v>1</v>
      </c>
      <c r="M14" s="16">
        <f t="shared" si="0"/>
        <v>265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265</v>
      </c>
    </row>
    <row r="15" spans="1:18">
      <c r="A15" s="8" t="s">
        <v>57</v>
      </c>
      <c r="B15" s="15">
        <f>'[1]10'!B17</f>
        <v>265</v>
      </c>
      <c r="C15" s="16">
        <f>'[1]10'!C17</f>
        <v>0</v>
      </c>
      <c r="D15" s="16">
        <f>'[1]10'!D17</f>
        <v>50</v>
      </c>
      <c r="E15" s="16">
        <f>'[1]10'!E17</f>
        <v>0</v>
      </c>
      <c r="F15" s="15">
        <f t="shared" si="6"/>
        <v>315</v>
      </c>
      <c r="G15" s="15">
        <f>'[1]10'!H17</f>
        <v>265</v>
      </c>
      <c r="H15" s="16">
        <f>'[1]10'!I17</f>
        <v>0</v>
      </c>
      <c r="I15" s="16">
        <f>'[1]10'!J17</f>
        <v>0</v>
      </c>
      <c r="J15" s="16">
        <f>'[1]10'!K17</f>
        <v>0</v>
      </c>
      <c r="K15" s="15">
        <f t="shared" si="4"/>
        <v>265</v>
      </c>
      <c r="L15" s="18">
        <f>frq!C15</f>
        <v>1</v>
      </c>
      <c r="M15" s="16">
        <f t="shared" si="0"/>
        <v>265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265</v>
      </c>
    </row>
    <row r="16" spans="1:18">
      <c r="A16" s="8" t="s">
        <v>58</v>
      </c>
      <c r="B16" s="15">
        <f>'[1]10'!B18</f>
        <v>265</v>
      </c>
      <c r="C16" s="16">
        <f>'[1]10'!C18</f>
        <v>0</v>
      </c>
      <c r="D16" s="16">
        <f>'[1]10'!D18</f>
        <v>50</v>
      </c>
      <c r="E16" s="16">
        <f>'[1]10'!E18</f>
        <v>0</v>
      </c>
      <c r="F16" s="15">
        <f t="shared" si="6"/>
        <v>315</v>
      </c>
      <c r="G16" s="15">
        <f>'[1]10'!H18</f>
        <v>265</v>
      </c>
      <c r="H16" s="16">
        <f>'[1]10'!I18</f>
        <v>0</v>
      </c>
      <c r="I16" s="16">
        <f>'[1]10'!J18</f>
        <v>0</v>
      </c>
      <c r="J16" s="16">
        <f>'[1]10'!K18</f>
        <v>0</v>
      </c>
      <c r="K16" s="15">
        <f t="shared" si="4"/>
        <v>265</v>
      </c>
      <c r="L16" s="18">
        <f>frq!C16</f>
        <v>1</v>
      </c>
      <c r="M16" s="16">
        <f t="shared" si="0"/>
        <v>265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265</v>
      </c>
    </row>
    <row r="17" spans="1:17">
      <c r="A17" s="8" t="s">
        <v>59</v>
      </c>
      <c r="B17" s="15">
        <f>'[1]10'!B19</f>
        <v>265</v>
      </c>
      <c r="C17" s="16">
        <f>'[1]10'!C19</f>
        <v>0</v>
      </c>
      <c r="D17" s="16">
        <f>'[1]10'!D19</f>
        <v>50</v>
      </c>
      <c r="E17" s="16">
        <f>'[1]10'!E19</f>
        <v>0</v>
      </c>
      <c r="F17" s="15">
        <f t="shared" si="6"/>
        <v>315</v>
      </c>
      <c r="G17" s="15">
        <f>'[1]10'!H19</f>
        <v>265</v>
      </c>
      <c r="H17" s="16">
        <f>'[1]10'!I19</f>
        <v>0</v>
      </c>
      <c r="I17" s="16">
        <f>'[1]10'!J19</f>
        <v>0</v>
      </c>
      <c r="J17" s="16">
        <f>'[1]10'!K19</f>
        <v>0</v>
      </c>
      <c r="K17" s="15">
        <f t="shared" si="4"/>
        <v>265</v>
      </c>
      <c r="L17" s="18">
        <f>frq!C17</f>
        <v>1</v>
      </c>
      <c r="M17" s="16">
        <f t="shared" si="0"/>
        <v>265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265</v>
      </c>
    </row>
    <row r="18" spans="1:17">
      <c r="A18" s="8" t="s">
        <v>60</v>
      </c>
      <c r="B18" s="15">
        <f>'[1]10'!B20</f>
        <v>265</v>
      </c>
      <c r="C18" s="16">
        <f>'[1]10'!C20</f>
        <v>0</v>
      </c>
      <c r="D18" s="16">
        <f>'[1]10'!D20</f>
        <v>50</v>
      </c>
      <c r="E18" s="16">
        <f>'[1]10'!E20</f>
        <v>0</v>
      </c>
      <c r="F18" s="15">
        <f t="shared" si="6"/>
        <v>315</v>
      </c>
      <c r="G18" s="15">
        <f>'[1]10'!H20</f>
        <v>265</v>
      </c>
      <c r="H18" s="16">
        <f>'[1]10'!I20</f>
        <v>0</v>
      </c>
      <c r="I18" s="16">
        <f>'[1]10'!J20</f>
        <v>0</v>
      </c>
      <c r="J18" s="16">
        <f>'[1]10'!K20</f>
        <v>0</v>
      </c>
      <c r="K18" s="15">
        <f t="shared" si="4"/>
        <v>265</v>
      </c>
      <c r="L18" s="18">
        <f>frq!C18</f>
        <v>1</v>
      </c>
      <c r="M18" s="16">
        <f t="shared" si="0"/>
        <v>265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265</v>
      </c>
    </row>
    <row r="19" spans="1:17">
      <c r="A19" s="8" t="s">
        <v>61</v>
      </c>
      <c r="B19" s="15">
        <f>'[1]10'!B21</f>
        <v>265</v>
      </c>
      <c r="C19" s="16">
        <f>'[1]10'!C21</f>
        <v>0</v>
      </c>
      <c r="D19" s="16">
        <f>'[1]10'!D21</f>
        <v>50</v>
      </c>
      <c r="E19" s="16">
        <f>'[1]10'!E21</f>
        <v>0</v>
      </c>
      <c r="F19" s="15">
        <f t="shared" si="6"/>
        <v>315</v>
      </c>
      <c r="G19" s="15">
        <f>'[1]10'!H21</f>
        <v>265</v>
      </c>
      <c r="H19" s="16">
        <f>'[1]10'!I21</f>
        <v>0</v>
      </c>
      <c r="I19" s="16">
        <f>'[1]10'!J21</f>
        <v>0</v>
      </c>
      <c r="J19" s="16">
        <f>'[1]10'!K21</f>
        <v>0</v>
      </c>
      <c r="K19" s="15">
        <f t="shared" si="4"/>
        <v>265</v>
      </c>
      <c r="L19" s="18">
        <f>frq!C19</f>
        <v>1</v>
      </c>
      <c r="M19" s="16">
        <f t="shared" si="0"/>
        <v>265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265</v>
      </c>
    </row>
    <row r="20" spans="1:17">
      <c r="A20" s="8" t="s">
        <v>62</v>
      </c>
      <c r="B20" s="15">
        <f>'[1]10'!B22</f>
        <v>265</v>
      </c>
      <c r="C20" s="16">
        <f>'[1]10'!C22</f>
        <v>0</v>
      </c>
      <c r="D20" s="16">
        <f>'[1]10'!D22</f>
        <v>50</v>
      </c>
      <c r="E20" s="16">
        <f>'[1]10'!E22</f>
        <v>0</v>
      </c>
      <c r="F20" s="15">
        <f t="shared" si="6"/>
        <v>315</v>
      </c>
      <c r="G20" s="15">
        <f>'[1]10'!H22</f>
        <v>265</v>
      </c>
      <c r="H20" s="16">
        <f>'[1]10'!I22</f>
        <v>0</v>
      </c>
      <c r="I20" s="16">
        <f>'[1]10'!J22</f>
        <v>0</v>
      </c>
      <c r="J20" s="16">
        <f>'[1]10'!K22</f>
        <v>0</v>
      </c>
      <c r="K20" s="15">
        <f t="shared" si="4"/>
        <v>265</v>
      </c>
      <c r="L20" s="18">
        <f>frq!C20</f>
        <v>1</v>
      </c>
      <c r="M20" s="16">
        <f t="shared" si="0"/>
        <v>265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265</v>
      </c>
    </row>
    <row r="21" spans="1:17">
      <c r="A21" s="8" t="s">
        <v>63</v>
      </c>
      <c r="B21" s="15">
        <f>'[1]10'!B23</f>
        <v>265</v>
      </c>
      <c r="C21" s="16">
        <f>'[1]10'!C23</f>
        <v>0</v>
      </c>
      <c r="D21" s="16">
        <f>'[1]10'!D23</f>
        <v>50</v>
      </c>
      <c r="E21" s="16">
        <f>'[1]10'!E23</f>
        <v>0</v>
      </c>
      <c r="F21" s="15">
        <f t="shared" si="6"/>
        <v>315</v>
      </c>
      <c r="G21" s="15">
        <f>'[1]10'!H23</f>
        <v>265</v>
      </c>
      <c r="H21" s="16">
        <f>'[1]10'!I23</f>
        <v>0</v>
      </c>
      <c r="I21" s="16">
        <f>'[1]10'!J23</f>
        <v>0</v>
      </c>
      <c r="J21" s="16">
        <f>'[1]10'!K23</f>
        <v>0</v>
      </c>
      <c r="K21" s="15">
        <f t="shared" si="4"/>
        <v>265</v>
      </c>
      <c r="L21" s="18">
        <f>frq!C21</f>
        <v>1</v>
      </c>
      <c r="M21" s="16">
        <f t="shared" si="0"/>
        <v>265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265</v>
      </c>
    </row>
    <row r="22" spans="1:17">
      <c r="A22" s="8" t="s">
        <v>64</v>
      </c>
      <c r="B22" s="15">
        <f>'[1]10'!B24</f>
        <v>265</v>
      </c>
      <c r="C22" s="16">
        <f>'[1]10'!C24</f>
        <v>0</v>
      </c>
      <c r="D22" s="16">
        <f>'[1]10'!D24</f>
        <v>50</v>
      </c>
      <c r="E22" s="16">
        <f>'[1]10'!E24</f>
        <v>0</v>
      </c>
      <c r="F22" s="15">
        <f t="shared" si="6"/>
        <v>315</v>
      </c>
      <c r="G22" s="15">
        <f>'[1]10'!H24</f>
        <v>265</v>
      </c>
      <c r="H22" s="16">
        <f>'[1]10'!I24</f>
        <v>0</v>
      </c>
      <c r="I22" s="16">
        <f>'[1]10'!J24</f>
        <v>0</v>
      </c>
      <c r="J22" s="16">
        <f>'[1]10'!K24</f>
        <v>0</v>
      </c>
      <c r="K22" s="15">
        <f t="shared" si="4"/>
        <v>265</v>
      </c>
      <c r="L22" s="18">
        <f>frq!C22</f>
        <v>1</v>
      </c>
      <c r="M22" s="16">
        <f t="shared" si="0"/>
        <v>265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265</v>
      </c>
    </row>
    <row r="23" spans="1:17">
      <c r="A23" s="8" t="s">
        <v>65</v>
      </c>
      <c r="B23" s="15">
        <f>'[1]10'!B25</f>
        <v>265</v>
      </c>
      <c r="C23" s="16">
        <f>'[1]10'!C25</f>
        <v>0</v>
      </c>
      <c r="D23" s="16">
        <f>'[1]10'!D25</f>
        <v>50</v>
      </c>
      <c r="E23" s="16">
        <f>'[1]10'!E25</f>
        <v>0</v>
      </c>
      <c r="F23" s="15">
        <f t="shared" si="6"/>
        <v>315</v>
      </c>
      <c r="G23" s="15">
        <f>'[1]10'!H25</f>
        <v>265</v>
      </c>
      <c r="H23" s="16">
        <f>'[1]10'!I25</f>
        <v>0</v>
      </c>
      <c r="I23" s="16">
        <f>'[1]10'!J25</f>
        <v>0</v>
      </c>
      <c r="J23" s="16">
        <f>'[1]10'!K25</f>
        <v>0</v>
      </c>
      <c r="K23" s="15">
        <f t="shared" si="4"/>
        <v>265</v>
      </c>
      <c r="L23" s="18">
        <f>frq!C23</f>
        <v>1</v>
      </c>
      <c r="M23" s="16">
        <f t="shared" si="0"/>
        <v>265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265</v>
      </c>
    </row>
    <row r="24" spans="1:17">
      <c r="A24" s="8" t="s">
        <v>66</v>
      </c>
      <c r="B24" s="15">
        <f>'[1]10'!B26</f>
        <v>265</v>
      </c>
      <c r="C24" s="16">
        <f>'[1]10'!C26</f>
        <v>0</v>
      </c>
      <c r="D24" s="16">
        <f>'[1]10'!D26</f>
        <v>50</v>
      </c>
      <c r="E24" s="16">
        <f>'[1]10'!E26</f>
        <v>0</v>
      </c>
      <c r="F24" s="15">
        <f t="shared" si="6"/>
        <v>315</v>
      </c>
      <c r="G24" s="15">
        <f>'[1]10'!H26</f>
        <v>265</v>
      </c>
      <c r="H24" s="16">
        <f>'[1]10'!I26</f>
        <v>0</v>
      </c>
      <c r="I24" s="16">
        <f>'[1]10'!J26</f>
        <v>0</v>
      </c>
      <c r="J24" s="16">
        <f>'[1]10'!K26</f>
        <v>0</v>
      </c>
      <c r="K24" s="15">
        <f t="shared" si="4"/>
        <v>265</v>
      </c>
      <c r="L24" s="18">
        <f>frq!C24</f>
        <v>1</v>
      </c>
      <c r="M24" s="16">
        <f t="shared" si="0"/>
        <v>265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265</v>
      </c>
    </row>
    <row r="25" spans="1:17">
      <c r="A25" s="8" t="s">
        <v>67</v>
      </c>
      <c r="B25" s="15">
        <f>'[1]10'!B27</f>
        <v>265</v>
      </c>
      <c r="C25" s="16">
        <f>'[1]10'!C27</f>
        <v>0</v>
      </c>
      <c r="D25" s="16">
        <f>'[1]10'!D27</f>
        <v>50</v>
      </c>
      <c r="E25" s="16">
        <f>'[1]10'!E27</f>
        <v>0</v>
      </c>
      <c r="F25" s="15">
        <f t="shared" si="6"/>
        <v>315</v>
      </c>
      <c r="G25" s="15">
        <f>'[1]10'!H27</f>
        <v>265</v>
      </c>
      <c r="H25" s="16">
        <f>'[1]10'!I27</f>
        <v>0</v>
      </c>
      <c r="I25" s="16">
        <f>'[1]10'!J27</f>
        <v>0</v>
      </c>
      <c r="J25" s="16">
        <f>'[1]10'!K27</f>
        <v>0</v>
      </c>
      <c r="K25" s="15">
        <f t="shared" si="4"/>
        <v>265</v>
      </c>
      <c r="L25" s="18">
        <f>frq!C25</f>
        <v>1</v>
      </c>
      <c r="M25" s="16">
        <f t="shared" si="0"/>
        <v>265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265</v>
      </c>
    </row>
    <row r="26" spans="1:17">
      <c r="A26" s="8" t="s">
        <v>68</v>
      </c>
      <c r="B26" s="15">
        <f>'[1]10'!B28</f>
        <v>265</v>
      </c>
      <c r="C26" s="16">
        <f>'[1]10'!C28</f>
        <v>0</v>
      </c>
      <c r="D26" s="16">
        <f>'[1]10'!D28</f>
        <v>50</v>
      </c>
      <c r="E26" s="16">
        <f>'[1]10'!E28</f>
        <v>0</v>
      </c>
      <c r="F26" s="15">
        <f t="shared" si="6"/>
        <v>315</v>
      </c>
      <c r="G26" s="15">
        <f>'[1]10'!H28</f>
        <v>265</v>
      </c>
      <c r="H26" s="16">
        <f>'[1]10'!I28</f>
        <v>0</v>
      </c>
      <c r="I26" s="16">
        <f>'[1]10'!J28</f>
        <v>0</v>
      </c>
      <c r="J26" s="16">
        <f>'[1]10'!K28</f>
        <v>0</v>
      </c>
      <c r="K26" s="15">
        <f t="shared" si="4"/>
        <v>265</v>
      </c>
      <c r="L26" s="18">
        <f>frq!C26</f>
        <v>1</v>
      </c>
      <c r="M26" s="16">
        <f t="shared" si="0"/>
        <v>265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265</v>
      </c>
    </row>
    <row r="27" spans="1:17">
      <c r="A27" s="8" t="s">
        <v>69</v>
      </c>
      <c r="B27" s="15">
        <f>'[1]10'!B29</f>
        <v>265</v>
      </c>
      <c r="C27" s="16">
        <f>'[1]10'!C29</f>
        <v>0</v>
      </c>
      <c r="D27" s="16">
        <f>'[1]10'!D29</f>
        <v>50</v>
      </c>
      <c r="E27" s="16">
        <f>'[1]10'!E29</f>
        <v>0</v>
      </c>
      <c r="F27" s="15">
        <f t="shared" si="6"/>
        <v>315</v>
      </c>
      <c r="G27" s="15">
        <f>'[1]10'!H29</f>
        <v>265</v>
      </c>
      <c r="H27" s="16">
        <f>'[1]10'!I29</f>
        <v>0</v>
      </c>
      <c r="I27" s="16">
        <f>'[1]10'!J29</f>
        <v>0</v>
      </c>
      <c r="J27" s="16">
        <f>'[1]10'!K29</f>
        <v>0</v>
      </c>
      <c r="K27" s="15">
        <f t="shared" si="4"/>
        <v>265</v>
      </c>
      <c r="L27" s="18">
        <f>frq!C27</f>
        <v>1</v>
      </c>
      <c r="M27" s="16">
        <f t="shared" si="0"/>
        <v>265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265</v>
      </c>
    </row>
    <row r="28" spans="1:17">
      <c r="A28" s="8" t="s">
        <v>70</v>
      </c>
      <c r="B28" s="15">
        <f>'[1]10'!B30</f>
        <v>265</v>
      </c>
      <c r="C28" s="16">
        <f>'[1]10'!C30</f>
        <v>0</v>
      </c>
      <c r="D28" s="16">
        <f>'[1]10'!D30</f>
        <v>50</v>
      </c>
      <c r="E28" s="16">
        <f>'[1]10'!E30</f>
        <v>0</v>
      </c>
      <c r="F28" s="15">
        <f t="shared" si="6"/>
        <v>315</v>
      </c>
      <c r="G28" s="15">
        <f>'[1]10'!H30</f>
        <v>265</v>
      </c>
      <c r="H28" s="16">
        <f>'[1]10'!I30</f>
        <v>0</v>
      </c>
      <c r="I28" s="16">
        <f>'[1]10'!J30</f>
        <v>0</v>
      </c>
      <c r="J28" s="16">
        <f>'[1]10'!K30</f>
        <v>0</v>
      </c>
      <c r="K28" s="15">
        <f t="shared" si="4"/>
        <v>265</v>
      </c>
      <c r="L28" s="18">
        <f>frq!C28</f>
        <v>1</v>
      </c>
      <c r="M28" s="16">
        <f t="shared" si="0"/>
        <v>265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265</v>
      </c>
    </row>
    <row r="29" spans="1:17">
      <c r="A29" s="8" t="s">
        <v>71</v>
      </c>
      <c r="B29" s="15">
        <f>'[1]10'!B31</f>
        <v>265</v>
      </c>
      <c r="C29" s="16">
        <f>'[1]10'!C31</f>
        <v>0</v>
      </c>
      <c r="D29" s="16">
        <f>'[1]10'!D31</f>
        <v>50</v>
      </c>
      <c r="E29" s="16">
        <f>'[1]10'!E31</f>
        <v>0</v>
      </c>
      <c r="F29" s="15">
        <f t="shared" si="6"/>
        <v>315</v>
      </c>
      <c r="G29" s="15">
        <f>'[1]10'!H31</f>
        <v>265</v>
      </c>
      <c r="H29" s="16">
        <f>'[1]10'!I31</f>
        <v>0</v>
      </c>
      <c r="I29" s="16">
        <f>'[1]10'!J31</f>
        <v>0</v>
      </c>
      <c r="J29" s="16">
        <f>'[1]10'!K31</f>
        <v>0</v>
      </c>
      <c r="K29" s="15">
        <f t="shared" si="4"/>
        <v>265</v>
      </c>
      <c r="L29" s="18">
        <f>frq!C29</f>
        <v>1</v>
      </c>
      <c r="M29" s="16">
        <f t="shared" si="0"/>
        <v>265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265</v>
      </c>
    </row>
    <row r="30" spans="1:17">
      <c r="A30" s="8" t="s">
        <v>72</v>
      </c>
      <c r="B30" s="15">
        <f>'[1]10'!B32</f>
        <v>265</v>
      </c>
      <c r="C30" s="16">
        <f>'[1]10'!C32</f>
        <v>0</v>
      </c>
      <c r="D30" s="16">
        <f>'[1]10'!D32</f>
        <v>50</v>
      </c>
      <c r="E30" s="16">
        <f>'[1]10'!E32</f>
        <v>0</v>
      </c>
      <c r="F30" s="15">
        <f t="shared" si="6"/>
        <v>315</v>
      </c>
      <c r="G30" s="15">
        <f>'[1]10'!H32</f>
        <v>265</v>
      </c>
      <c r="H30" s="16">
        <f>'[1]10'!I32</f>
        <v>0</v>
      </c>
      <c r="I30" s="16">
        <f>'[1]10'!J32</f>
        <v>0</v>
      </c>
      <c r="J30" s="16">
        <f>'[1]10'!K32</f>
        <v>0</v>
      </c>
      <c r="K30" s="15">
        <f t="shared" si="4"/>
        <v>265</v>
      </c>
      <c r="L30" s="18">
        <f>frq!C30</f>
        <v>1</v>
      </c>
      <c r="M30" s="16">
        <f t="shared" si="0"/>
        <v>265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265</v>
      </c>
    </row>
    <row r="31" spans="1:17">
      <c r="A31" s="8" t="s">
        <v>73</v>
      </c>
      <c r="B31" s="15">
        <f>'[1]10'!B33</f>
        <v>265</v>
      </c>
      <c r="C31" s="16">
        <f>'[1]10'!C33</f>
        <v>0</v>
      </c>
      <c r="D31" s="16">
        <f>'[1]10'!D33</f>
        <v>50</v>
      </c>
      <c r="E31" s="16">
        <f>'[1]10'!E33</f>
        <v>0</v>
      </c>
      <c r="F31" s="15">
        <f t="shared" si="6"/>
        <v>315</v>
      </c>
      <c r="G31" s="15">
        <f>'[1]10'!H33</f>
        <v>265</v>
      </c>
      <c r="H31" s="16">
        <f>'[1]10'!I33</f>
        <v>0</v>
      </c>
      <c r="I31" s="16">
        <f>'[1]10'!J33</f>
        <v>0</v>
      </c>
      <c r="J31" s="16">
        <f>'[1]10'!K33</f>
        <v>0</v>
      </c>
      <c r="K31" s="15">
        <f t="shared" si="4"/>
        <v>265</v>
      </c>
      <c r="L31" s="18">
        <f>frq!C31</f>
        <v>1</v>
      </c>
      <c r="M31" s="16">
        <f t="shared" si="0"/>
        <v>265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265</v>
      </c>
    </row>
    <row r="32" spans="1:17">
      <c r="A32" s="8" t="s">
        <v>74</v>
      </c>
      <c r="B32" s="15">
        <f>'[1]10'!B34</f>
        <v>265</v>
      </c>
      <c r="C32" s="16">
        <f>'[1]10'!C34</f>
        <v>0</v>
      </c>
      <c r="D32" s="16">
        <f>'[1]10'!D34</f>
        <v>50</v>
      </c>
      <c r="E32" s="16">
        <f>'[1]10'!E34</f>
        <v>0</v>
      </c>
      <c r="F32" s="15">
        <f t="shared" si="6"/>
        <v>315</v>
      </c>
      <c r="G32" s="15">
        <f>'[1]10'!H34</f>
        <v>265</v>
      </c>
      <c r="H32" s="16">
        <f>'[1]10'!I34</f>
        <v>0</v>
      </c>
      <c r="I32" s="16">
        <f>'[1]10'!J34</f>
        <v>0</v>
      </c>
      <c r="J32" s="16">
        <f>'[1]10'!K34</f>
        <v>0</v>
      </c>
      <c r="K32" s="15">
        <f t="shared" si="4"/>
        <v>265</v>
      </c>
      <c r="L32" s="18">
        <f>frq!C32</f>
        <v>1</v>
      </c>
      <c r="M32" s="16">
        <f t="shared" si="0"/>
        <v>265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265</v>
      </c>
    </row>
    <row r="33" spans="1:17">
      <c r="A33" s="8" t="s">
        <v>75</v>
      </c>
      <c r="B33" s="15">
        <f>'[1]10'!B35</f>
        <v>265</v>
      </c>
      <c r="C33" s="16">
        <f>'[1]10'!C35</f>
        <v>0</v>
      </c>
      <c r="D33" s="16">
        <f>'[1]10'!D35</f>
        <v>50</v>
      </c>
      <c r="E33" s="16">
        <f>'[1]10'!E35</f>
        <v>0</v>
      </c>
      <c r="F33" s="15">
        <f t="shared" si="6"/>
        <v>315</v>
      </c>
      <c r="G33" s="15">
        <f>'[1]10'!H35</f>
        <v>265</v>
      </c>
      <c r="H33" s="16">
        <f>'[1]10'!I35</f>
        <v>0</v>
      </c>
      <c r="I33" s="16">
        <f>'[1]10'!J35</f>
        <v>0</v>
      </c>
      <c r="J33" s="16">
        <f>'[1]10'!K35</f>
        <v>0</v>
      </c>
      <c r="K33" s="15">
        <f t="shared" si="4"/>
        <v>265</v>
      </c>
      <c r="L33" s="18">
        <f>frq!C33</f>
        <v>1</v>
      </c>
      <c r="M33" s="16">
        <f t="shared" si="0"/>
        <v>265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265</v>
      </c>
    </row>
    <row r="34" spans="1:17">
      <c r="A34" s="8" t="s">
        <v>76</v>
      </c>
      <c r="B34" s="15">
        <f>'[1]10'!B36</f>
        <v>265</v>
      </c>
      <c r="C34" s="16">
        <f>'[1]10'!C36</f>
        <v>0</v>
      </c>
      <c r="D34" s="16">
        <f>'[1]10'!D36</f>
        <v>50</v>
      </c>
      <c r="E34" s="16">
        <f>'[1]10'!E36</f>
        <v>0</v>
      </c>
      <c r="F34" s="15">
        <f t="shared" si="6"/>
        <v>315</v>
      </c>
      <c r="G34" s="15">
        <f>'[1]10'!H36</f>
        <v>265</v>
      </c>
      <c r="H34" s="16">
        <f>'[1]10'!I36</f>
        <v>0</v>
      </c>
      <c r="I34" s="16">
        <f>'[1]10'!J36</f>
        <v>0</v>
      </c>
      <c r="J34" s="16">
        <f>'[1]10'!K36</f>
        <v>0</v>
      </c>
      <c r="K34" s="15">
        <f t="shared" si="4"/>
        <v>265</v>
      </c>
      <c r="L34" s="18">
        <f>frq!C34</f>
        <v>1</v>
      </c>
      <c r="M34" s="16">
        <f t="shared" si="0"/>
        <v>265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265</v>
      </c>
    </row>
    <row r="35" spans="1:17">
      <c r="A35" s="8" t="s">
        <v>77</v>
      </c>
      <c r="B35" s="15">
        <f>'[1]10'!B37</f>
        <v>265</v>
      </c>
      <c r="C35" s="16">
        <f>'[1]10'!C37</f>
        <v>0</v>
      </c>
      <c r="D35" s="16">
        <f>'[1]10'!D37</f>
        <v>50</v>
      </c>
      <c r="E35" s="16">
        <f>'[1]10'!E37</f>
        <v>0</v>
      </c>
      <c r="F35" s="15">
        <f t="shared" si="6"/>
        <v>315</v>
      </c>
      <c r="G35" s="15">
        <f>'[1]10'!H37</f>
        <v>265</v>
      </c>
      <c r="H35" s="16">
        <f>'[1]10'!I37</f>
        <v>0</v>
      </c>
      <c r="I35" s="16">
        <f>'[1]10'!J37</f>
        <v>0</v>
      </c>
      <c r="J35" s="16">
        <f>'[1]10'!K37</f>
        <v>0</v>
      </c>
      <c r="K35" s="15">
        <f t="shared" si="4"/>
        <v>265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265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265</v>
      </c>
    </row>
    <row r="36" spans="1:17">
      <c r="A36" s="8" t="s">
        <v>78</v>
      </c>
      <c r="B36" s="15">
        <f>'[1]10'!B38</f>
        <v>265</v>
      </c>
      <c r="C36" s="16">
        <f>'[1]10'!C38</f>
        <v>0</v>
      </c>
      <c r="D36" s="16">
        <f>'[1]10'!D38</f>
        <v>50</v>
      </c>
      <c r="E36" s="16">
        <f>'[1]10'!E38</f>
        <v>0</v>
      </c>
      <c r="F36" s="15">
        <f t="shared" si="6"/>
        <v>315</v>
      </c>
      <c r="G36" s="15">
        <f>'[1]10'!H38</f>
        <v>265</v>
      </c>
      <c r="H36" s="16">
        <f>'[1]10'!I38</f>
        <v>0</v>
      </c>
      <c r="I36" s="16">
        <f>'[1]10'!J38</f>
        <v>0</v>
      </c>
      <c r="J36" s="16">
        <f>'[1]10'!K38</f>
        <v>0</v>
      </c>
      <c r="K36" s="15">
        <f t="shared" si="4"/>
        <v>265</v>
      </c>
      <c r="L36" s="18">
        <f>frq!C36</f>
        <v>1</v>
      </c>
      <c r="M36" s="16">
        <f t="shared" si="7"/>
        <v>265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265</v>
      </c>
    </row>
    <row r="37" spans="1:17">
      <c r="A37" s="8" t="s">
        <v>79</v>
      </c>
      <c r="B37" s="15">
        <f>'[1]10'!B39</f>
        <v>265</v>
      </c>
      <c r="C37" s="16">
        <f>'[1]10'!C39</f>
        <v>0</v>
      </c>
      <c r="D37" s="16">
        <f>'[1]10'!D39</f>
        <v>50</v>
      </c>
      <c r="E37" s="16">
        <f>'[1]10'!E39</f>
        <v>0</v>
      </c>
      <c r="F37" s="15">
        <f t="shared" si="6"/>
        <v>315</v>
      </c>
      <c r="G37" s="15">
        <f>'[1]10'!H39</f>
        <v>265</v>
      </c>
      <c r="H37" s="16">
        <f>'[1]10'!I39</f>
        <v>0</v>
      </c>
      <c r="I37" s="16">
        <f>'[1]10'!J39</f>
        <v>0</v>
      </c>
      <c r="J37" s="16">
        <f>'[1]10'!K39</f>
        <v>0</v>
      </c>
      <c r="K37" s="15">
        <f t="shared" si="4"/>
        <v>265</v>
      </c>
      <c r="L37" s="18">
        <f>frq!C37</f>
        <v>1</v>
      </c>
      <c r="M37" s="16">
        <f t="shared" si="7"/>
        <v>265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265</v>
      </c>
    </row>
    <row r="38" spans="1:17">
      <c r="A38" s="8" t="s">
        <v>80</v>
      </c>
      <c r="B38" s="15">
        <f>'[1]10'!B40</f>
        <v>265</v>
      </c>
      <c r="C38" s="16">
        <f>'[1]10'!C40</f>
        <v>0</v>
      </c>
      <c r="D38" s="16">
        <f>'[1]10'!D40</f>
        <v>50</v>
      </c>
      <c r="E38" s="16">
        <f>'[1]10'!E40</f>
        <v>0</v>
      </c>
      <c r="F38" s="15">
        <f t="shared" si="6"/>
        <v>315</v>
      </c>
      <c r="G38" s="15">
        <f>'[1]10'!H40</f>
        <v>265</v>
      </c>
      <c r="H38" s="16">
        <f>'[1]10'!I40</f>
        <v>0</v>
      </c>
      <c r="I38" s="16">
        <f>'[1]10'!J40</f>
        <v>0</v>
      </c>
      <c r="J38" s="16">
        <f>'[1]10'!K40</f>
        <v>0</v>
      </c>
      <c r="K38" s="15">
        <f t="shared" si="4"/>
        <v>265</v>
      </c>
      <c r="L38" s="18">
        <f>frq!C38</f>
        <v>1</v>
      </c>
      <c r="M38" s="16">
        <f t="shared" si="7"/>
        <v>265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265</v>
      </c>
    </row>
    <row r="39" spans="1:17">
      <c r="A39" s="8" t="s">
        <v>81</v>
      </c>
      <c r="B39" s="15">
        <f>'[1]10'!B41</f>
        <v>265</v>
      </c>
      <c r="C39" s="16">
        <f>'[1]10'!C41</f>
        <v>0</v>
      </c>
      <c r="D39" s="16">
        <f>'[1]10'!D41</f>
        <v>50</v>
      </c>
      <c r="E39" s="16">
        <f>'[1]10'!E41</f>
        <v>0</v>
      </c>
      <c r="F39" s="15">
        <f t="shared" si="6"/>
        <v>315</v>
      </c>
      <c r="G39" s="15">
        <f>'[1]10'!H41</f>
        <v>265</v>
      </c>
      <c r="H39" s="16">
        <f>'[1]10'!I41</f>
        <v>0</v>
      </c>
      <c r="I39" s="16">
        <f>'[1]10'!J41</f>
        <v>0</v>
      </c>
      <c r="J39" s="16">
        <f>'[1]10'!K41</f>
        <v>0</v>
      </c>
      <c r="K39" s="15">
        <f t="shared" si="4"/>
        <v>265</v>
      </c>
      <c r="L39" s="18">
        <f>frq!C39</f>
        <v>1</v>
      </c>
      <c r="M39" s="16">
        <f t="shared" si="7"/>
        <v>265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265</v>
      </c>
    </row>
    <row r="40" spans="1:17">
      <c r="A40" s="8" t="s">
        <v>82</v>
      </c>
      <c r="B40" s="15">
        <f>'[1]10'!B42</f>
        <v>265</v>
      </c>
      <c r="C40" s="16">
        <f>'[1]10'!C42</f>
        <v>0</v>
      </c>
      <c r="D40" s="16">
        <f>'[1]10'!D42</f>
        <v>50</v>
      </c>
      <c r="E40" s="16">
        <f>'[1]10'!E42</f>
        <v>0</v>
      </c>
      <c r="F40" s="15">
        <f t="shared" si="6"/>
        <v>315</v>
      </c>
      <c r="G40" s="15">
        <f>'[1]10'!H42</f>
        <v>265</v>
      </c>
      <c r="H40" s="16">
        <f>'[1]10'!I42</f>
        <v>0</v>
      </c>
      <c r="I40" s="16">
        <f>'[1]10'!J42</f>
        <v>0</v>
      </c>
      <c r="J40" s="16">
        <f>'[1]10'!K42</f>
        <v>0</v>
      </c>
      <c r="K40" s="15">
        <f t="shared" si="4"/>
        <v>265</v>
      </c>
      <c r="L40" s="18">
        <f>frq!C40</f>
        <v>1</v>
      </c>
      <c r="M40" s="16">
        <f t="shared" si="7"/>
        <v>265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265</v>
      </c>
    </row>
    <row r="41" spans="1:17">
      <c r="A41" s="8" t="s">
        <v>83</v>
      </c>
      <c r="B41" s="15">
        <f>'[1]10'!B43</f>
        <v>265</v>
      </c>
      <c r="C41" s="16">
        <f>'[1]10'!C43</f>
        <v>0</v>
      </c>
      <c r="D41" s="16">
        <f>'[1]10'!D43</f>
        <v>50</v>
      </c>
      <c r="E41" s="16">
        <f>'[1]10'!E43</f>
        <v>0</v>
      </c>
      <c r="F41" s="15">
        <f t="shared" si="6"/>
        <v>315</v>
      </c>
      <c r="G41" s="15">
        <f>'[1]10'!H43</f>
        <v>265</v>
      </c>
      <c r="H41" s="16">
        <f>'[1]10'!I43</f>
        <v>0</v>
      </c>
      <c r="I41" s="16">
        <f>'[1]10'!J43</f>
        <v>0</v>
      </c>
      <c r="J41" s="16">
        <f>'[1]10'!K43</f>
        <v>0</v>
      </c>
      <c r="K41" s="15">
        <f t="shared" si="4"/>
        <v>265</v>
      </c>
      <c r="L41" s="18">
        <f>frq!C41</f>
        <v>1</v>
      </c>
      <c r="M41" s="16">
        <f t="shared" si="7"/>
        <v>265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265</v>
      </c>
    </row>
    <row r="42" spans="1:17">
      <c r="A42" s="8" t="s">
        <v>84</v>
      </c>
      <c r="B42" s="15">
        <f>'[1]10'!B44</f>
        <v>265</v>
      </c>
      <c r="C42" s="16">
        <f>'[1]10'!C44</f>
        <v>0</v>
      </c>
      <c r="D42" s="16">
        <f>'[1]10'!D44</f>
        <v>50</v>
      </c>
      <c r="E42" s="16">
        <f>'[1]10'!E44</f>
        <v>0</v>
      </c>
      <c r="F42" s="15">
        <f t="shared" si="6"/>
        <v>315</v>
      </c>
      <c r="G42" s="15">
        <f>'[1]10'!H44</f>
        <v>265</v>
      </c>
      <c r="H42" s="16">
        <f>'[1]10'!I44</f>
        <v>0</v>
      </c>
      <c r="I42" s="16">
        <f>'[1]10'!J44</f>
        <v>0</v>
      </c>
      <c r="J42" s="16">
        <f>'[1]10'!K44</f>
        <v>0</v>
      </c>
      <c r="K42" s="15">
        <f t="shared" si="4"/>
        <v>265</v>
      </c>
      <c r="L42" s="18">
        <f>frq!C42</f>
        <v>1</v>
      </c>
      <c r="M42" s="16">
        <f t="shared" si="7"/>
        <v>265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265</v>
      </c>
    </row>
    <row r="43" spans="1:17">
      <c r="A43" s="8" t="s">
        <v>85</v>
      </c>
      <c r="B43" s="15">
        <f>'[1]10'!B45</f>
        <v>265</v>
      </c>
      <c r="C43" s="16">
        <f>'[1]10'!C45</f>
        <v>0</v>
      </c>
      <c r="D43" s="16">
        <f>'[1]10'!D45</f>
        <v>50</v>
      </c>
      <c r="E43" s="16">
        <f>'[1]10'!E45</f>
        <v>0</v>
      </c>
      <c r="F43" s="15">
        <f t="shared" si="6"/>
        <v>315</v>
      </c>
      <c r="G43" s="15">
        <f>'[1]10'!H45</f>
        <v>265</v>
      </c>
      <c r="H43" s="16">
        <f>'[1]10'!I45</f>
        <v>0</v>
      </c>
      <c r="I43" s="16">
        <f>'[1]10'!J45</f>
        <v>0</v>
      </c>
      <c r="J43" s="16">
        <f>'[1]10'!K45</f>
        <v>0</v>
      </c>
      <c r="K43" s="15">
        <f t="shared" si="4"/>
        <v>265</v>
      </c>
      <c r="L43" s="18">
        <f>frq!C43</f>
        <v>1</v>
      </c>
      <c r="M43" s="16">
        <f t="shared" si="7"/>
        <v>265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265</v>
      </c>
    </row>
    <row r="44" spans="1:17">
      <c r="A44" s="8" t="s">
        <v>86</v>
      </c>
      <c r="B44" s="15">
        <f>'[1]10'!B46</f>
        <v>265</v>
      </c>
      <c r="C44" s="16">
        <f>'[1]10'!C46</f>
        <v>0</v>
      </c>
      <c r="D44" s="16">
        <f>'[1]10'!D46</f>
        <v>50</v>
      </c>
      <c r="E44" s="16">
        <f>'[1]10'!E46</f>
        <v>0</v>
      </c>
      <c r="F44" s="15">
        <f t="shared" si="6"/>
        <v>315</v>
      </c>
      <c r="G44" s="15">
        <f>'[1]10'!H46</f>
        <v>265</v>
      </c>
      <c r="H44" s="16">
        <f>'[1]10'!I46</f>
        <v>0</v>
      </c>
      <c r="I44" s="16">
        <f>'[1]10'!J46</f>
        <v>0</v>
      </c>
      <c r="J44" s="16">
        <f>'[1]10'!K46</f>
        <v>0</v>
      </c>
      <c r="K44" s="15">
        <f t="shared" si="4"/>
        <v>265</v>
      </c>
      <c r="L44" s="18">
        <f>frq!C44</f>
        <v>1</v>
      </c>
      <c r="M44" s="16">
        <f t="shared" si="7"/>
        <v>265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265</v>
      </c>
    </row>
    <row r="45" spans="1:17">
      <c r="A45" s="8" t="s">
        <v>87</v>
      </c>
      <c r="B45" s="15">
        <f>'[1]10'!B47</f>
        <v>265</v>
      </c>
      <c r="C45" s="16">
        <f>'[1]10'!C47</f>
        <v>0</v>
      </c>
      <c r="D45" s="16">
        <f>'[1]10'!D47</f>
        <v>50</v>
      </c>
      <c r="E45" s="16">
        <f>'[1]10'!E47</f>
        <v>0</v>
      </c>
      <c r="F45" s="15">
        <f t="shared" si="6"/>
        <v>315</v>
      </c>
      <c r="G45" s="15">
        <f>'[1]10'!H47</f>
        <v>265</v>
      </c>
      <c r="H45" s="16">
        <f>'[1]10'!I47</f>
        <v>0</v>
      </c>
      <c r="I45" s="16">
        <f>'[1]10'!J47</f>
        <v>0</v>
      </c>
      <c r="J45" s="16">
        <f>'[1]10'!K47</f>
        <v>0</v>
      </c>
      <c r="K45" s="15">
        <f t="shared" si="4"/>
        <v>265</v>
      </c>
      <c r="L45" s="18">
        <f>frq!C45</f>
        <v>1</v>
      </c>
      <c r="M45" s="16">
        <f t="shared" si="7"/>
        <v>265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265</v>
      </c>
    </row>
    <row r="46" spans="1:17">
      <c r="A46" s="8" t="s">
        <v>88</v>
      </c>
      <c r="B46" s="15">
        <f>'[1]10'!B48</f>
        <v>265</v>
      </c>
      <c r="C46" s="16">
        <f>'[1]10'!C48</f>
        <v>0</v>
      </c>
      <c r="D46" s="16">
        <f>'[1]10'!D48</f>
        <v>50</v>
      </c>
      <c r="E46" s="16">
        <f>'[1]10'!E48</f>
        <v>0</v>
      </c>
      <c r="F46" s="15">
        <f t="shared" si="6"/>
        <v>315</v>
      </c>
      <c r="G46" s="15">
        <f>'[1]10'!H48</f>
        <v>265</v>
      </c>
      <c r="H46" s="16">
        <f>'[1]10'!I48</f>
        <v>0</v>
      </c>
      <c r="I46" s="16">
        <f>'[1]10'!J48</f>
        <v>0</v>
      </c>
      <c r="J46" s="16">
        <f>'[1]10'!K48</f>
        <v>0</v>
      </c>
      <c r="K46" s="15">
        <f t="shared" si="4"/>
        <v>265</v>
      </c>
      <c r="L46" s="18">
        <f>frq!C46</f>
        <v>1</v>
      </c>
      <c r="M46" s="16">
        <f t="shared" si="7"/>
        <v>265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265</v>
      </c>
    </row>
    <row r="47" spans="1:17">
      <c r="A47" s="8" t="s">
        <v>89</v>
      </c>
      <c r="B47" s="15">
        <f>'[1]10'!B49</f>
        <v>265</v>
      </c>
      <c r="C47" s="16">
        <f>'[1]10'!C49</f>
        <v>0</v>
      </c>
      <c r="D47" s="16">
        <f>'[1]10'!D49</f>
        <v>50</v>
      </c>
      <c r="E47" s="16">
        <f>'[1]10'!E49</f>
        <v>0</v>
      </c>
      <c r="F47" s="15">
        <f t="shared" si="6"/>
        <v>315</v>
      </c>
      <c r="G47" s="15">
        <f>'[1]10'!H49</f>
        <v>265</v>
      </c>
      <c r="H47" s="16">
        <f>'[1]10'!I49</f>
        <v>0</v>
      </c>
      <c r="I47" s="16">
        <f>'[1]10'!J49</f>
        <v>0</v>
      </c>
      <c r="J47" s="16">
        <f>'[1]10'!K49</f>
        <v>0</v>
      </c>
      <c r="K47" s="15">
        <f t="shared" si="4"/>
        <v>265</v>
      </c>
      <c r="L47" s="18">
        <f>frq!C47</f>
        <v>1</v>
      </c>
      <c r="M47" s="16">
        <f t="shared" si="7"/>
        <v>265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265</v>
      </c>
    </row>
    <row r="48" spans="1:17">
      <c r="A48" s="8" t="s">
        <v>90</v>
      </c>
      <c r="B48" s="15">
        <f>'[1]10'!B50</f>
        <v>265</v>
      </c>
      <c r="C48" s="16">
        <f>'[1]10'!C50</f>
        <v>0</v>
      </c>
      <c r="D48" s="16">
        <f>'[1]10'!D50</f>
        <v>50</v>
      </c>
      <c r="E48" s="16">
        <f>'[1]10'!E50</f>
        <v>0</v>
      </c>
      <c r="F48" s="15">
        <f t="shared" si="6"/>
        <v>315</v>
      </c>
      <c r="G48" s="15">
        <f>'[1]10'!H50</f>
        <v>265</v>
      </c>
      <c r="H48" s="16">
        <f>'[1]10'!I50</f>
        <v>0</v>
      </c>
      <c r="I48" s="16">
        <f>'[1]10'!J50</f>
        <v>0</v>
      </c>
      <c r="J48" s="16">
        <f>'[1]10'!K50</f>
        <v>0</v>
      </c>
      <c r="K48" s="15">
        <f t="shared" si="4"/>
        <v>265</v>
      </c>
      <c r="L48" s="18">
        <f>frq!C48</f>
        <v>1</v>
      </c>
      <c r="M48" s="16">
        <f t="shared" si="7"/>
        <v>265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265</v>
      </c>
    </row>
    <row r="49" spans="1:17">
      <c r="A49" s="8" t="s">
        <v>91</v>
      </c>
      <c r="B49" s="15">
        <f>'[1]10'!B51</f>
        <v>265</v>
      </c>
      <c r="C49" s="16">
        <f>'[1]10'!C51</f>
        <v>0</v>
      </c>
      <c r="D49" s="16">
        <f>'[1]10'!D51</f>
        <v>50</v>
      </c>
      <c r="E49" s="16">
        <f>'[1]10'!E51</f>
        <v>0</v>
      </c>
      <c r="F49" s="15">
        <f t="shared" si="6"/>
        <v>315</v>
      </c>
      <c r="G49" s="15">
        <f>'[1]10'!H51</f>
        <v>265</v>
      </c>
      <c r="H49" s="16">
        <f>'[1]10'!I51</f>
        <v>0</v>
      </c>
      <c r="I49" s="16">
        <f>'[1]10'!J51</f>
        <v>0</v>
      </c>
      <c r="J49" s="16">
        <f>'[1]10'!K51</f>
        <v>0</v>
      </c>
      <c r="K49" s="15">
        <f t="shared" si="4"/>
        <v>265</v>
      </c>
      <c r="L49" s="18">
        <f>frq!C49</f>
        <v>1</v>
      </c>
      <c r="M49" s="16">
        <f t="shared" si="7"/>
        <v>265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265</v>
      </c>
    </row>
    <row r="50" spans="1:17">
      <c r="A50" s="8" t="s">
        <v>92</v>
      </c>
      <c r="B50" s="15">
        <f>'[1]10'!B52</f>
        <v>265</v>
      </c>
      <c r="C50" s="16">
        <f>'[1]10'!C52</f>
        <v>0</v>
      </c>
      <c r="D50" s="16">
        <f>'[1]10'!D52</f>
        <v>50</v>
      </c>
      <c r="E50" s="16">
        <f>'[1]10'!E52</f>
        <v>0</v>
      </c>
      <c r="F50" s="15">
        <f t="shared" si="6"/>
        <v>315</v>
      </c>
      <c r="G50" s="15">
        <f>'[1]10'!H52</f>
        <v>265</v>
      </c>
      <c r="H50" s="16">
        <f>'[1]10'!I52</f>
        <v>0</v>
      </c>
      <c r="I50" s="16">
        <f>'[1]10'!J52</f>
        <v>0</v>
      </c>
      <c r="J50" s="16">
        <f>'[1]10'!K52</f>
        <v>0</v>
      </c>
      <c r="K50" s="15">
        <f t="shared" si="4"/>
        <v>265</v>
      </c>
      <c r="L50" s="18">
        <f>frq!C50</f>
        <v>1</v>
      </c>
      <c r="M50" s="16">
        <f t="shared" si="7"/>
        <v>265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265</v>
      </c>
    </row>
    <row r="51" spans="1:17">
      <c r="A51" s="8" t="s">
        <v>93</v>
      </c>
      <c r="B51" s="15">
        <f>'[1]10'!B53</f>
        <v>265</v>
      </c>
      <c r="C51" s="16">
        <f>'[1]10'!C53</f>
        <v>0</v>
      </c>
      <c r="D51" s="16">
        <f>'[1]10'!D53</f>
        <v>50</v>
      </c>
      <c r="E51" s="16">
        <f>'[1]10'!E53</f>
        <v>0</v>
      </c>
      <c r="F51" s="15">
        <f t="shared" si="6"/>
        <v>315</v>
      </c>
      <c r="G51" s="15">
        <f>'[1]10'!H53</f>
        <v>265</v>
      </c>
      <c r="H51" s="16">
        <f>'[1]10'!I53</f>
        <v>0</v>
      </c>
      <c r="I51" s="16">
        <f>'[1]10'!J53</f>
        <v>0</v>
      </c>
      <c r="J51" s="16">
        <f>'[1]10'!K53</f>
        <v>0</v>
      </c>
      <c r="K51" s="15">
        <f t="shared" si="4"/>
        <v>265</v>
      </c>
      <c r="L51" s="18">
        <f>frq!C51</f>
        <v>1</v>
      </c>
      <c r="M51" s="16">
        <f t="shared" si="7"/>
        <v>265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265</v>
      </c>
    </row>
    <row r="52" spans="1:17">
      <c r="A52" s="8" t="s">
        <v>94</v>
      </c>
      <c r="B52" s="15">
        <f>'[1]10'!B54</f>
        <v>265</v>
      </c>
      <c r="C52" s="16">
        <f>'[1]10'!C54</f>
        <v>0</v>
      </c>
      <c r="D52" s="16">
        <f>'[1]10'!D54</f>
        <v>50</v>
      </c>
      <c r="E52" s="16">
        <f>'[1]10'!E54</f>
        <v>0</v>
      </c>
      <c r="F52" s="15">
        <f t="shared" si="6"/>
        <v>315</v>
      </c>
      <c r="G52" s="15">
        <f>'[1]10'!H54</f>
        <v>265</v>
      </c>
      <c r="H52" s="16">
        <f>'[1]10'!I54</f>
        <v>0</v>
      </c>
      <c r="I52" s="16">
        <f>'[1]10'!J54</f>
        <v>0</v>
      </c>
      <c r="J52" s="16">
        <f>'[1]10'!K54</f>
        <v>0</v>
      </c>
      <c r="K52" s="15">
        <f t="shared" si="4"/>
        <v>265</v>
      </c>
      <c r="L52" s="18">
        <f>frq!C52</f>
        <v>1</v>
      </c>
      <c r="M52" s="16">
        <f t="shared" si="7"/>
        <v>265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265</v>
      </c>
    </row>
    <row r="53" spans="1:17">
      <c r="A53" s="8" t="s">
        <v>95</v>
      </c>
      <c r="B53" s="15">
        <f>'[1]10'!B55</f>
        <v>265</v>
      </c>
      <c r="C53" s="16">
        <f>'[1]10'!C55</f>
        <v>0</v>
      </c>
      <c r="D53" s="16">
        <f>'[1]10'!D55</f>
        <v>50</v>
      </c>
      <c r="E53" s="16">
        <f>'[1]10'!E55</f>
        <v>0</v>
      </c>
      <c r="F53" s="15">
        <f t="shared" si="6"/>
        <v>315</v>
      </c>
      <c r="G53" s="15">
        <f>'[1]10'!H55</f>
        <v>265</v>
      </c>
      <c r="H53" s="16">
        <f>'[1]10'!I55</f>
        <v>0</v>
      </c>
      <c r="I53" s="16">
        <f>'[1]10'!J55</f>
        <v>0</v>
      </c>
      <c r="J53" s="16">
        <f>'[1]10'!K55</f>
        <v>0</v>
      </c>
      <c r="K53" s="15">
        <f t="shared" si="4"/>
        <v>265</v>
      </c>
      <c r="L53" s="18">
        <f>frq!C53</f>
        <v>1</v>
      </c>
      <c r="M53" s="16">
        <f t="shared" si="7"/>
        <v>265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265</v>
      </c>
    </row>
    <row r="54" spans="1:17">
      <c r="A54" s="8" t="s">
        <v>96</v>
      </c>
      <c r="B54" s="15">
        <f>'[1]10'!B56</f>
        <v>265</v>
      </c>
      <c r="C54" s="16">
        <f>'[1]10'!C56</f>
        <v>0</v>
      </c>
      <c r="D54" s="16">
        <f>'[1]10'!D56</f>
        <v>50</v>
      </c>
      <c r="E54" s="16">
        <f>'[1]10'!E56</f>
        <v>0</v>
      </c>
      <c r="F54" s="15">
        <f t="shared" si="6"/>
        <v>315</v>
      </c>
      <c r="G54" s="15">
        <f>'[1]10'!H56</f>
        <v>265</v>
      </c>
      <c r="H54" s="16">
        <f>'[1]10'!I56</f>
        <v>0</v>
      </c>
      <c r="I54" s="16">
        <f>'[1]10'!J56</f>
        <v>0</v>
      </c>
      <c r="J54" s="16">
        <f>'[1]10'!K56</f>
        <v>0</v>
      </c>
      <c r="K54" s="15">
        <f t="shared" si="4"/>
        <v>265</v>
      </c>
      <c r="L54" s="18">
        <f>frq!C54</f>
        <v>1</v>
      </c>
      <c r="M54" s="16">
        <f t="shared" si="7"/>
        <v>265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265</v>
      </c>
    </row>
    <row r="55" spans="1:17">
      <c r="A55" s="8" t="s">
        <v>97</v>
      </c>
      <c r="B55" s="15">
        <f>'[1]10'!B57</f>
        <v>265</v>
      </c>
      <c r="C55" s="16">
        <f>'[1]10'!C57</f>
        <v>0</v>
      </c>
      <c r="D55" s="16">
        <f>'[1]10'!D57</f>
        <v>50</v>
      </c>
      <c r="E55" s="16">
        <f>'[1]10'!E57</f>
        <v>0</v>
      </c>
      <c r="F55" s="15">
        <f t="shared" si="6"/>
        <v>315</v>
      </c>
      <c r="G55" s="15">
        <f>'[1]10'!H57</f>
        <v>265</v>
      </c>
      <c r="H55" s="16">
        <f>'[1]10'!I57</f>
        <v>0</v>
      </c>
      <c r="I55" s="16">
        <f>'[1]10'!J57</f>
        <v>0</v>
      </c>
      <c r="J55" s="16">
        <f>'[1]10'!K57</f>
        <v>0</v>
      </c>
      <c r="K55" s="15">
        <f t="shared" si="4"/>
        <v>265</v>
      </c>
      <c r="L55" s="18">
        <f>frq!C55</f>
        <v>1</v>
      </c>
      <c r="M55" s="16">
        <f t="shared" si="7"/>
        <v>265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265</v>
      </c>
    </row>
    <row r="56" spans="1:17">
      <c r="A56" s="8" t="s">
        <v>98</v>
      </c>
      <c r="B56" s="15">
        <f>'[1]10'!B58</f>
        <v>265</v>
      </c>
      <c r="C56" s="16">
        <f>'[1]10'!C58</f>
        <v>0</v>
      </c>
      <c r="D56" s="16">
        <f>'[1]10'!D58</f>
        <v>50</v>
      </c>
      <c r="E56" s="16">
        <f>'[1]10'!E58</f>
        <v>0</v>
      </c>
      <c r="F56" s="15">
        <f t="shared" si="6"/>
        <v>315</v>
      </c>
      <c r="G56" s="15">
        <f>'[1]10'!H58</f>
        <v>265</v>
      </c>
      <c r="H56" s="16">
        <f>'[1]10'!I58</f>
        <v>0</v>
      </c>
      <c r="I56" s="16">
        <f>'[1]10'!J58</f>
        <v>0</v>
      </c>
      <c r="J56" s="16">
        <f>'[1]10'!K58</f>
        <v>0</v>
      </c>
      <c r="K56" s="15">
        <f t="shared" si="4"/>
        <v>265</v>
      </c>
      <c r="L56" s="18">
        <f>frq!C56</f>
        <v>1</v>
      </c>
      <c r="M56" s="16">
        <f t="shared" si="7"/>
        <v>265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265</v>
      </c>
    </row>
    <row r="57" spans="1:17">
      <c r="A57" s="8" t="s">
        <v>99</v>
      </c>
      <c r="B57" s="15">
        <f>'[1]10'!B59</f>
        <v>265</v>
      </c>
      <c r="C57" s="16">
        <f>'[1]10'!C59</f>
        <v>0</v>
      </c>
      <c r="D57" s="16">
        <f>'[1]10'!D59</f>
        <v>50</v>
      </c>
      <c r="E57" s="16">
        <f>'[1]10'!E59</f>
        <v>0</v>
      </c>
      <c r="F57" s="15">
        <f t="shared" si="6"/>
        <v>315</v>
      </c>
      <c r="G57" s="15">
        <f>'[1]10'!H59</f>
        <v>265</v>
      </c>
      <c r="H57" s="16">
        <f>'[1]10'!I59</f>
        <v>0</v>
      </c>
      <c r="I57" s="16">
        <f>'[1]10'!J59</f>
        <v>0</v>
      </c>
      <c r="J57" s="16">
        <f>'[1]10'!K59</f>
        <v>0</v>
      </c>
      <c r="K57" s="15">
        <f t="shared" si="4"/>
        <v>265</v>
      </c>
      <c r="L57" s="18">
        <f>frq!C57</f>
        <v>1</v>
      </c>
      <c r="M57" s="16">
        <f t="shared" si="7"/>
        <v>265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265</v>
      </c>
    </row>
    <row r="58" spans="1:17">
      <c r="A58" s="8" t="s">
        <v>100</v>
      </c>
      <c r="B58" s="15">
        <f>'[1]10'!B60</f>
        <v>265</v>
      </c>
      <c r="C58" s="16">
        <f>'[1]10'!C60</f>
        <v>0</v>
      </c>
      <c r="D58" s="16">
        <f>'[1]10'!D60</f>
        <v>50</v>
      </c>
      <c r="E58" s="16">
        <f>'[1]10'!E60</f>
        <v>0</v>
      </c>
      <c r="F58" s="15">
        <f t="shared" si="6"/>
        <v>315</v>
      </c>
      <c r="G58" s="15">
        <f>'[1]10'!H60</f>
        <v>265</v>
      </c>
      <c r="H58" s="16">
        <f>'[1]10'!I60</f>
        <v>0</v>
      </c>
      <c r="I58" s="16">
        <f>'[1]10'!J60</f>
        <v>0</v>
      </c>
      <c r="J58" s="16">
        <f>'[1]10'!K60</f>
        <v>0</v>
      </c>
      <c r="K58" s="15">
        <f t="shared" si="4"/>
        <v>265</v>
      </c>
      <c r="L58" s="18">
        <f>frq!C58</f>
        <v>1</v>
      </c>
      <c r="M58" s="16">
        <f t="shared" si="7"/>
        <v>265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265</v>
      </c>
    </row>
    <row r="59" spans="1:17">
      <c r="A59" s="8" t="s">
        <v>101</v>
      </c>
      <c r="B59" s="15">
        <f>'[1]10'!B61</f>
        <v>265</v>
      </c>
      <c r="C59" s="16">
        <f>'[1]10'!C61</f>
        <v>0</v>
      </c>
      <c r="D59" s="16">
        <f>'[1]10'!D61</f>
        <v>50</v>
      </c>
      <c r="E59" s="16">
        <f>'[1]10'!E61</f>
        <v>0</v>
      </c>
      <c r="F59" s="15">
        <f t="shared" si="6"/>
        <v>315</v>
      </c>
      <c r="G59" s="15">
        <f>'[1]10'!H61</f>
        <v>265</v>
      </c>
      <c r="H59" s="16">
        <f>'[1]10'!I61</f>
        <v>0</v>
      </c>
      <c r="I59" s="16">
        <f>'[1]10'!J61</f>
        <v>0</v>
      </c>
      <c r="J59" s="16">
        <f>'[1]10'!K61</f>
        <v>0</v>
      </c>
      <c r="K59" s="15">
        <f t="shared" si="4"/>
        <v>265</v>
      </c>
      <c r="L59" s="18">
        <f>frq!C59</f>
        <v>1</v>
      </c>
      <c r="M59" s="16">
        <f t="shared" si="7"/>
        <v>265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265</v>
      </c>
    </row>
    <row r="60" spans="1:17">
      <c r="A60" s="8" t="s">
        <v>102</v>
      </c>
      <c r="B60" s="15">
        <f>'[1]10'!B62</f>
        <v>265</v>
      </c>
      <c r="C60" s="16">
        <f>'[1]10'!C62</f>
        <v>0</v>
      </c>
      <c r="D60" s="16">
        <f>'[1]10'!D62</f>
        <v>50</v>
      </c>
      <c r="E60" s="16">
        <f>'[1]10'!E62</f>
        <v>0</v>
      </c>
      <c r="F60" s="15">
        <f t="shared" si="6"/>
        <v>315</v>
      </c>
      <c r="G60" s="15">
        <f>'[1]10'!H62</f>
        <v>265</v>
      </c>
      <c r="H60" s="16">
        <f>'[1]10'!I62</f>
        <v>0</v>
      </c>
      <c r="I60" s="16">
        <f>'[1]10'!J62</f>
        <v>0</v>
      </c>
      <c r="J60" s="16">
        <f>'[1]10'!K62</f>
        <v>0</v>
      </c>
      <c r="K60" s="15">
        <f t="shared" si="4"/>
        <v>265</v>
      </c>
      <c r="L60" s="18">
        <f>frq!C60</f>
        <v>1</v>
      </c>
      <c r="M60" s="16">
        <f t="shared" si="7"/>
        <v>265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265</v>
      </c>
    </row>
    <row r="61" spans="1:17">
      <c r="A61" s="8" t="s">
        <v>103</v>
      </c>
      <c r="B61" s="15">
        <f>'[1]10'!B63</f>
        <v>265</v>
      </c>
      <c r="C61" s="16">
        <f>'[1]10'!C63</f>
        <v>0</v>
      </c>
      <c r="D61" s="16">
        <f>'[1]10'!D63</f>
        <v>50</v>
      </c>
      <c r="E61" s="16">
        <f>'[1]10'!E63</f>
        <v>0</v>
      </c>
      <c r="F61" s="15">
        <f t="shared" si="6"/>
        <v>315</v>
      </c>
      <c r="G61" s="15">
        <f>'[1]10'!H63</f>
        <v>265</v>
      </c>
      <c r="H61" s="16">
        <f>'[1]10'!I63</f>
        <v>0</v>
      </c>
      <c r="I61" s="16">
        <f>'[1]10'!J63</f>
        <v>0</v>
      </c>
      <c r="J61" s="16">
        <f>'[1]10'!K63</f>
        <v>0</v>
      </c>
      <c r="K61" s="15">
        <f t="shared" si="4"/>
        <v>265</v>
      </c>
      <c r="L61" s="18">
        <f>frq!C61</f>
        <v>1</v>
      </c>
      <c r="M61" s="16">
        <f t="shared" si="7"/>
        <v>265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265</v>
      </c>
    </row>
    <row r="62" spans="1:17">
      <c r="A62" s="8" t="s">
        <v>104</v>
      </c>
      <c r="B62" s="15">
        <f>'[1]10'!B64</f>
        <v>265</v>
      </c>
      <c r="C62" s="16">
        <f>'[1]10'!C64</f>
        <v>0</v>
      </c>
      <c r="D62" s="16">
        <f>'[1]10'!D64</f>
        <v>50</v>
      </c>
      <c r="E62" s="16">
        <f>'[1]10'!E64</f>
        <v>0</v>
      </c>
      <c r="F62" s="15">
        <f t="shared" si="6"/>
        <v>315</v>
      </c>
      <c r="G62" s="15">
        <f>'[1]10'!H64</f>
        <v>265</v>
      </c>
      <c r="H62" s="16">
        <f>'[1]10'!I64</f>
        <v>0</v>
      </c>
      <c r="I62" s="16">
        <f>'[1]10'!J64</f>
        <v>0</v>
      </c>
      <c r="J62" s="16">
        <f>'[1]10'!K64</f>
        <v>0</v>
      </c>
      <c r="K62" s="15">
        <f t="shared" si="4"/>
        <v>265</v>
      </c>
      <c r="L62" s="18">
        <f>frq!C62</f>
        <v>1</v>
      </c>
      <c r="M62" s="16">
        <f t="shared" si="7"/>
        <v>265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265</v>
      </c>
    </row>
    <row r="63" spans="1:17">
      <c r="A63" s="8" t="s">
        <v>105</v>
      </c>
      <c r="B63" s="15">
        <f>'[1]10'!B65</f>
        <v>265</v>
      </c>
      <c r="C63" s="16">
        <f>'[1]10'!C65</f>
        <v>0</v>
      </c>
      <c r="D63" s="16">
        <f>'[1]10'!D65</f>
        <v>50</v>
      </c>
      <c r="E63" s="16">
        <f>'[1]10'!E65</f>
        <v>0</v>
      </c>
      <c r="F63" s="15">
        <f t="shared" si="6"/>
        <v>315</v>
      </c>
      <c r="G63" s="15">
        <f>'[1]10'!H65</f>
        <v>265</v>
      </c>
      <c r="H63" s="16">
        <f>'[1]10'!I65</f>
        <v>0</v>
      </c>
      <c r="I63" s="16">
        <f>'[1]10'!J65</f>
        <v>0</v>
      </c>
      <c r="J63" s="16">
        <f>'[1]10'!K65</f>
        <v>0</v>
      </c>
      <c r="K63" s="15">
        <f t="shared" si="4"/>
        <v>265</v>
      </c>
      <c r="L63" s="18">
        <f>frq!C63</f>
        <v>1</v>
      </c>
      <c r="M63" s="16">
        <f t="shared" si="7"/>
        <v>265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265</v>
      </c>
    </row>
    <row r="64" spans="1:17">
      <c r="A64" s="8" t="s">
        <v>106</v>
      </c>
      <c r="B64" s="15">
        <f>'[1]10'!B66</f>
        <v>265</v>
      </c>
      <c r="C64" s="16">
        <f>'[1]10'!C66</f>
        <v>0</v>
      </c>
      <c r="D64" s="16">
        <f>'[1]10'!D66</f>
        <v>50</v>
      </c>
      <c r="E64" s="16">
        <f>'[1]10'!E66</f>
        <v>0</v>
      </c>
      <c r="F64" s="15">
        <f t="shared" si="6"/>
        <v>315</v>
      </c>
      <c r="G64" s="15">
        <f>'[1]10'!H66</f>
        <v>265</v>
      </c>
      <c r="H64" s="16">
        <f>'[1]10'!I66</f>
        <v>0</v>
      </c>
      <c r="I64" s="16">
        <f>'[1]10'!J66</f>
        <v>0</v>
      </c>
      <c r="J64" s="16">
        <f>'[1]10'!K66</f>
        <v>0</v>
      </c>
      <c r="K64" s="15">
        <f t="shared" si="4"/>
        <v>265</v>
      </c>
      <c r="L64" s="18">
        <f>frq!C64</f>
        <v>1</v>
      </c>
      <c r="M64" s="16">
        <f t="shared" si="7"/>
        <v>265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265</v>
      </c>
    </row>
    <row r="65" spans="1:19">
      <c r="A65" s="8" t="s">
        <v>107</v>
      </c>
      <c r="B65" s="15">
        <f>'[1]10'!B67</f>
        <v>265</v>
      </c>
      <c r="C65" s="16">
        <f>'[1]10'!C67</f>
        <v>0</v>
      </c>
      <c r="D65" s="16">
        <f>'[1]10'!D67</f>
        <v>50</v>
      </c>
      <c r="E65" s="16">
        <f>'[1]10'!E67</f>
        <v>0</v>
      </c>
      <c r="F65" s="15">
        <f t="shared" si="6"/>
        <v>315</v>
      </c>
      <c r="G65" s="15">
        <f>'[1]10'!H67</f>
        <v>265</v>
      </c>
      <c r="H65" s="16">
        <f>'[1]10'!I67</f>
        <v>0</v>
      </c>
      <c r="I65" s="16">
        <f>'[1]10'!J67</f>
        <v>0</v>
      </c>
      <c r="J65" s="16">
        <f>'[1]10'!K67</f>
        <v>0</v>
      </c>
      <c r="K65" s="15">
        <f t="shared" si="4"/>
        <v>265</v>
      </c>
      <c r="L65" s="18">
        <f>frq!C65</f>
        <v>1</v>
      </c>
      <c r="M65" s="16">
        <f t="shared" si="7"/>
        <v>265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265</v>
      </c>
    </row>
    <row r="66" spans="1:19">
      <c r="A66" s="8" t="s">
        <v>108</v>
      </c>
      <c r="B66" s="15">
        <f>'[1]10'!B68</f>
        <v>265</v>
      </c>
      <c r="C66" s="16">
        <f>'[1]10'!C68</f>
        <v>0</v>
      </c>
      <c r="D66" s="16">
        <f>'[1]10'!D68</f>
        <v>50</v>
      </c>
      <c r="E66" s="16">
        <f>'[1]10'!E68</f>
        <v>0</v>
      </c>
      <c r="F66" s="15">
        <f t="shared" si="6"/>
        <v>315</v>
      </c>
      <c r="G66" s="15">
        <f>'[1]10'!H68</f>
        <v>265</v>
      </c>
      <c r="H66" s="16">
        <f>'[1]10'!I68</f>
        <v>0</v>
      </c>
      <c r="I66" s="16">
        <f>'[1]10'!J68</f>
        <v>0</v>
      </c>
      <c r="J66" s="16">
        <f>'[1]10'!K68</f>
        <v>0</v>
      </c>
      <c r="K66" s="15">
        <f t="shared" si="4"/>
        <v>265</v>
      </c>
      <c r="L66" s="18">
        <f>frq!C66</f>
        <v>1</v>
      </c>
      <c r="M66" s="16">
        <f t="shared" si="7"/>
        <v>265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265</v>
      </c>
    </row>
    <row r="67" spans="1:19">
      <c r="A67" s="8" t="s">
        <v>109</v>
      </c>
      <c r="B67" s="15">
        <f>'[1]10'!B69</f>
        <v>265</v>
      </c>
      <c r="C67" s="16">
        <f>'[1]10'!C69</f>
        <v>0</v>
      </c>
      <c r="D67" s="16">
        <f>'[1]10'!D69</f>
        <v>50</v>
      </c>
      <c r="E67" s="16">
        <f>'[1]10'!E69</f>
        <v>0</v>
      </c>
      <c r="F67" s="15">
        <f t="shared" si="6"/>
        <v>315</v>
      </c>
      <c r="G67" s="15">
        <f>'[1]10'!H69</f>
        <v>265</v>
      </c>
      <c r="H67" s="16">
        <f>'[1]10'!I69</f>
        <v>0</v>
      </c>
      <c r="I67" s="16">
        <f>'[1]10'!J69</f>
        <v>0</v>
      </c>
      <c r="J67" s="16">
        <f>'[1]10'!K69</f>
        <v>0</v>
      </c>
      <c r="K67" s="15">
        <f t="shared" si="4"/>
        <v>265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265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265</v>
      </c>
    </row>
    <row r="68" spans="1:19">
      <c r="A68" s="8" t="s">
        <v>110</v>
      </c>
      <c r="B68" s="15">
        <f>'[1]10'!B70</f>
        <v>265</v>
      </c>
      <c r="C68" s="16">
        <f>'[1]10'!C70</f>
        <v>0</v>
      </c>
      <c r="D68" s="16">
        <f>'[1]10'!D70</f>
        <v>50</v>
      </c>
      <c r="E68" s="16">
        <f>'[1]10'!E70</f>
        <v>0</v>
      </c>
      <c r="F68" s="15">
        <f t="shared" si="6"/>
        <v>315</v>
      </c>
      <c r="G68" s="15">
        <f>'[1]10'!H70</f>
        <v>265</v>
      </c>
      <c r="H68" s="16">
        <f>'[1]10'!I70</f>
        <v>0</v>
      </c>
      <c r="I68" s="16">
        <f>'[1]10'!J70</f>
        <v>0</v>
      </c>
      <c r="J68" s="16">
        <f>'[1]10'!K70</f>
        <v>0</v>
      </c>
      <c r="K68" s="15">
        <f t="shared" ref="K68:K98" si="15">SUM(G68:J68)</f>
        <v>265</v>
      </c>
      <c r="L68" s="18">
        <f>frq!C68</f>
        <v>1</v>
      </c>
      <c r="M68" s="16">
        <f t="shared" si="11"/>
        <v>265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265</v>
      </c>
    </row>
    <row r="69" spans="1:19">
      <c r="A69" s="8" t="s">
        <v>111</v>
      </c>
      <c r="B69" s="15">
        <f>'[1]10'!B71</f>
        <v>265</v>
      </c>
      <c r="C69" s="16">
        <f>'[1]10'!C71</f>
        <v>0</v>
      </c>
      <c r="D69" s="16">
        <f>'[1]10'!D71</f>
        <v>50</v>
      </c>
      <c r="E69" s="16">
        <f>'[1]10'!E71</f>
        <v>0</v>
      </c>
      <c r="F69" s="15">
        <f t="shared" ref="F69:F98" si="17">SUM(B69:E69)</f>
        <v>315</v>
      </c>
      <c r="G69" s="15">
        <f>'[1]10'!H71</f>
        <v>265</v>
      </c>
      <c r="H69" s="16">
        <f>'[1]10'!I71</f>
        <v>0</v>
      </c>
      <c r="I69" s="16">
        <f>'[1]10'!J71</f>
        <v>0</v>
      </c>
      <c r="J69" s="16">
        <f>'[1]10'!K71</f>
        <v>0</v>
      </c>
      <c r="K69" s="15">
        <f t="shared" si="15"/>
        <v>265</v>
      </c>
      <c r="L69" s="18">
        <f>frq!C69</f>
        <v>1</v>
      </c>
      <c r="M69" s="16">
        <f t="shared" si="11"/>
        <v>265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265</v>
      </c>
      <c r="S69">
        <f>96*4</f>
        <v>384</v>
      </c>
    </row>
    <row r="70" spans="1:19">
      <c r="A70" s="8" t="s">
        <v>112</v>
      </c>
      <c r="B70" s="15">
        <f>'[1]10'!B72</f>
        <v>265</v>
      </c>
      <c r="C70" s="16">
        <f>'[1]10'!C72</f>
        <v>0</v>
      </c>
      <c r="D70" s="16">
        <f>'[1]10'!D72</f>
        <v>50</v>
      </c>
      <c r="E70" s="16">
        <f>'[1]10'!E72</f>
        <v>0</v>
      </c>
      <c r="F70" s="15">
        <f t="shared" si="17"/>
        <v>315</v>
      </c>
      <c r="G70" s="15">
        <f>'[1]10'!H72</f>
        <v>265</v>
      </c>
      <c r="H70" s="16">
        <f>'[1]10'!I72</f>
        <v>0</v>
      </c>
      <c r="I70" s="16">
        <f>'[1]10'!J72</f>
        <v>0</v>
      </c>
      <c r="J70" s="16">
        <f>'[1]10'!K72</f>
        <v>0</v>
      </c>
      <c r="K70" s="15">
        <f t="shared" si="15"/>
        <v>265</v>
      </c>
      <c r="L70" s="18">
        <f>frq!C70</f>
        <v>1</v>
      </c>
      <c r="M70" s="16">
        <f t="shared" si="11"/>
        <v>265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265</v>
      </c>
    </row>
    <row r="71" spans="1:19">
      <c r="A71" s="8" t="s">
        <v>113</v>
      </c>
      <c r="B71" s="15">
        <f>'[1]10'!B73</f>
        <v>265</v>
      </c>
      <c r="C71" s="16">
        <f>'[1]10'!C73</f>
        <v>0</v>
      </c>
      <c r="D71" s="16">
        <f>'[1]10'!D73</f>
        <v>50</v>
      </c>
      <c r="E71" s="16">
        <f>'[1]10'!E73</f>
        <v>0</v>
      </c>
      <c r="F71" s="15">
        <f t="shared" si="17"/>
        <v>315</v>
      </c>
      <c r="G71" s="15">
        <f>'[1]10'!H73</f>
        <v>265</v>
      </c>
      <c r="H71" s="16">
        <f>'[1]10'!I73</f>
        <v>0</v>
      </c>
      <c r="I71" s="16">
        <f>'[1]10'!J73</f>
        <v>0</v>
      </c>
      <c r="J71" s="16">
        <f>'[1]10'!K73</f>
        <v>0</v>
      </c>
      <c r="K71" s="15">
        <f t="shared" si="15"/>
        <v>265</v>
      </c>
      <c r="L71" s="18">
        <f>frq!C71</f>
        <v>1</v>
      </c>
      <c r="M71" s="16">
        <f t="shared" si="11"/>
        <v>265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265</v>
      </c>
    </row>
    <row r="72" spans="1:19">
      <c r="A72" s="8" t="s">
        <v>114</v>
      </c>
      <c r="B72" s="15">
        <f>'[1]10'!B74</f>
        <v>265</v>
      </c>
      <c r="C72" s="16">
        <f>'[1]10'!C74</f>
        <v>0</v>
      </c>
      <c r="D72" s="16">
        <f>'[1]10'!D74</f>
        <v>50</v>
      </c>
      <c r="E72" s="16">
        <f>'[1]10'!E74</f>
        <v>0</v>
      </c>
      <c r="F72" s="15">
        <f t="shared" si="17"/>
        <v>315</v>
      </c>
      <c r="G72" s="15">
        <f>'[1]10'!H74</f>
        <v>265</v>
      </c>
      <c r="H72" s="16">
        <f>'[1]10'!I74</f>
        <v>0</v>
      </c>
      <c r="I72" s="16">
        <f>'[1]10'!J74</f>
        <v>0</v>
      </c>
      <c r="J72" s="16">
        <f>'[1]10'!K74</f>
        <v>0</v>
      </c>
      <c r="K72" s="15">
        <f t="shared" si="15"/>
        <v>265</v>
      </c>
      <c r="L72" s="18">
        <f>frq!C72</f>
        <v>1</v>
      </c>
      <c r="M72" s="16">
        <f t="shared" si="11"/>
        <v>265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265</v>
      </c>
    </row>
    <row r="73" spans="1:19">
      <c r="A73" s="8" t="s">
        <v>115</v>
      </c>
      <c r="B73" s="15">
        <f>'[1]10'!B75</f>
        <v>265</v>
      </c>
      <c r="C73" s="16">
        <f>'[1]10'!C75</f>
        <v>0</v>
      </c>
      <c r="D73" s="16">
        <f>'[1]10'!D75</f>
        <v>50</v>
      </c>
      <c r="E73" s="16">
        <f>'[1]10'!E75</f>
        <v>0</v>
      </c>
      <c r="F73" s="15">
        <f t="shared" si="17"/>
        <v>315</v>
      </c>
      <c r="G73" s="15">
        <f>'[1]10'!H75</f>
        <v>265</v>
      </c>
      <c r="H73" s="16">
        <f>'[1]10'!I75</f>
        <v>0</v>
      </c>
      <c r="I73" s="16">
        <f>'[1]10'!J75</f>
        <v>0</v>
      </c>
      <c r="J73" s="16">
        <f>'[1]10'!K75</f>
        <v>0</v>
      </c>
      <c r="K73" s="15">
        <f t="shared" si="15"/>
        <v>265</v>
      </c>
      <c r="L73" s="18">
        <f>frq!C73</f>
        <v>1</v>
      </c>
      <c r="M73" s="16">
        <f t="shared" si="11"/>
        <v>265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265</v>
      </c>
    </row>
    <row r="74" spans="1:19">
      <c r="A74" s="8" t="s">
        <v>116</v>
      </c>
      <c r="B74" s="15">
        <f>'[1]10'!B76</f>
        <v>265</v>
      </c>
      <c r="C74" s="16">
        <f>'[1]10'!C76</f>
        <v>0</v>
      </c>
      <c r="D74" s="16">
        <f>'[1]10'!D76</f>
        <v>50</v>
      </c>
      <c r="E74" s="16">
        <f>'[1]10'!E76</f>
        <v>0</v>
      </c>
      <c r="F74" s="15">
        <f t="shared" si="17"/>
        <v>315</v>
      </c>
      <c r="G74" s="15">
        <f>'[1]10'!H76</f>
        <v>265</v>
      </c>
      <c r="H74" s="16">
        <f>'[1]10'!I76</f>
        <v>0</v>
      </c>
      <c r="I74" s="16">
        <f>'[1]10'!J76</f>
        <v>0</v>
      </c>
      <c r="J74" s="16">
        <f>'[1]10'!K76</f>
        <v>0</v>
      </c>
      <c r="K74" s="15">
        <f t="shared" si="15"/>
        <v>265</v>
      </c>
      <c r="L74" s="18">
        <f>frq!C74</f>
        <v>1</v>
      </c>
      <c r="M74" s="16">
        <f t="shared" si="11"/>
        <v>265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265</v>
      </c>
    </row>
    <row r="75" spans="1:19">
      <c r="A75" s="8" t="s">
        <v>117</v>
      </c>
      <c r="B75" s="15">
        <f>'[1]10'!B77</f>
        <v>265</v>
      </c>
      <c r="C75" s="16">
        <f>'[1]10'!C77</f>
        <v>0</v>
      </c>
      <c r="D75" s="16">
        <f>'[1]10'!D77</f>
        <v>50</v>
      </c>
      <c r="E75" s="16">
        <f>'[1]10'!E77</f>
        <v>0</v>
      </c>
      <c r="F75" s="15">
        <f t="shared" si="17"/>
        <v>315</v>
      </c>
      <c r="G75" s="15">
        <f>'[1]10'!H77</f>
        <v>265</v>
      </c>
      <c r="H75" s="16">
        <f>'[1]10'!I77</f>
        <v>0</v>
      </c>
      <c r="I75" s="16">
        <f>'[1]10'!J77</f>
        <v>0</v>
      </c>
      <c r="J75" s="16">
        <f>'[1]10'!K77</f>
        <v>0</v>
      </c>
      <c r="K75" s="15">
        <f t="shared" si="15"/>
        <v>265</v>
      </c>
      <c r="L75" s="18">
        <f>frq!C75</f>
        <v>1</v>
      </c>
      <c r="M75" s="16">
        <f t="shared" si="11"/>
        <v>265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265</v>
      </c>
    </row>
    <row r="76" spans="1:19">
      <c r="A76" s="8" t="s">
        <v>118</v>
      </c>
      <c r="B76" s="15">
        <f>'[1]10'!B78</f>
        <v>265</v>
      </c>
      <c r="C76" s="16">
        <f>'[1]10'!C78</f>
        <v>0</v>
      </c>
      <c r="D76" s="16">
        <f>'[1]10'!D78</f>
        <v>50</v>
      </c>
      <c r="E76" s="16">
        <f>'[1]10'!E78</f>
        <v>0</v>
      </c>
      <c r="F76" s="15">
        <f t="shared" si="17"/>
        <v>315</v>
      </c>
      <c r="G76" s="15">
        <f>'[1]10'!H78</f>
        <v>265</v>
      </c>
      <c r="H76" s="16">
        <f>'[1]10'!I78</f>
        <v>0</v>
      </c>
      <c r="I76" s="16">
        <f>'[1]10'!J78</f>
        <v>0</v>
      </c>
      <c r="J76" s="16">
        <f>'[1]10'!K78</f>
        <v>0</v>
      </c>
      <c r="K76" s="15">
        <f t="shared" si="15"/>
        <v>265</v>
      </c>
      <c r="L76" s="18">
        <f>frq!C76</f>
        <v>1</v>
      </c>
      <c r="M76" s="16">
        <f t="shared" si="11"/>
        <v>265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265</v>
      </c>
    </row>
    <row r="77" spans="1:19">
      <c r="A77" s="8" t="s">
        <v>119</v>
      </c>
      <c r="B77" s="15">
        <f>'[1]10'!B79</f>
        <v>265</v>
      </c>
      <c r="C77" s="16">
        <f>'[1]10'!C79</f>
        <v>0</v>
      </c>
      <c r="D77" s="16">
        <f>'[1]10'!D79</f>
        <v>50</v>
      </c>
      <c r="E77" s="16">
        <f>'[1]10'!E79</f>
        <v>0</v>
      </c>
      <c r="F77" s="15">
        <f t="shared" si="17"/>
        <v>315</v>
      </c>
      <c r="G77" s="15">
        <f>'[1]10'!H79</f>
        <v>265</v>
      </c>
      <c r="H77" s="16">
        <f>'[1]10'!I79</f>
        <v>0</v>
      </c>
      <c r="I77" s="16">
        <f>'[1]10'!J79</f>
        <v>0</v>
      </c>
      <c r="J77" s="16">
        <f>'[1]10'!K79</f>
        <v>0</v>
      </c>
      <c r="K77" s="15">
        <f t="shared" si="15"/>
        <v>265</v>
      </c>
      <c r="L77" s="18">
        <f>frq!C77</f>
        <v>1</v>
      </c>
      <c r="M77" s="16">
        <f t="shared" si="11"/>
        <v>265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265</v>
      </c>
    </row>
    <row r="78" spans="1:19">
      <c r="A78" s="8" t="s">
        <v>120</v>
      </c>
      <c r="B78" s="15">
        <f>'[1]10'!B80</f>
        <v>265</v>
      </c>
      <c r="C78" s="16">
        <f>'[1]10'!C80</f>
        <v>0</v>
      </c>
      <c r="D78" s="16">
        <f>'[1]10'!D80</f>
        <v>50</v>
      </c>
      <c r="E78" s="16">
        <f>'[1]10'!E80</f>
        <v>0</v>
      </c>
      <c r="F78" s="15">
        <f t="shared" si="17"/>
        <v>315</v>
      </c>
      <c r="G78" s="15">
        <f>'[1]10'!H80</f>
        <v>265</v>
      </c>
      <c r="H78" s="16">
        <f>'[1]10'!I80</f>
        <v>0</v>
      </c>
      <c r="I78" s="16">
        <f>'[1]10'!J80</f>
        <v>0</v>
      </c>
      <c r="J78" s="16">
        <f>'[1]10'!K80</f>
        <v>0</v>
      </c>
      <c r="K78" s="15">
        <f t="shared" si="15"/>
        <v>265</v>
      </c>
      <c r="L78" s="18">
        <f>frq!C78</f>
        <v>1</v>
      </c>
      <c r="M78" s="16">
        <f t="shared" si="11"/>
        <v>265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265</v>
      </c>
    </row>
    <row r="79" spans="1:19">
      <c r="A79" s="8" t="s">
        <v>121</v>
      </c>
      <c r="B79" s="15">
        <f>'[1]10'!B81</f>
        <v>265</v>
      </c>
      <c r="C79" s="16">
        <f>'[1]10'!C81</f>
        <v>0</v>
      </c>
      <c r="D79" s="16">
        <f>'[1]10'!D81</f>
        <v>50</v>
      </c>
      <c r="E79" s="16">
        <f>'[1]10'!E81</f>
        <v>0</v>
      </c>
      <c r="F79" s="15">
        <f t="shared" si="17"/>
        <v>315</v>
      </c>
      <c r="G79" s="15">
        <f>'[1]10'!H81</f>
        <v>265</v>
      </c>
      <c r="H79" s="16">
        <f>'[1]10'!I81</f>
        <v>0</v>
      </c>
      <c r="I79" s="16">
        <f>'[1]10'!J81</f>
        <v>0</v>
      </c>
      <c r="J79" s="16">
        <f>'[1]10'!K81</f>
        <v>0</v>
      </c>
      <c r="K79" s="15">
        <f t="shared" si="15"/>
        <v>265</v>
      </c>
      <c r="L79" s="18">
        <f>frq!C79</f>
        <v>1</v>
      </c>
      <c r="M79" s="16">
        <f t="shared" si="11"/>
        <v>265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265</v>
      </c>
    </row>
    <row r="80" spans="1:19">
      <c r="A80" s="8" t="s">
        <v>122</v>
      </c>
      <c r="B80" s="15">
        <f>'[1]10'!B82</f>
        <v>265</v>
      </c>
      <c r="C80" s="16">
        <f>'[1]10'!C82</f>
        <v>0</v>
      </c>
      <c r="D80" s="16">
        <f>'[1]10'!D82</f>
        <v>50</v>
      </c>
      <c r="E80" s="16">
        <f>'[1]10'!E82</f>
        <v>0</v>
      </c>
      <c r="F80" s="15">
        <f t="shared" si="17"/>
        <v>315</v>
      </c>
      <c r="G80" s="15">
        <f>'[1]10'!H82</f>
        <v>265</v>
      </c>
      <c r="H80" s="16">
        <f>'[1]10'!I82</f>
        <v>0</v>
      </c>
      <c r="I80" s="16">
        <f>'[1]10'!J82</f>
        <v>0</v>
      </c>
      <c r="J80" s="16">
        <f>'[1]10'!K82</f>
        <v>0</v>
      </c>
      <c r="K80" s="15">
        <f t="shared" si="15"/>
        <v>265</v>
      </c>
      <c r="L80" s="18">
        <f>frq!C80</f>
        <v>1</v>
      </c>
      <c r="M80" s="16">
        <f t="shared" si="11"/>
        <v>265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265</v>
      </c>
    </row>
    <row r="81" spans="1:17">
      <c r="A81" s="8" t="s">
        <v>123</v>
      </c>
      <c r="B81" s="15">
        <f>'[1]10'!B83</f>
        <v>265</v>
      </c>
      <c r="C81" s="16">
        <f>'[1]10'!C83</f>
        <v>0</v>
      </c>
      <c r="D81" s="16">
        <f>'[1]10'!D83</f>
        <v>50</v>
      </c>
      <c r="E81" s="16">
        <f>'[1]10'!E83</f>
        <v>0</v>
      </c>
      <c r="F81" s="15">
        <f t="shared" si="17"/>
        <v>315</v>
      </c>
      <c r="G81" s="15">
        <f>'[1]10'!H83</f>
        <v>265</v>
      </c>
      <c r="H81" s="16">
        <f>'[1]10'!I83</f>
        <v>0</v>
      </c>
      <c r="I81" s="16">
        <f>'[1]10'!J83</f>
        <v>0</v>
      </c>
      <c r="J81" s="16">
        <f>'[1]10'!K83</f>
        <v>0</v>
      </c>
      <c r="K81" s="15">
        <f t="shared" si="15"/>
        <v>265</v>
      </c>
      <c r="L81" s="18">
        <f>frq!C81</f>
        <v>1</v>
      </c>
      <c r="M81" s="16">
        <f t="shared" si="11"/>
        <v>265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265</v>
      </c>
    </row>
    <row r="82" spans="1:17">
      <c r="A82" s="8" t="s">
        <v>124</v>
      </c>
      <c r="B82" s="15">
        <f>'[1]10'!B84</f>
        <v>265</v>
      </c>
      <c r="C82" s="16">
        <f>'[1]10'!C84</f>
        <v>0</v>
      </c>
      <c r="D82" s="16">
        <f>'[1]10'!D84</f>
        <v>50</v>
      </c>
      <c r="E82" s="16">
        <f>'[1]10'!E84</f>
        <v>0</v>
      </c>
      <c r="F82" s="15">
        <f t="shared" si="17"/>
        <v>315</v>
      </c>
      <c r="G82" s="15">
        <f>'[1]10'!H84</f>
        <v>265</v>
      </c>
      <c r="H82" s="16">
        <f>'[1]10'!I84</f>
        <v>0</v>
      </c>
      <c r="I82" s="16">
        <f>'[1]10'!J84</f>
        <v>0</v>
      </c>
      <c r="J82" s="16">
        <f>'[1]10'!K84</f>
        <v>0</v>
      </c>
      <c r="K82" s="15">
        <f t="shared" si="15"/>
        <v>265</v>
      </c>
      <c r="L82" s="18">
        <f>frq!C82</f>
        <v>1</v>
      </c>
      <c r="M82" s="16">
        <f t="shared" si="11"/>
        <v>265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265</v>
      </c>
    </row>
    <row r="83" spans="1:17">
      <c r="A83" s="8" t="s">
        <v>125</v>
      </c>
      <c r="B83" s="15">
        <f>'[1]10'!B85</f>
        <v>265</v>
      </c>
      <c r="C83" s="16">
        <f>'[1]10'!C85</f>
        <v>0</v>
      </c>
      <c r="D83" s="16">
        <f>'[1]10'!D85</f>
        <v>50</v>
      </c>
      <c r="E83" s="16">
        <f>'[1]10'!E85</f>
        <v>0</v>
      </c>
      <c r="F83" s="15">
        <f t="shared" si="17"/>
        <v>315</v>
      </c>
      <c r="G83" s="15">
        <f>'[1]10'!H85</f>
        <v>265</v>
      </c>
      <c r="H83" s="16">
        <f>'[1]10'!I85</f>
        <v>0</v>
      </c>
      <c r="I83" s="16">
        <f>'[1]10'!J85</f>
        <v>0</v>
      </c>
      <c r="J83" s="16">
        <f>'[1]10'!K85</f>
        <v>0</v>
      </c>
      <c r="K83" s="15">
        <f t="shared" si="15"/>
        <v>265</v>
      </c>
      <c r="L83" s="18">
        <f>frq!C83</f>
        <v>1</v>
      </c>
      <c r="M83" s="16">
        <f t="shared" si="11"/>
        <v>265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265</v>
      </c>
    </row>
    <row r="84" spans="1:17">
      <c r="A84" s="8" t="s">
        <v>126</v>
      </c>
      <c r="B84" s="15">
        <f>'[1]10'!B86</f>
        <v>265</v>
      </c>
      <c r="C84" s="16">
        <f>'[1]10'!C86</f>
        <v>0</v>
      </c>
      <c r="D84" s="16">
        <f>'[1]10'!D86</f>
        <v>50</v>
      </c>
      <c r="E84" s="16">
        <f>'[1]10'!E86</f>
        <v>0</v>
      </c>
      <c r="F84" s="15">
        <f t="shared" si="17"/>
        <v>315</v>
      </c>
      <c r="G84" s="15">
        <f>'[1]10'!H86</f>
        <v>265</v>
      </c>
      <c r="H84" s="16">
        <f>'[1]10'!I86</f>
        <v>0</v>
      </c>
      <c r="I84" s="16">
        <f>'[1]10'!J86</f>
        <v>0</v>
      </c>
      <c r="J84" s="16">
        <f>'[1]10'!K86</f>
        <v>0</v>
      </c>
      <c r="K84" s="15">
        <f t="shared" si="15"/>
        <v>265</v>
      </c>
      <c r="L84" s="18">
        <f>frq!C84</f>
        <v>1</v>
      </c>
      <c r="M84" s="16">
        <f t="shared" si="11"/>
        <v>265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265</v>
      </c>
    </row>
    <row r="85" spans="1:17">
      <c r="A85" s="8" t="s">
        <v>127</v>
      </c>
      <c r="B85" s="15">
        <f>'[1]10'!B87</f>
        <v>265</v>
      </c>
      <c r="C85" s="16">
        <f>'[1]10'!C87</f>
        <v>0</v>
      </c>
      <c r="D85" s="16">
        <f>'[1]10'!D87</f>
        <v>50</v>
      </c>
      <c r="E85" s="16">
        <f>'[1]10'!E87</f>
        <v>0</v>
      </c>
      <c r="F85" s="15">
        <f t="shared" si="17"/>
        <v>315</v>
      </c>
      <c r="G85" s="15">
        <f>'[1]10'!H87</f>
        <v>265</v>
      </c>
      <c r="H85" s="16">
        <f>'[1]10'!I87</f>
        <v>0</v>
      </c>
      <c r="I85" s="16">
        <f>'[1]10'!J87</f>
        <v>0</v>
      </c>
      <c r="J85" s="16">
        <f>'[1]10'!K87</f>
        <v>0</v>
      </c>
      <c r="K85" s="15">
        <f t="shared" si="15"/>
        <v>265</v>
      </c>
      <c r="L85" s="18">
        <f>frq!C85</f>
        <v>1</v>
      </c>
      <c r="M85" s="16">
        <f t="shared" si="11"/>
        <v>265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265</v>
      </c>
    </row>
    <row r="86" spans="1:17">
      <c r="A86" s="8" t="s">
        <v>128</v>
      </c>
      <c r="B86" s="15">
        <f>'[1]10'!B88</f>
        <v>265</v>
      </c>
      <c r="C86" s="16">
        <f>'[1]10'!C88</f>
        <v>0</v>
      </c>
      <c r="D86" s="16">
        <f>'[1]10'!D88</f>
        <v>50</v>
      </c>
      <c r="E86" s="16">
        <f>'[1]10'!E88</f>
        <v>0</v>
      </c>
      <c r="F86" s="15">
        <f t="shared" si="17"/>
        <v>315</v>
      </c>
      <c r="G86" s="15">
        <f>'[1]10'!H88</f>
        <v>265</v>
      </c>
      <c r="H86" s="16">
        <f>'[1]10'!I88</f>
        <v>0</v>
      </c>
      <c r="I86" s="16">
        <f>'[1]10'!J88</f>
        <v>0</v>
      </c>
      <c r="J86" s="16">
        <f>'[1]10'!K88</f>
        <v>0</v>
      </c>
      <c r="K86" s="15">
        <f t="shared" si="15"/>
        <v>265</v>
      </c>
      <c r="L86" s="18">
        <f>frq!C86</f>
        <v>1</v>
      </c>
      <c r="M86" s="16">
        <f t="shared" si="11"/>
        <v>265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265</v>
      </c>
    </row>
    <row r="87" spans="1:17">
      <c r="A87" s="8" t="s">
        <v>129</v>
      </c>
      <c r="B87" s="15">
        <f>'[1]10'!B89</f>
        <v>265</v>
      </c>
      <c r="C87" s="16">
        <f>'[1]10'!C89</f>
        <v>0</v>
      </c>
      <c r="D87" s="16">
        <f>'[1]10'!D89</f>
        <v>50</v>
      </c>
      <c r="E87" s="16">
        <f>'[1]10'!E89</f>
        <v>0</v>
      </c>
      <c r="F87" s="15">
        <f t="shared" si="17"/>
        <v>315</v>
      </c>
      <c r="G87" s="15">
        <f>'[1]10'!H89</f>
        <v>265</v>
      </c>
      <c r="H87" s="16">
        <f>'[1]10'!I89</f>
        <v>0</v>
      </c>
      <c r="I87" s="16">
        <f>'[1]10'!J89</f>
        <v>0</v>
      </c>
      <c r="J87" s="16">
        <f>'[1]10'!K89</f>
        <v>0</v>
      </c>
      <c r="K87" s="15">
        <f t="shared" si="15"/>
        <v>265</v>
      </c>
      <c r="L87" s="18">
        <f>frq!C87</f>
        <v>1</v>
      </c>
      <c r="M87" s="16">
        <f t="shared" si="11"/>
        <v>265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265</v>
      </c>
    </row>
    <row r="88" spans="1:17">
      <c r="A88" s="8" t="s">
        <v>130</v>
      </c>
      <c r="B88" s="15">
        <f>'[1]10'!B90</f>
        <v>265</v>
      </c>
      <c r="C88" s="16">
        <f>'[1]10'!C90</f>
        <v>0</v>
      </c>
      <c r="D88" s="16">
        <f>'[1]10'!D90</f>
        <v>50</v>
      </c>
      <c r="E88" s="16">
        <f>'[1]10'!E90</f>
        <v>0</v>
      </c>
      <c r="F88" s="15">
        <f t="shared" si="17"/>
        <v>315</v>
      </c>
      <c r="G88" s="15">
        <f>'[1]10'!H90</f>
        <v>265</v>
      </c>
      <c r="H88" s="16">
        <f>'[1]10'!I90</f>
        <v>0</v>
      </c>
      <c r="I88" s="16">
        <f>'[1]10'!J90</f>
        <v>0</v>
      </c>
      <c r="J88" s="16">
        <f>'[1]10'!K90</f>
        <v>0</v>
      </c>
      <c r="K88" s="15">
        <f t="shared" si="15"/>
        <v>265</v>
      </c>
      <c r="L88" s="18">
        <f>frq!C88</f>
        <v>1</v>
      </c>
      <c r="M88" s="16">
        <f t="shared" si="11"/>
        <v>265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265</v>
      </c>
    </row>
    <row r="89" spans="1:17">
      <c r="A89" s="8" t="s">
        <v>131</v>
      </c>
      <c r="B89" s="15">
        <f>'[1]10'!B91</f>
        <v>265</v>
      </c>
      <c r="C89" s="16">
        <f>'[1]10'!C91</f>
        <v>0</v>
      </c>
      <c r="D89" s="16">
        <f>'[1]10'!D91</f>
        <v>50</v>
      </c>
      <c r="E89" s="16">
        <f>'[1]10'!E91</f>
        <v>0</v>
      </c>
      <c r="F89" s="15">
        <f t="shared" si="17"/>
        <v>315</v>
      </c>
      <c r="G89" s="15">
        <f>'[1]10'!H91</f>
        <v>265</v>
      </c>
      <c r="H89" s="16">
        <f>'[1]10'!I91</f>
        <v>0</v>
      </c>
      <c r="I89" s="16">
        <f>'[1]10'!J91</f>
        <v>0</v>
      </c>
      <c r="J89" s="16">
        <f>'[1]10'!K91</f>
        <v>0</v>
      </c>
      <c r="K89" s="15">
        <f t="shared" si="15"/>
        <v>265</v>
      </c>
      <c r="L89" s="18">
        <f>frq!C89</f>
        <v>1</v>
      </c>
      <c r="M89" s="16">
        <f t="shared" si="11"/>
        <v>265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265</v>
      </c>
    </row>
    <row r="90" spans="1:17">
      <c r="A90" s="8" t="s">
        <v>132</v>
      </c>
      <c r="B90" s="15">
        <f>'[1]10'!B92</f>
        <v>265</v>
      </c>
      <c r="C90" s="16">
        <f>'[1]10'!C92</f>
        <v>0</v>
      </c>
      <c r="D90" s="16">
        <f>'[1]10'!D92</f>
        <v>50</v>
      </c>
      <c r="E90" s="16">
        <f>'[1]10'!E92</f>
        <v>0</v>
      </c>
      <c r="F90" s="15">
        <f t="shared" si="17"/>
        <v>315</v>
      </c>
      <c r="G90" s="15">
        <f>'[1]10'!H92</f>
        <v>265</v>
      </c>
      <c r="H90" s="16">
        <f>'[1]10'!I92</f>
        <v>0</v>
      </c>
      <c r="I90" s="16">
        <f>'[1]10'!J92</f>
        <v>0</v>
      </c>
      <c r="J90" s="16">
        <f>'[1]10'!K92</f>
        <v>0</v>
      </c>
      <c r="K90" s="15">
        <f t="shared" si="15"/>
        <v>265</v>
      </c>
      <c r="L90" s="18">
        <f>frq!C90</f>
        <v>1</v>
      </c>
      <c r="M90" s="16">
        <f t="shared" si="11"/>
        <v>265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265</v>
      </c>
    </row>
    <row r="91" spans="1:17">
      <c r="A91" s="8" t="s">
        <v>133</v>
      </c>
      <c r="B91" s="15">
        <f>'[1]10'!B93</f>
        <v>265</v>
      </c>
      <c r="C91" s="16">
        <f>'[1]10'!C93</f>
        <v>0</v>
      </c>
      <c r="D91" s="16">
        <f>'[1]10'!D93</f>
        <v>50</v>
      </c>
      <c r="E91" s="16">
        <f>'[1]10'!E93</f>
        <v>0</v>
      </c>
      <c r="F91" s="15">
        <f t="shared" si="17"/>
        <v>315</v>
      </c>
      <c r="G91" s="15">
        <f>'[1]10'!H93</f>
        <v>265</v>
      </c>
      <c r="H91" s="16">
        <f>'[1]10'!I93</f>
        <v>0</v>
      </c>
      <c r="I91" s="16">
        <f>'[1]10'!J93</f>
        <v>0</v>
      </c>
      <c r="J91" s="16">
        <f>'[1]10'!K93</f>
        <v>0</v>
      </c>
      <c r="K91" s="15">
        <f t="shared" si="15"/>
        <v>265</v>
      </c>
      <c r="L91" s="18">
        <f>frq!C91</f>
        <v>1</v>
      </c>
      <c r="M91" s="16">
        <f t="shared" si="11"/>
        <v>265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265</v>
      </c>
    </row>
    <row r="92" spans="1:17">
      <c r="A92" s="8" t="s">
        <v>134</v>
      </c>
      <c r="B92" s="15">
        <f>'[1]10'!B94</f>
        <v>265</v>
      </c>
      <c r="C92" s="16">
        <f>'[1]10'!C94</f>
        <v>0</v>
      </c>
      <c r="D92" s="16">
        <f>'[1]10'!D94</f>
        <v>50</v>
      </c>
      <c r="E92" s="16">
        <f>'[1]10'!E94</f>
        <v>0</v>
      </c>
      <c r="F92" s="15">
        <f t="shared" si="17"/>
        <v>315</v>
      </c>
      <c r="G92" s="15">
        <f>'[1]10'!H94</f>
        <v>265</v>
      </c>
      <c r="H92" s="16">
        <f>'[1]10'!I94</f>
        <v>0</v>
      </c>
      <c r="I92" s="16">
        <f>'[1]10'!J94</f>
        <v>0</v>
      </c>
      <c r="J92" s="16">
        <f>'[1]10'!K94</f>
        <v>0</v>
      </c>
      <c r="K92" s="15">
        <f t="shared" si="15"/>
        <v>265</v>
      </c>
      <c r="L92" s="18">
        <f>frq!C92</f>
        <v>1</v>
      </c>
      <c r="M92" s="16">
        <f t="shared" si="11"/>
        <v>265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265</v>
      </c>
    </row>
    <row r="93" spans="1:17">
      <c r="A93" s="8" t="s">
        <v>135</v>
      </c>
      <c r="B93" s="15">
        <f>'[1]10'!B95</f>
        <v>265</v>
      </c>
      <c r="C93" s="16">
        <f>'[1]10'!C95</f>
        <v>0</v>
      </c>
      <c r="D93" s="16">
        <f>'[1]10'!D95</f>
        <v>50</v>
      </c>
      <c r="E93" s="16">
        <f>'[1]10'!E95</f>
        <v>0</v>
      </c>
      <c r="F93" s="15">
        <f t="shared" si="17"/>
        <v>315</v>
      </c>
      <c r="G93" s="15">
        <f>'[1]10'!H95</f>
        <v>265</v>
      </c>
      <c r="H93" s="16">
        <f>'[1]10'!I95</f>
        <v>0</v>
      </c>
      <c r="I93" s="16">
        <f>'[1]10'!J95</f>
        <v>0</v>
      </c>
      <c r="J93" s="16">
        <f>'[1]10'!K95</f>
        <v>0</v>
      </c>
      <c r="K93" s="15">
        <f t="shared" si="15"/>
        <v>265</v>
      </c>
      <c r="L93" s="18">
        <f>frq!C93</f>
        <v>1</v>
      </c>
      <c r="M93" s="16">
        <f t="shared" si="11"/>
        <v>265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265</v>
      </c>
    </row>
    <row r="94" spans="1:17">
      <c r="A94" s="8" t="s">
        <v>136</v>
      </c>
      <c r="B94" s="15">
        <f>'[1]10'!B96</f>
        <v>265</v>
      </c>
      <c r="C94" s="16">
        <f>'[1]10'!C96</f>
        <v>0</v>
      </c>
      <c r="D94" s="16">
        <f>'[1]10'!D96</f>
        <v>50</v>
      </c>
      <c r="E94" s="16">
        <f>'[1]10'!E96</f>
        <v>0</v>
      </c>
      <c r="F94" s="15">
        <f t="shared" si="17"/>
        <v>315</v>
      </c>
      <c r="G94" s="15">
        <f>'[1]10'!H96</f>
        <v>265</v>
      </c>
      <c r="H94" s="16">
        <f>'[1]10'!I96</f>
        <v>0</v>
      </c>
      <c r="I94" s="16">
        <f>'[1]10'!J96</f>
        <v>0</v>
      </c>
      <c r="J94" s="16">
        <f>'[1]10'!K96</f>
        <v>0</v>
      </c>
      <c r="K94" s="15">
        <f t="shared" si="15"/>
        <v>265</v>
      </c>
      <c r="L94" s="18">
        <f>frq!C94</f>
        <v>1</v>
      </c>
      <c r="M94" s="16">
        <f t="shared" si="11"/>
        <v>265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265</v>
      </c>
    </row>
    <row r="95" spans="1:17">
      <c r="A95" s="8" t="s">
        <v>137</v>
      </c>
      <c r="B95" s="15">
        <f>'[1]10'!B97</f>
        <v>265</v>
      </c>
      <c r="C95" s="16">
        <f>'[1]10'!C97</f>
        <v>0</v>
      </c>
      <c r="D95" s="16">
        <f>'[1]10'!D97</f>
        <v>50</v>
      </c>
      <c r="E95" s="16">
        <f>'[1]10'!E97</f>
        <v>0</v>
      </c>
      <c r="F95" s="15">
        <f t="shared" si="17"/>
        <v>315</v>
      </c>
      <c r="G95" s="15">
        <f>'[1]10'!H97</f>
        <v>265</v>
      </c>
      <c r="H95" s="16">
        <f>'[1]10'!I97</f>
        <v>0</v>
      </c>
      <c r="I95" s="16">
        <f>'[1]10'!J97</f>
        <v>0</v>
      </c>
      <c r="J95" s="16">
        <f>'[1]10'!K97</f>
        <v>0</v>
      </c>
      <c r="K95" s="15">
        <f t="shared" si="15"/>
        <v>265</v>
      </c>
      <c r="L95" s="18">
        <f>frq!C95</f>
        <v>1</v>
      </c>
      <c r="M95" s="16">
        <f t="shared" si="11"/>
        <v>265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265</v>
      </c>
    </row>
    <row r="96" spans="1:17">
      <c r="A96" s="8" t="s">
        <v>138</v>
      </c>
      <c r="B96" s="15">
        <f>'[1]10'!B98</f>
        <v>265</v>
      </c>
      <c r="C96" s="16">
        <f>'[1]10'!C98</f>
        <v>0</v>
      </c>
      <c r="D96" s="16">
        <f>'[1]10'!D98</f>
        <v>50</v>
      </c>
      <c r="E96" s="16">
        <f>'[1]10'!E98</f>
        <v>0</v>
      </c>
      <c r="F96" s="15">
        <f t="shared" si="17"/>
        <v>315</v>
      </c>
      <c r="G96" s="15">
        <f>'[1]10'!H98</f>
        <v>265</v>
      </c>
      <c r="H96" s="16">
        <f>'[1]10'!I98</f>
        <v>0</v>
      </c>
      <c r="I96" s="16">
        <f>'[1]10'!J98</f>
        <v>0</v>
      </c>
      <c r="J96" s="16">
        <f>'[1]10'!K98</f>
        <v>0</v>
      </c>
      <c r="K96" s="15">
        <f t="shared" si="15"/>
        <v>265</v>
      </c>
      <c r="L96" s="18">
        <f>frq!C96</f>
        <v>1</v>
      </c>
      <c r="M96" s="16">
        <f t="shared" si="11"/>
        <v>265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265</v>
      </c>
    </row>
    <row r="97" spans="1:17">
      <c r="A97" s="8" t="s">
        <v>139</v>
      </c>
      <c r="B97" s="15">
        <f>'[1]10'!B99</f>
        <v>265</v>
      </c>
      <c r="C97" s="16">
        <f>'[1]10'!C99</f>
        <v>0</v>
      </c>
      <c r="D97" s="16">
        <f>'[1]10'!D99</f>
        <v>50</v>
      </c>
      <c r="E97" s="16">
        <f>'[1]10'!E99</f>
        <v>0</v>
      </c>
      <c r="F97" s="15">
        <f t="shared" si="17"/>
        <v>315</v>
      </c>
      <c r="G97" s="15">
        <f>'[1]10'!H99</f>
        <v>265</v>
      </c>
      <c r="H97" s="16">
        <f>'[1]10'!I99</f>
        <v>0</v>
      </c>
      <c r="I97" s="16">
        <f>'[1]10'!J99</f>
        <v>0</v>
      </c>
      <c r="J97" s="16">
        <f>'[1]10'!K99</f>
        <v>0</v>
      </c>
      <c r="K97" s="15">
        <f t="shared" si="15"/>
        <v>265</v>
      </c>
      <c r="L97" s="18">
        <f>frq!C97</f>
        <v>1</v>
      </c>
      <c r="M97" s="16">
        <f t="shared" si="11"/>
        <v>265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265</v>
      </c>
    </row>
    <row r="98" spans="1:17">
      <c r="A98" s="8" t="s">
        <v>140</v>
      </c>
      <c r="B98" s="15">
        <f>'[1]10'!B100</f>
        <v>265</v>
      </c>
      <c r="C98" s="16">
        <f>'[1]10'!C100</f>
        <v>0</v>
      </c>
      <c r="D98" s="16">
        <f>'[1]10'!D100</f>
        <v>50</v>
      </c>
      <c r="E98" s="16">
        <f>'[1]10'!E100</f>
        <v>0</v>
      </c>
      <c r="F98" s="15">
        <f t="shared" si="17"/>
        <v>315</v>
      </c>
      <c r="G98" s="15">
        <f>'[1]10'!H100</f>
        <v>265</v>
      </c>
      <c r="H98" s="16">
        <f>'[1]10'!I100</f>
        <v>0</v>
      </c>
      <c r="I98" s="16">
        <f>'[1]10'!J100</f>
        <v>0</v>
      </c>
      <c r="J98" s="16">
        <f>'[1]10'!K100</f>
        <v>0</v>
      </c>
      <c r="K98" s="15">
        <f t="shared" si="15"/>
        <v>265</v>
      </c>
      <c r="L98" s="18">
        <f>frq!C98</f>
        <v>1</v>
      </c>
      <c r="M98" s="16">
        <f t="shared" si="11"/>
        <v>265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265</v>
      </c>
    </row>
    <row r="99" spans="1:17">
      <c r="A99" s="8" t="s">
        <v>175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1.2</v>
      </c>
      <c r="E99" s="15">
        <f t="shared" si="18"/>
        <v>0</v>
      </c>
      <c r="F99" s="15">
        <f t="shared" si="18"/>
        <v>7.56</v>
      </c>
      <c r="G99" s="15">
        <f t="shared" si="18"/>
        <v>6.36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6.36</v>
      </c>
      <c r="L99" s="15">
        <f t="shared" si="18"/>
        <v>2.4E-2</v>
      </c>
      <c r="M99" s="15">
        <f t="shared" si="18"/>
        <v>6.36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6.36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4">
        <f>Allocation_SG!A1</f>
        <v>45179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20" t="s">
        <v>164</v>
      </c>
      <c r="B2" s="120" t="s">
        <v>165</v>
      </c>
      <c r="C2" s="121" t="s">
        <v>166</v>
      </c>
      <c r="D2" s="121" t="s">
        <v>169</v>
      </c>
      <c r="E2" s="121" t="s">
        <v>170</v>
      </c>
      <c r="F2" s="122" t="s">
        <v>188</v>
      </c>
      <c r="G2" s="120" t="s">
        <v>165</v>
      </c>
      <c r="H2" s="121" t="s">
        <v>166</v>
      </c>
      <c r="I2" s="121" t="s">
        <v>169</v>
      </c>
      <c r="J2" s="121" t="s">
        <v>170</v>
      </c>
      <c r="K2" s="122" t="s">
        <v>188</v>
      </c>
      <c r="L2" s="123" t="s">
        <v>172</v>
      </c>
      <c r="M2" s="120" t="s">
        <v>165</v>
      </c>
      <c r="N2" s="121" t="s">
        <v>166</v>
      </c>
      <c r="O2" s="121" t="s">
        <v>169</v>
      </c>
      <c r="P2" s="121" t="s">
        <v>170</v>
      </c>
      <c r="Q2" s="121" t="s">
        <v>188</v>
      </c>
      <c r="R2" s="123" t="s">
        <v>341</v>
      </c>
    </row>
    <row r="3" spans="1:18">
      <c r="A3" s="8" t="s">
        <v>45</v>
      </c>
      <c r="B3" s="195">
        <f>'[2]10'!B5</f>
        <v>42</v>
      </c>
      <c r="C3" s="196">
        <f>'[2]10'!C5</f>
        <v>30</v>
      </c>
      <c r="D3" s="196">
        <f>'[2]10'!D5</f>
        <v>0</v>
      </c>
      <c r="E3" s="196">
        <f>'[2]10'!E5</f>
        <v>0</v>
      </c>
      <c r="F3" s="15">
        <f>SUM(B3:E3)</f>
        <v>72</v>
      </c>
      <c r="G3" s="195">
        <f>'[2]10'!H5</f>
        <v>36</v>
      </c>
      <c r="H3" s="196">
        <f>'[2]10'!I5</f>
        <v>0</v>
      </c>
      <c r="I3" s="196">
        <f>'[2]10'!J5</f>
        <v>0</v>
      </c>
      <c r="J3" s="196">
        <f>'[2]10'!K5</f>
        <v>0</v>
      </c>
      <c r="K3" s="15">
        <f>SUM(G3:J3)</f>
        <v>36</v>
      </c>
      <c r="L3" s="18">
        <f>frq!C3</f>
        <v>1</v>
      </c>
      <c r="M3" s="124">
        <f>IF($L3=1,G3,IF(AND($L3=0.985,G3&gt;0.985*B3),B3*0.985,IF(AND($L3=0.965,G3&gt;0.965*B3),0.965*B3,G3)))-R3</f>
        <v>35.6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35.6</v>
      </c>
      <c r="R3" s="18">
        <v>0.4</v>
      </c>
    </row>
    <row r="4" spans="1:18">
      <c r="A4" s="8" t="s">
        <v>46</v>
      </c>
      <c r="B4" s="195">
        <f>'[2]10'!B6</f>
        <v>42</v>
      </c>
      <c r="C4" s="196">
        <f>'[2]10'!C6</f>
        <v>30</v>
      </c>
      <c r="D4" s="196">
        <f>'[2]10'!D6</f>
        <v>0</v>
      </c>
      <c r="E4" s="196">
        <f>'[2]10'!E6</f>
        <v>0</v>
      </c>
      <c r="F4" s="15">
        <f>SUM(B4:E4)</f>
        <v>72</v>
      </c>
      <c r="G4" s="195">
        <f>'[2]10'!H6</f>
        <v>36</v>
      </c>
      <c r="H4" s="196">
        <f>'[2]10'!I6</f>
        <v>0</v>
      </c>
      <c r="I4" s="196">
        <f>'[2]10'!J6</f>
        <v>0</v>
      </c>
      <c r="J4" s="196">
        <f>'[2]10'!K6</f>
        <v>0</v>
      </c>
      <c r="K4" s="15">
        <f t="shared" ref="K4:K67" si="3">SUM(G4:J4)</f>
        <v>36</v>
      </c>
      <c r="L4" s="18">
        <f>frq!C4</f>
        <v>1</v>
      </c>
      <c r="M4" s="124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</row>
    <row r="5" spans="1:18">
      <c r="A5" s="8" t="s">
        <v>47</v>
      </c>
      <c r="B5" s="195">
        <f>'[2]10'!B7</f>
        <v>42</v>
      </c>
      <c r="C5" s="196">
        <f>'[2]10'!C7</f>
        <v>30</v>
      </c>
      <c r="D5" s="196">
        <f>'[2]10'!D7</f>
        <v>0</v>
      </c>
      <c r="E5" s="196">
        <f>'[2]10'!E7</f>
        <v>0</v>
      </c>
      <c r="F5" s="15">
        <f t="shared" ref="F5:F68" si="6">SUM(B5:E5)</f>
        <v>72</v>
      </c>
      <c r="G5" s="195">
        <f>'[2]10'!H7</f>
        <v>37</v>
      </c>
      <c r="H5" s="196">
        <f>'[2]10'!I7</f>
        <v>0</v>
      </c>
      <c r="I5" s="196">
        <f>'[2]10'!J7</f>
        <v>0</v>
      </c>
      <c r="J5" s="196">
        <f>'[2]10'!K7</f>
        <v>0</v>
      </c>
      <c r="K5" s="15">
        <f t="shared" si="3"/>
        <v>37</v>
      </c>
      <c r="L5" s="18">
        <f>frq!C5</f>
        <v>1</v>
      </c>
      <c r="M5" s="124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195">
        <f>'[2]10'!B8</f>
        <v>42</v>
      </c>
      <c r="C6" s="196">
        <f>'[2]10'!C8</f>
        <v>30</v>
      </c>
      <c r="D6" s="196">
        <f>'[2]10'!D8</f>
        <v>0</v>
      </c>
      <c r="E6" s="196">
        <f>'[2]10'!E8</f>
        <v>0</v>
      </c>
      <c r="F6" s="15">
        <f t="shared" si="6"/>
        <v>72</v>
      </c>
      <c r="G6" s="195">
        <f>'[2]10'!H8</f>
        <v>37</v>
      </c>
      <c r="H6" s="196">
        <f>'[2]10'!I8</f>
        <v>0</v>
      </c>
      <c r="I6" s="196">
        <f>'[2]10'!J8</f>
        <v>0</v>
      </c>
      <c r="J6" s="196">
        <f>'[2]10'!K8</f>
        <v>0</v>
      </c>
      <c r="K6" s="15">
        <f t="shared" si="3"/>
        <v>37</v>
      </c>
      <c r="L6" s="18">
        <f>frq!C6</f>
        <v>1</v>
      </c>
      <c r="M6" s="124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195">
        <f>'[2]10'!B9</f>
        <v>42</v>
      </c>
      <c r="C7" s="196">
        <f>'[2]10'!C9</f>
        <v>30</v>
      </c>
      <c r="D7" s="196">
        <f>'[2]10'!D9</f>
        <v>0</v>
      </c>
      <c r="E7" s="196">
        <f>'[2]10'!E9</f>
        <v>0</v>
      </c>
      <c r="F7" s="15">
        <f t="shared" si="6"/>
        <v>72</v>
      </c>
      <c r="G7" s="195">
        <f>'[2]10'!H9</f>
        <v>37</v>
      </c>
      <c r="H7" s="196">
        <f>'[2]10'!I9</f>
        <v>0</v>
      </c>
      <c r="I7" s="196">
        <f>'[2]10'!J9</f>
        <v>0</v>
      </c>
      <c r="J7" s="196">
        <f>'[2]10'!K9</f>
        <v>0</v>
      </c>
      <c r="K7" s="15">
        <f t="shared" si="3"/>
        <v>37</v>
      </c>
      <c r="L7" s="18">
        <f>frq!C7</f>
        <v>1</v>
      </c>
      <c r="M7" s="124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195">
        <f>'[2]10'!B10</f>
        <v>42</v>
      </c>
      <c r="C8" s="196">
        <f>'[2]10'!C10</f>
        <v>30</v>
      </c>
      <c r="D8" s="196">
        <f>'[2]10'!D10</f>
        <v>0</v>
      </c>
      <c r="E8" s="196">
        <f>'[2]10'!E10</f>
        <v>0</v>
      </c>
      <c r="F8" s="15">
        <f t="shared" si="6"/>
        <v>72</v>
      </c>
      <c r="G8" s="195">
        <f>'[2]10'!H10</f>
        <v>37</v>
      </c>
      <c r="H8" s="196">
        <f>'[2]10'!I10</f>
        <v>0</v>
      </c>
      <c r="I8" s="196">
        <f>'[2]10'!J10</f>
        <v>0</v>
      </c>
      <c r="J8" s="196">
        <f>'[2]10'!K10</f>
        <v>0</v>
      </c>
      <c r="K8" s="15">
        <f t="shared" si="3"/>
        <v>37</v>
      </c>
      <c r="L8" s="18">
        <f>frq!C8</f>
        <v>1</v>
      </c>
      <c r="M8" s="124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195">
        <f>'[2]10'!B11</f>
        <v>42</v>
      </c>
      <c r="C9" s="196">
        <f>'[2]10'!C11</f>
        <v>30</v>
      </c>
      <c r="D9" s="196">
        <f>'[2]10'!D11</f>
        <v>0</v>
      </c>
      <c r="E9" s="196">
        <f>'[2]10'!E11</f>
        <v>0</v>
      </c>
      <c r="F9" s="15">
        <f t="shared" si="6"/>
        <v>72</v>
      </c>
      <c r="G9" s="195">
        <f>'[2]10'!H11</f>
        <v>37</v>
      </c>
      <c r="H9" s="196">
        <f>'[2]10'!I11</f>
        <v>0</v>
      </c>
      <c r="I9" s="196">
        <f>'[2]10'!J11</f>
        <v>0</v>
      </c>
      <c r="J9" s="196">
        <f>'[2]10'!K11</f>
        <v>0</v>
      </c>
      <c r="K9" s="15">
        <f t="shared" si="3"/>
        <v>37</v>
      </c>
      <c r="L9" s="18">
        <f>frq!C9</f>
        <v>1</v>
      </c>
      <c r="M9" s="124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195">
        <f>'[2]10'!B12</f>
        <v>42</v>
      </c>
      <c r="C10" s="196">
        <f>'[2]10'!C12</f>
        <v>30</v>
      </c>
      <c r="D10" s="196">
        <f>'[2]10'!D12</f>
        <v>0</v>
      </c>
      <c r="E10" s="196">
        <f>'[2]10'!E12</f>
        <v>0</v>
      </c>
      <c r="F10" s="15">
        <f t="shared" si="6"/>
        <v>72</v>
      </c>
      <c r="G10" s="195">
        <f>'[2]10'!H12</f>
        <v>37</v>
      </c>
      <c r="H10" s="196">
        <f>'[2]10'!I12</f>
        <v>0</v>
      </c>
      <c r="I10" s="196">
        <f>'[2]10'!J12</f>
        <v>0</v>
      </c>
      <c r="J10" s="196">
        <f>'[2]10'!K12</f>
        <v>0</v>
      </c>
      <c r="K10" s="15">
        <f t="shared" si="3"/>
        <v>37</v>
      </c>
      <c r="L10" s="18">
        <f>frq!C10</f>
        <v>1</v>
      </c>
      <c r="M10" s="124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195">
        <f>'[2]10'!B13</f>
        <v>42</v>
      </c>
      <c r="C11" s="196">
        <f>'[2]10'!C13</f>
        <v>30</v>
      </c>
      <c r="D11" s="196">
        <f>'[2]10'!D13</f>
        <v>0</v>
      </c>
      <c r="E11" s="196">
        <f>'[2]10'!E13</f>
        <v>0</v>
      </c>
      <c r="F11" s="15">
        <f t="shared" si="6"/>
        <v>72</v>
      </c>
      <c r="G11" s="195">
        <f>'[2]10'!H13</f>
        <v>37</v>
      </c>
      <c r="H11" s="196">
        <f>'[2]10'!I13</f>
        <v>0</v>
      </c>
      <c r="I11" s="196">
        <f>'[2]10'!J13</f>
        <v>0</v>
      </c>
      <c r="J11" s="196">
        <f>'[2]10'!K13</f>
        <v>0</v>
      </c>
      <c r="K11" s="15">
        <f t="shared" si="3"/>
        <v>37</v>
      </c>
      <c r="L11" s="18">
        <f>frq!C11</f>
        <v>1</v>
      </c>
      <c r="M11" s="124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195">
        <f>'[2]10'!B14</f>
        <v>42</v>
      </c>
      <c r="C12" s="196">
        <f>'[2]10'!C14</f>
        <v>30</v>
      </c>
      <c r="D12" s="196">
        <f>'[2]10'!D14</f>
        <v>0</v>
      </c>
      <c r="E12" s="196">
        <f>'[2]10'!E14</f>
        <v>0</v>
      </c>
      <c r="F12" s="15">
        <f t="shared" si="6"/>
        <v>72</v>
      </c>
      <c r="G12" s="195">
        <f>'[2]10'!H14</f>
        <v>37</v>
      </c>
      <c r="H12" s="196">
        <f>'[2]10'!I14</f>
        <v>0</v>
      </c>
      <c r="I12" s="196">
        <f>'[2]10'!J14</f>
        <v>0</v>
      </c>
      <c r="J12" s="196">
        <f>'[2]10'!K14</f>
        <v>0</v>
      </c>
      <c r="K12" s="15">
        <f t="shared" si="3"/>
        <v>37</v>
      </c>
      <c r="L12" s="18">
        <f>frq!C12</f>
        <v>1</v>
      </c>
      <c r="M12" s="124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195">
        <f>'[2]10'!B15</f>
        <v>42</v>
      </c>
      <c r="C13" s="196">
        <f>'[2]10'!C15</f>
        <v>30</v>
      </c>
      <c r="D13" s="196">
        <f>'[2]10'!D15</f>
        <v>0</v>
      </c>
      <c r="E13" s="196">
        <f>'[2]10'!E15</f>
        <v>0</v>
      </c>
      <c r="F13" s="15">
        <f t="shared" si="6"/>
        <v>72</v>
      </c>
      <c r="G13" s="195">
        <f>'[2]10'!H15</f>
        <v>37</v>
      </c>
      <c r="H13" s="196">
        <f>'[2]10'!I15</f>
        <v>0</v>
      </c>
      <c r="I13" s="196">
        <f>'[2]10'!J15</f>
        <v>0</v>
      </c>
      <c r="J13" s="196">
        <f>'[2]10'!K15</f>
        <v>0</v>
      </c>
      <c r="K13" s="15">
        <f t="shared" si="3"/>
        <v>37</v>
      </c>
      <c r="L13" s="18">
        <f>frq!C13</f>
        <v>1</v>
      </c>
      <c r="M13" s="124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195">
        <f>'[2]10'!B16</f>
        <v>42</v>
      </c>
      <c r="C14" s="196">
        <f>'[2]10'!C16</f>
        <v>30</v>
      </c>
      <c r="D14" s="196">
        <f>'[2]10'!D16</f>
        <v>0</v>
      </c>
      <c r="E14" s="196">
        <f>'[2]10'!E16</f>
        <v>0</v>
      </c>
      <c r="F14" s="15">
        <f t="shared" si="6"/>
        <v>72</v>
      </c>
      <c r="G14" s="195">
        <f>'[2]10'!H16</f>
        <v>37</v>
      </c>
      <c r="H14" s="196">
        <f>'[2]10'!I16</f>
        <v>0</v>
      </c>
      <c r="I14" s="196">
        <f>'[2]10'!J16</f>
        <v>0</v>
      </c>
      <c r="J14" s="196">
        <f>'[2]10'!K16</f>
        <v>0</v>
      </c>
      <c r="K14" s="15">
        <f t="shared" si="3"/>
        <v>37</v>
      </c>
      <c r="L14" s="18">
        <f>frq!C14</f>
        <v>1</v>
      </c>
      <c r="M14" s="124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195">
        <f>'[2]10'!B17</f>
        <v>42</v>
      </c>
      <c r="C15" s="196">
        <f>'[2]10'!C17</f>
        <v>30</v>
      </c>
      <c r="D15" s="196">
        <f>'[2]10'!D17</f>
        <v>0</v>
      </c>
      <c r="E15" s="196">
        <f>'[2]10'!E17</f>
        <v>0</v>
      </c>
      <c r="F15" s="15">
        <f t="shared" si="6"/>
        <v>72</v>
      </c>
      <c r="G15" s="195">
        <f>'[2]10'!H17</f>
        <v>37</v>
      </c>
      <c r="H15" s="196">
        <f>'[2]10'!I17</f>
        <v>0</v>
      </c>
      <c r="I15" s="196">
        <f>'[2]10'!J17</f>
        <v>0</v>
      </c>
      <c r="J15" s="196">
        <f>'[2]10'!K17</f>
        <v>0</v>
      </c>
      <c r="K15" s="15">
        <f t="shared" si="3"/>
        <v>37</v>
      </c>
      <c r="L15" s="18">
        <f>frq!C15</f>
        <v>1</v>
      </c>
      <c r="M15" s="124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195">
        <f>'[2]10'!B18</f>
        <v>42</v>
      </c>
      <c r="C16" s="196">
        <f>'[2]10'!C18</f>
        <v>30</v>
      </c>
      <c r="D16" s="196">
        <f>'[2]10'!D18</f>
        <v>0</v>
      </c>
      <c r="E16" s="196">
        <f>'[2]10'!E18</f>
        <v>0</v>
      </c>
      <c r="F16" s="15">
        <f t="shared" si="6"/>
        <v>72</v>
      </c>
      <c r="G16" s="195">
        <f>'[2]10'!H18</f>
        <v>37</v>
      </c>
      <c r="H16" s="196">
        <f>'[2]10'!I18</f>
        <v>0</v>
      </c>
      <c r="I16" s="196">
        <f>'[2]10'!J18</f>
        <v>0</v>
      </c>
      <c r="J16" s="196">
        <f>'[2]10'!K18</f>
        <v>0</v>
      </c>
      <c r="K16" s="15">
        <f t="shared" si="3"/>
        <v>37</v>
      </c>
      <c r="L16" s="18">
        <f>frq!C16</f>
        <v>1</v>
      </c>
      <c r="M16" s="124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195">
        <f>'[2]10'!B19</f>
        <v>42</v>
      </c>
      <c r="C17" s="196">
        <f>'[2]10'!C19</f>
        <v>30</v>
      </c>
      <c r="D17" s="196">
        <f>'[2]10'!D19</f>
        <v>0</v>
      </c>
      <c r="E17" s="196">
        <f>'[2]10'!E19</f>
        <v>0</v>
      </c>
      <c r="F17" s="15">
        <f t="shared" si="6"/>
        <v>72</v>
      </c>
      <c r="G17" s="195">
        <f>'[2]10'!H19</f>
        <v>37</v>
      </c>
      <c r="H17" s="196">
        <f>'[2]10'!I19</f>
        <v>0</v>
      </c>
      <c r="I17" s="196">
        <f>'[2]10'!J19</f>
        <v>0</v>
      </c>
      <c r="J17" s="196">
        <f>'[2]10'!K19</f>
        <v>0</v>
      </c>
      <c r="K17" s="15">
        <f t="shared" si="3"/>
        <v>37</v>
      </c>
      <c r="L17" s="18">
        <f>frq!C17</f>
        <v>1</v>
      </c>
      <c r="M17" s="124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195">
        <f>'[2]10'!B20</f>
        <v>42</v>
      </c>
      <c r="C18" s="196">
        <f>'[2]10'!C20</f>
        <v>30</v>
      </c>
      <c r="D18" s="196">
        <f>'[2]10'!D20</f>
        <v>0</v>
      </c>
      <c r="E18" s="196">
        <f>'[2]10'!E20</f>
        <v>0</v>
      </c>
      <c r="F18" s="15">
        <f t="shared" si="6"/>
        <v>72</v>
      </c>
      <c r="G18" s="195">
        <f>'[2]10'!H20</f>
        <v>37</v>
      </c>
      <c r="H18" s="196">
        <f>'[2]10'!I20</f>
        <v>0</v>
      </c>
      <c r="I18" s="196">
        <f>'[2]10'!J20</f>
        <v>0</v>
      </c>
      <c r="J18" s="196">
        <f>'[2]10'!K20</f>
        <v>0</v>
      </c>
      <c r="K18" s="15">
        <f t="shared" si="3"/>
        <v>37</v>
      </c>
      <c r="L18" s="18">
        <f>frq!C18</f>
        <v>1</v>
      </c>
      <c r="M18" s="124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195">
        <f>'[2]10'!B21</f>
        <v>42</v>
      </c>
      <c r="C19" s="196">
        <f>'[2]10'!C21</f>
        <v>30</v>
      </c>
      <c r="D19" s="196">
        <f>'[2]10'!D21</f>
        <v>0</v>
      </c>
      <c r="E19" s="196">
        <f>'[2]10'!E21</f>
        <v>0</v>
      </c>
      <c r="F19" s="15">
        <f t="shared" si="6"/>
        <v>72</v>
      </c>
      <c r="G19" s="195">
        <f>'[2]10'!H21</f>
        <v>37</v>
      </c>
      <c r="H19" s="196">
        <f>'[2]10'!I21</f>
        <v>0</v>
      </c>
      <c r="I19" s="196">
        <f>'[2]10'!J21</f>
        <v>0</v>
      </c>
      <c r="J19" s="196">
        <f>'[2]10'!K21</f>
        <v>0</v>
      </c>
      <c r="K19" s="15">
        <f t="shared" si="3"/>
        <v>37</v>
      </c>
      <c r="L19" s="18">
        <f>frq!C19</f>
        <v>1</v>
      </c>
      <c r="M19" s="124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195">
        <f>'[2]10'!B22</f>
        <v>42</v>
      </c>
      <c r="C20" s="196">
        <f>'[2]10'!C22</f>
        <v>30</v>
      </c>
      <c r="D20" s="196">
        <f>'[2]10'!D22</f>
        <v>0</v>
      </c>
      <c r="E20" s="196">
        <f>'[2]10'!E22</f>
        <v>0</v>
      </c>
      <c r="F20" s="15">
        <f t="shared" si="6"/>
        <v>72</v>
      </c>
      <c r="G20" s="195">
        <f>'[2]10'!H22</f>
        <v>37</v>
      </c>
      <c r="H20" s="196">
        <f>'[2]10'!I22</f>
        <v>0</v>
      </c>
      <c r="I20" s="196">
        <f>'[2]10'!J22</f>
        <v>0</v>
      </c>
      <c r="J20" s="196">
        <f>'[2]10'!K22</f>
        <v>0</v>
      </c>
      <c r="K20" s="15">
        <f t="shared" si="3"/>
        <v>37</v>
      </c>
      <c r="L20" s="18">
        <f>frq!C20</f>
        <v>1</v>
      </c>
      <c r="M20" s="124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195">
        <f>'[2]10'!B23</f>
        <v>42</v>
      </c>
      <c r="C21" s="196">
        <f>'[2]10'!C23</f>
        <v>30</v>
      </c>
      <c r="D21" s="196">
        <f>'[2]10'!D23</f>
        <v>0</v>
      </c>
      <c r="E21" s="196">
        <f>'[2]10'!E23</f>
        <v>0</v>
      </c>
      <c r="F21" s="15">
        <f t="shared" si="6"/>
        <v>72</v>
      </c>
      <c r="G21" s="195">
        <f>'[2]10'!H23</f>
        <v>37</v>
      </c>
      <c r="H21" s="196">
        <f>'[2]10'!I23</f>
        <v>0</v>
      </c>
      <c r="I21" s="196">
        <f>'[2]10'!J23</f>
        <v>0</v>
      </c>
      <c r="J21" s="196">
        <f>'[2]10'!K23</f>
        <v>0</v>
      </c>
      <c r="K21" s="15">
        <f t="shared" si="3"/>
        <v>37</v>
      </c>
      <c r="L21" s="18">
        <f>frq!C21</f>
        <v>1</v>
      </c>
      <c r="M21" s="124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195">
        <f>'[2]10'!B24</f>
        <v>42</v>
      </c>
      <c r="C22" s="196">
        <f>'[2]10'!C24</f>
        <v>30</v>
      </c>
      <c r="D22" s="196">
        <f>'[2]10'!D24</f>
        <v>0</v>
      </c>
      <c r="E22" s="196">
        <f>'[2]10'!E24</f>
        <v>0</v>
      </c>
      <c r="F22" s="15">
        <f t="shared" si="6"/>
        <v>72</v>
      </c>
      <c r="G22" s="195">
        <f>'[2]10'!H24</f>
        <v>36</v>
      </c>
      <c r="H22" s="196">
        <f>'[2]10'!I24</f>
        <v>0</v>
      </c>
      <c r="I22" s="196">
        <f>'[2]10'!J24</f>
        <v>0</v>
      </c>
      <c r="J22" s="196">
        <f>'[2]10'!K24</f>
        <v>0</v>
      </c>
      <c r="K22" s="15">
        <f t="shared" si="3"/>
        <v>36</v>
      </c>
      <c r="L22" s="18">
        <f>frq!C22</f>
        <v>1</v>
      </c>
      <c r="M22" s="124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</row>
    <row r="23" spans="1:18">
      <c r="A23" s="8" t="s">
        <v>65</v>
      </c>
      <c r="B23" s="195">
        <f>'[2]10'!B25</f>
        <v>42</v>
      </c>
      <c r="C23" s="196">
        <f>'[2]10'!C25</f>
        <v>30</v>
      </c>
      <c r="D23" s="196">
        <f>'[2]10'!D25</f>
        <v>0</v>
      </c>
      <c r="E23" s="196">
        <f>'[2]10'!E25</f>
        <v>0</v>
      </c>
      <c r="F23" s="15">
        <f t="shared" si="6"/>
        <v>72</v>
      </c>
      <c r="G23" s="195">
        <f>'[2]10'!H25</f>
        <v>36</v>
      </c>
      <c r="H23" s="196">
        <f>'[2]10'!I25</f>
        <v>0</v>
      </c>
      <c r="I23" s="196">
        <f>'[2]10'!J25</f>
        <v>0</v>
      </c>
      <c r="J23" s="196">
        <f>'[2]10'!K25</f>
        <v>0</v>
      </c>
      <c r="K23" s="15">
        <f t="shared" si="3"/>
        <v>36</v>
      </c>
      <c r="L23" s="18">
        <f>frq!C23</f>
        <v>1</v>
      </c>
      <c r="M23" s="124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</row>
    <row r="24" spans="1:18">
      <c r="A24" s="8" t="s">
        <v>66</v>
      </c>
      <c r="B24" s="195">
        <f>'[2]10'!B26</f>
        <v>42</v>
      </c>
      <c r="C24" s="196">
        <f>'[2]10'!C26</f>
        <v>30</v>
      </c>
      <c r="D24" s="196">
        <f>'[2]10'!D26</f>
        <v>0</v>
      </c>
      <c r="E24" s="196">
        <f>'[2]10'!E26</f>
        <v>0</v>
      </c>
      <c r="F24" s="15">
        <f t="shared" si="6"/>
        <v>72</v>
      </c>
      <c r="G24" s="195">
        <f>'[2]10'!H26</f>
        <v>36</v>
      </c>
      <c r="H24" s="196">
        <f>'[2]10'!I26</f>
        <v>0</v>
      </c>
      <c r="I24" s="196">
        <f>'[2]10'!J26</f>
        <v>0</v>
      </c>
      <c r="J24" s="196">
        <f>'[2]10'!K26</f>
        <v>0</v>
      </c>
      <c r="K24" s="15">
        <f t="shared" si="3"/>
        <v>36</v>
      </c>
      <c r="L24" s="18">
        <f>frq!C24</f>
        <v>1</v>
      </c>
      <c r="M24" s="124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</row>
    <row r="25" spans="1:18">
      <c r="A25" s="8" t="s">
        <v>67</v>
      </c>
      <c r="B25" s="195">
        <f>'[2]10'!B27</f>
        <v>42</v>
      </c>
      <c r="C25" s="196">
        <f>'[2]10'!C27</f>
        <v>30</v>
      </c>
      <c r="D25" s="196">
        <f>'[2]10'!D27</f>
        <v>0</v>
      </c>
      <c r="E25" s="196">
        <f>'[2]10'!E27</f>
        <v>0</v>
      </c>
      <c r="F25" s="15">
        <f t="shared" si="6"/>
        <v>72</v>
      </c>
      <c r="G25" s="195">
        <f>'[2]10'!H27</f>
        <v>36</v>
      </c>
      <c r="H25" s="196">
        <f>'[2]10'!I27</f>
        <v>0</v>
      </c>
      <c r="I25" s="196">
        <f>'[2]10'!J27</f>
        <v>0</v>
      </c>
      <c r="J25" s="196">
        <f>'[2]10'!K27</f>
        <v>0</v>
      </c>
      <c r="K25" s="15">
        <f t="shared" si="3"/>
        <v>36</v>
      </c>
      <c r="L25" s="18">
        <f>frq!C25</f>
        <v>1</v>
      </c>
      <c r="M25" s="124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</row>
    <row r="26" spans="1:18">
      <c r="A26" s="8" t="s">
        <v>68</v>
      </c>
      <c r="B26" s="195">
        <f>'[2]10'!B28</f>
        <v>42</v>
      </c>
      <c r="C26" s="196">
        <f>'[2]10'!C28</f>
        <v>30</v>
      </c>
      <c r="D26" s="196">
        <f>'[2]10'!D28</f>
        <v>0</v>
      </c>
      <c r="E26" s="196">
        <f>'[2]10'!E28</f>
        <v>0</v>
      </c>
      <c r="F26" s="15">
        <f t="shared" si="6"/>
        <v>72</v>
      </c>
      <c r="G26" s="195">
        <f>'[2]10'!H28</f>
        <v>36</v>
      </c>
      <c r="H26" s="196">
        <f>'[2]10'!I28</f>
        <v>0</v>
      </c>
      <c r="I26" s="196">
        <f>'[2]10'!J28</f>
        <v>0</v>
      </c>
      <c r="J26" s="196">
        <f>'[2]10'!K28</f>
        <v>0</v>
      </c>
      <c r="K26" s="15">
        <f t="shared" si="3"/>
        <v>36</v>
      </c>
      <c r="L26" s="18">
        <f>frq!C26</f>
        <v>1</v>
      </c>
      <c r="M26" s="124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</row>
    <row r="27" spans="1:18">
      <c r="A27" s="8" t="s">
        <v>69</v>
      </c>
      <c r="B27" s="195">
        <f>'[2]10'!B29</f>
        <v>42</v>
      </c>
      <c r="C27" s="196">
        <f>'[2]10'!C29</f>
        <v>30</v>
      </c>
      <c r="D27" s="196">
        <f>'[2]10'!D29</f>
        <v>0</v>
      </c>
      <c r="E27" s="196">
        <f>'[2]10'!E29</f>
        <v>0</v>
      </c>
      <c r="F27" s="15">
        <f t="shared" si="6"/>
        <v>72</v>
      </c>
      <c r="G27" s="195">
        <f>'[2]10'!H29</f>
        <v>36</v>
      </c>
      <c r="H27" s="196">
        <f>'[2]10'!I29</f>
        <v>0</v>
      </c>
      <c r="I27" s="196">
        <f>'[2]10'!J29</f>
        <v>0</v>
      </c>
      <c r="J27" s="196">
        <f>'[2]10'!K29</f>
        <v>0</v>
      </c>
      <c r="K27" s="15">
        <f t="shared" si="3"/>
        <v>36</v>
      </c>
      <c r="L27" s="18">
        <f>frq!C27</f>
        <v>1</v>
      </c>
      <c r="M27" s="124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</row>
    <row r="28" spans="1:18">
      <c r="A28" s="8" t="s">
        <v>70</v>
      </c>
      <c r="B28" s="195">
        <f>'[2]10'!B30</f>
        <v>42</v>
      </c>
      <c r="C28" s="196">
        <f>'[2]10'!C30</f>
        <v>30</v>
      </c>
      <c r="D28" s="196">
        <f>'[2]10'!D30</f>
        <v>0</v>
      </c>
      <c r="E28" s="196">
        <f>'[2]10'!E30</f>
        <v>0</v>
      </c>
      <c r="F28" s="15">
        <f t="shared" si="6"/>
        <v>72</v>
      </c>
      <c r="G28" s="195">
        <f>'[2]10'!H30</f>
        <v>36</v>
      </c>
      <c r="H28" s="196">
        <f>'[2]10'!I30</f>
        <v>0</v>
      </c>
      <c r="I28" s="196">
        <f>'[2]10'!J30</f>
        <v>0</v>
      </c>
      <c r="J28" s="196">
        <f>'[2]10'!K30</f>
        <v>0</v>
      </c>
      <c r="K28" s="15">
        <f t="shared" si="3"/>
        <v>36</v>
      </c>
      <c r="L28" s="18">
        <f>frq!C28</f>
        <v>1</v>
      </c>
      <c r="M28" s="124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</row>
    <row r="29" spans="1:18">
      <c r="A29" s="8" t="s">
        <v>71</v>
      </c>
      <c r="B29" s="195">
        <f>'[2]10'!B31</f>
        <v>42</v>
      </c>
      <c r="C29" s="196">
        <f>'[2]10'!C31</f>
        <v>30</v>
      </c>
      <c r="D29" s="196">
        <f>'[2]10'!D31</f>
        <v>0</v>
      </c>
      <c r="E29" s="196">
        <f>'[2]10'!E31</f>
        <v>0</v>
      </c>
      <c r="F29" s="15">
        <f t="shared" si="6"/>
        <v>72</v>
      </c>
      <c r="G29" s="195">
        <f>'[2]10'!H31</f>
        <v>36</v>
      </c>
      <c r="H29" s="196">
        <f>'[2]10'!I31</f>
        <v>0</v>
      </c>
      <c r="I29" s="196">
        <f>'[2]10'!J31</f>
        <v>0</v>
      </c>
      <c r="J29" s="196">
        <f>'[2]10'!K31</f>
        <v>0</v>
      </c>
      <c r="K29" s="15">
        <f t="shared" si="3"/>
        <v>36</v>
      </c>
      <c r="L29" s="18">
        <f>frq!C29</f>
        <v>1</v>
      </c>
      <c r="M29" s="124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</row>
    <row r="30" spans="1:18">
      <c r="A30" s="8" t="s">
        <v>72</v>
      </c>
      <c r="B30" s="195">
        <f>'[2]10'!B32</f>
        <v>42</v>
      </c>
      <c r="C30" s="196">
        <f>'[2]10'!C32</f>
        <v>30</v>
      </c>
      <c r="D30" s="196">
        <f>'[2]10'!D32</f>
        <v>0</v>
      </c>
      <c r="E30" s="196">
        <f>'[2]10'!E32</f>
        <v>0</v>
      </c>
      <c r="F30" s="15">
        <f t="shared" si="6"/>
        <v>72</v>
      </c>
      <c r="G30" s="195">
        <f>'[2]10'!H32</f>
        <v>36</v>
      </c>
      <c r="H30" s="196">
        <f>'[2]10'!I32</f>
        <v>0</v>
      </c>
      <c r="I30" s="196">
        <f>'[2]10'!J32</f>
        <v>0</v>
      </c>
      <c r="J30" s="196">
        <f>'[2]10'!K32</f>
        <v>0</v>
      </c>
      <c r="K30" s="15">
        <f t="shared" si="3"/>
        <v>36</v>
      </c>
      <c r="L30" s="18">
        <f>frq!C30</f>
        <v>1</v>
      </c>
      <c r="M30" s="124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</row>
    <row r="31" spans="1:18">
      <c r="A31" s="8" t="s">
        <v>73</v>
      </c>
      <c r="B31" s="195">
        <f>'[2]10'!B33</f>
        <v>42</v>
      </c>
      <c r="C31" s="196">
        <f>'[2]10'!C33</f>
        <v>30</v>
      </c>
      <c r="D31" s="196">
        <f>'[2]10'!D33</f>
        <v>0</v>
      </c>
      <c r="E31" s="196">
        <f>'[2]10'!E33</f>
        <v>0</v>
      </c>
      <c r="F31" s="15">
        <f t="shared" si="6"/>
        <v>72</v>
      </c>
      <c r="G31" s="195">
        <f>'[2]10'!H33</f>
        <v>36</v>
      </c>
      <c r="H31" s="196">
        <f>'[2]10'!I33</f>
        <v>0</v>
      </c>
      <c r="I31" s="196">
        <f>'[2]10'!J33</f>
        <v>0</v>
      </c>
      <c r="J31" s="196">
        <f>'[2]10'!K33</f>
        <v>0</v>
      </c>
      <c r="K31" s="15">
        <f t="shared" si="3"/>
        <v>36</v>
      </c>
      <c r="L31" s="18">
        <f>frq!C31</f>
        <v>1</v>
      </c>
      <c r="M31" s="124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</row>
    <row r="32" spans="1:18">
      <c r="A32" s="8" t="s">
        <v>74</v>
      </c>
      <c r="B32" s="195">
        <f>'[2]10'!B34</f>
        <v>42</v>
      </c>
      <c r="C32" s="196">
        <f>'[2]10'!C34</f>
        <v>30</v>
      </c>
      <c r="D32" s="196">
        <f>'[2]10'!D34</f>
        <v>0</v>
      </c>
      <c r="E32" s="196">
        <f>'[2]10'!E34</f>
        <v>0</v>
      </c>
      <c r="F32" s="15">
        <f t="shared" si="6"/>
        <v>72</v>
      </c>
      <c r="G32" s="195">
        <f>'[2]10'!H34</f>
        <v>36</v>
      </c>
      <c r="H32" s="196">
        <f>'[2]10'!I34</f>
        <v>0</v>
      </c>
      <c r="I32" s="196">
        <f>'[2]10'!J34</f>
        <v>0</v>
      </c>
      <c r="J32" s="196">
        <f>'[2]10'!K34</f>
        <v>0</v>
      </c>
      <c r="K32" s="15">
        <f t="shared" si="3"/>
        <v>36</v>
      </c>
      <c r="L32" s="18">
        <f>frq!C32</f>
        <v>1</v>
      </c>
      <c r="M32" s="124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</row>
    <row r="33" spans="1:18">
      <c r="A33" s="8" t="s">
        <v>75</v>
      </c>
      <c r="B33" s="195">
        <f>'[2]10'!B35</f>
        <v>42</v>
      </c>
      <c r="C33" s="196">
        <f>'[2]10'!C35</f>
        <v>30</v>
      </c>
      <c r="D33" s="196">
        <f>'[2]10'!D35</f>
        <v>0</v>
      </c>
      <c r="E33" s="196">
        <f>'[2]10'!E35</f>
        <v>0</v>
      </c>
      <c r="F33" s="15">
        <f t="shared" si="6"/>
        <v>72</v>
      </c>
      <c r="G33" s="195">
        <f>'[2]10'!H35</f>
        <v>36</v>
      </c>
      <c r="H33" s="196">
        <f>'[2]10'!I35</f>
        <v>0</v>
      </c>
      <c r="I33" s="196">
        <f>'[2]10'!J35</f>
        <v>0</v>
      </c>
      <c r="J33" s="196">
        <f>'[2]10'!K35</f>
        <v>0</v>
      </c>
      <c r="K33" s="15">
        <f t="shared" si="3"/>
        <v>36</v>
      </c>
      <c r="L33" s="18">
        <f>frq!C33</f>
        <v>1</v>
      </c>
      <c r="M33" s="124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</row>
    <row r="34" spans="1:18">
      <c r="A34" s="8" t="s">
        <v>76</v>
      </c>
      <c r="B34" s="195">
        <f>'[2]10'!B36</f>
        <v>42</v>
      </c>
      <c r="C34" s="196">
        <f>'[2]10'!C36</f>
        <v>30</v>
      </c>
      <c r="D34" s="196">
        <f>'[2]10'!D36</f>
        <v>0</v>
      </c>
      <c r="E34" s="196">
        <f>'[2]10'!E36</f>
        <v>0</v>
      </c>
      <c r="F34" s="15">
        <f t="shared" si="6"/>
        <v>72</v>
      </c>
      <c r="G34" s="195">
        <f>'[2]10'!H36</f>
        <v>36</v>
      </c>
      <c r="H34" s="196">
        <f>'[2]10'!I36</f>
        <v>0</v>
      </c>
      <c r="I34" s="196">
        <f>'[2]10'!J36</f>
        <v>0</v>
      </c>
      <c r="J34" s="196">
        <f>'[2]10'!K36</f>
        <v>0</v>
      </c>
      <c r="K34" s="15">
        <f t="shared" si="3"/>
        <v>36</v>
      </c>
      <c r="L34" s="18">
        <f>frq!C34</f>
        <v>1</v>
      </c>
      <c r="M34" s="124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</row>
    <row r="35" spans="1:18">
      <c r="A35" s="8" t="s">
        <v>77</v>
      </c>
      <c r="B35" s="195">
        <f>'[2]10'!B37</f>
        <v>42</v>
      </c>
      <c r="C35" s="196">
        <f>'[2]10'!C37</f>
        <v>30</v>
      </c>
      <c r="D35" s="196">
        <f>'[2]10'!D37</f>
        <v>0</v>
      </c>
      <c r="E35" s="196">
        <f>'[2]10'!E37</f>
        <v>0</v>
      </c>
      <c r="F35" s="15">
        <f t="shared" si="6"/>
        <v>72</v>
      </c>
      <c r="G35" s="195">
        <f>'[2]10'!H37</f>
        <v>36</v>
      </c>
      <c r="H35" s="196">
        <f>'[2]10'!I37</f>
        <v>0</v>
      </c>
      <c r="I35" s="196">
        <f>'[2]10'!J37</f>
        <v>0</v>
      </c>
      <c r="J35" s="196">
        <f>'[2]10'!K37</f>
        <v>0</v>
      </c>
      <c r="K35" s="15">
        <f t="shared" si="3"/>
        <v>36</v>
      </c>
      <c r="L35" s="18">
        <f>frq!C35</f>
        <v>1</v>
      </c>
      <c r="M35" s="124">
        <f t="shared" si="4"/>
        <v>35.6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35.6</v>
      </c>
      <c r="R35" s="18">
        <v>0.4</v>
      </c>
    </row>
    <row r="36" spans="1:18">
      <c r="A36" s="8" t="s">
        <v>78</v>
      </c>
      <c r="B36" s="195">
        <f>'[2]10'!B38</f>
        <v>42</v>
      </c>
      <c r="C36" s="196">
        <f>'[2]10'!C38</f>
        <v>30</v>
      </c>
      <c r="D36" s="196">
        <f>'[2]10'!D38</f>
        <v>0</v>
      </c>
      <c r="E36" s="196">
        <f>'[2]10'!E38</f>
        <v>0</v>
      </c>
      <c r="F36" s="15">
        <f t="shared" si="6"/>
        <v>72</v>
      </c>
      <c r="G36" s="195">
        <f>'[2]10'!H38</f>
        <v>36</v>
      </c>
      <c r="H36" s="196">
        <f>'[2]10'!I38</f>
        <v>0</v>
      </c>
      <c r="I36" s="196">
        <f>'[2]10'!J38</f>
        <v>0</v>
      </c>
      <c r="J36" s="196">
        <f>'[2]10'!K38</f>
        <v>0</v>
      </c>
      <c r="K36" s="15">
        <f t="shared" si="3"/>
        <v>36</v>
      </c>
      <c r="L36" s="18">
        <f>frq!C36</f>
        <v>1</v>
      </c>
      <c r="M36" s="124">
        <f t="shared" si="4"/>
        <v>35.6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35.6</v>
      </c>
      <c r="R36" s="18">
        <v>0.4</v>
      </c>
    </row>
    <row r="37" spans="1:18">
      <c r="A37" s="8" t="s">
        <v>79</v>
      </c>
      <c r="B37" s="195">
        <f>'[2]10'!B39</f>
        <v>42</v>
      </c>
      <c r="C37" s="196">
        <f>'[2]10'!C39</f>
        <v>30</v>
      </c>
      <c r="D37" s="196">
        <f>'[2]10'!D39</f>
        <v>0</v>
      </c>
      <c r="E37" s="196">
        <f>'[2]10'!E39</f>
        <v>0</v>
      </c>
      <c r="F37" s="15">
        <f t="shared" si="6"/>
        <v>72</v>
      </c>
      <c r="G37" s="195">
        <f>'[2]10'!H39</f>
        <v>36</v>
      </c>
      <c r="H37" s="196">
        <f>'[2]10'!I39</f>
        <v>0</v>
      </c>
      <c r="I37" s="196">
        <f>'[2]10'!J39</f>
        <v>0</v>
      </c>
      <c r="J37" s="196">
        <f>'[2]10'!K39</f>
        <v>0</v>
      </c>
      <c r="K37" s="15">
        <f t="shared" si="3"/>
        <v>36</v>
      </c>
      <c r="L37" s="18">
        <f>frq!C37</f>
        <v>1</v>
      </c>
      <c r="M37" s="124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</row>
    <row r="38" spans="1:18">
      <c r="A38" s="8" t="s">
        <v>80</v>
      </c>
      <c r="B38" s="195">
        <f>'[2]10'!B40</f>
        <v>42</v>
      </c>
      <c r="C38" s="196">
        <f>'[2]10'!C40</f>
        <v>30</v>
      </c>
      <c r="D38" s="196">
        <f>'[2]10'!D40</f>
        <v>0</v>
      </c>
      <c r="E38" s="196">
        <f>'[2]10'!E40</f>
        <v>0</v>
      </c>
      <c r="F38" s="15">
        <f t="shared" si="6"/>
        <v>72</v>
      </c>
      <c r="G38" s="195">
        <f>'[2]10'!H40</f>
        <v>36</v>
      </c>
      <c r="H38" s="196">
        <f>'[2]10'!I40</f>
        <v>0</v>
      </c>
      <c r="I38" s="196">
        <f>'[2]10'!J40</f>
        <v>0</v>
      </c>
      <c r="J38" s="196">
        <f>'[2]10'!K40</f>
        <v>0</v>
      </c>
      <c r="K38" s="15">
        <f t="shared" si="3"/>
        <v>36</v>
      </c>
      <c r="L38" s="18">
        <f>frq!C38</f>
        <v>1</v>
      </c>
      <c r="M38" s="124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</row>
    <row r="39" spans="1:18">
      <c r="A39" s="8" t="s">
        <v>81</v>
      </c>
      <c r="B39" s="195">
        <f>'[2]10'!B41</f>
        <v>42</v>
      </c>
      <c r="C39" s="196">
        <f>'[2]10'!C41</f>
        <v>30</v>
      </c>
      <c r="D39" s="196">
        <f>'[2]10'!D41</f>
        <v>0</v>
      </c>
      <c r="E39" s="196">
        <f>'[2]10'!E41</f>
        <v>0</v>
      </c>
      <c r="F39" s="15">
        <f t="shared" si="6"/>
        <v>72</v>
      </c>
      <c r="G39" s="195">
        <f>'[2]10'!H41</f>
        <v>36</v>
      </c>
      <c r="H39" s="196">
        <f>'[2]10'!I41</f>
        <v>0</v>
      </c>
      <c r="I39" s="196">
        <f>'[2]10'!J41</f>
        <v>0</v>
      </c>
      <c r="J39" s="196">
        <f>'[2]10'!K41</f>
        <v>0</v>
      </c>
      <c r="K39" s="15">
        <f t="shared" si="3"/>
        <v>36</v>
      </c>
      <c r="L39" s="18">
        <f>frq!C39</f>
        <v>1</v>
      </c>
      <c r="M39" s="124">
        <f t="shared" si="4"/>
        <v>35.299999999999997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35.299999999999997</v>
      </c>
      <c r="R39" s="18">
        <v>0.7</v>
      </c>
    </row>
    <row r="40" spans="1:18">
      <c r="A40" s="8" t="s">
        <v>82</v>
      </c>
      <c r="B40" s="195">
        <f>'[2]10'!B42</f>
        <v>42</v>
      </c>
      <c r="C40" s="196">
        <f>'[2]10'!C42</f>
        <v>30</v>
      </c>
      <c r="D40" s="196">
        <f>'[2]10'!D42</f>
        <v>0</v>
      </c>
      <c r="E40" s="196">
        <f>'[2]10'!E42</f>
        <v>0</v>
      </c>
      <c r="F40" s="15">
        <f t="shared" si="6"/>
        <v>72</v>
      </c>
      <c r="G40" s="195">
        <f>'[2]10'!H42</f>
        <v>36</v>
      </c>
      <c r="H40" s="196">
        <f>'[2]10'!I42</f>
        <v>0</v>
      </c>
      <c r="I40" s="196">
        <f>'[2]10'!J42</f>
        <v>0</v>
      </c>
      <c r="J40" s="196">
        <f>'[2]10'!K42</f>
        <v>0</v>
      </c>
      <c r="K40" s="15">
        <f t="shared" si="3"/>
        <v>36</v>
      </c>
      <c r="L40" s="18">
        <f>frq!C40</f>
        <v>1</v>
      </c>
      <c r="M40" s="124">
        <f t="shared" si="4"/>
        <v>35.299999999999997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35.299999999999997</v>
      </c>
      <c r="R40" s="18">
        <v>0.7</v>
      </c>
    </row>
    <row r="41" spans="1:18">
      <c r="A41" s="8" t="s">
        <v>83</v>
      </c>
      <c r="B41" s="195">
        <f>'[2]10'!B43</f>
        <v>42</v>
      </c>
      <c r="C41" s="196">
        <f>'[2]10'!C43</f>
        <v>30</v>
      </c>
      <c r="D41" s="196">
        <f>'[2]10'!D43</f>
        <v>0</v>
      </c>
      <c r="E41" s="196">
        <f>'[2]10'!E43</f>
        <v>0</v>
      </c>
      <c r="F41" s="15">
        <f t="shared" si="6"/>
        <v>72</v>
      </c>
      <c r="G41" s="195">
        <f>'[2]10'!H43</f>
        <v>36</v>
      </c>
      <c r="H41" s="196">
        <f>'[2]10'!I43</f>
        <v>0</v>
      </c>
      <c r="I41" s="196">
        <f>'[2]10'!J43</f>
        <v>0</v>
      </c>
      <c r="J41" s="196">
        <f>'[2]10'!K43</f>
        <v>0</v>
      </c>
      <c r="K41" s="15">
        <f t="shared" si="3"/>
        <v>36</v>
      </c>
      <c r="L41" s="18">
        <f>frq!C41</f>
        <v>1</v>
      </c>
      <c r="M41" s="124">
        <f t="shared" si="4"/>
        <v>35.299999999999997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35.299999999999997</v>
      </c>
      <c r="R41" s="18">
        <v>0.7</v>
      </c>
    </row>
    <row r="42" spans="1:18">
      <c r="A42" s="8" t="s">
        <v>84</v>
      </c>
      <c r="B42" s="195">
        <f>'[2]10'!B44</f>
        <v>42</v>
      </c>
      <c r="C42" s="196">
        <f>'[2]10'!C44</f>
        <v>30</v>
      </c>
      <c r="D42" s="196">
        <f>'[2]10'!D44</f>
        <v>0</v>
      </c>
      <c r="E42" s="196">
        <f>'[2]10'!E44</f>
        <v>0</v>
      </c>
      <c r="F42" s="15">
        <f t="shared" si="6"/>
        <v>72</v>
      </c>
      <c r="G42" s="195">
        <f>'[2]10'!H44</f>
        <v>36</v>
      </c>
      <c r="H42" s="196">
        <f>'[2]10'!I44</f>
        <v>0</v>
      </c>
      <c r="I42" s="196">
        <f>'[2]10'!J44</f>
        <v>0</v>
      </c>
      <c r="J42" s="196">
        <f>'[2]10'!K44</f>
        <v>0</v>
      </c>
      <c r="K42" s="15">
        <f t="shared" si="3"/>
        <v>36</v>
      </c>
      <c r="L42" s="18">
        <f>frq!C42</f>
        <v>1</v>
      </c>
      <c r="M42" s="124">
        <f t="shared" si="4"/>
        <v>35.299999999999997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35.299999999999997</v>
      </c>
      <c r="R42" s="18">
        <v>0.7</v>
      </c>
    </row>
    <row r="43" spans="1:18">
      <c r="A43" s="8" t="s">
        <v>85</v>
      </c>
      <c r="B43" s="195">
        <f>'[2]10'!B45</f>
        <v>42</v>
      </c>
      <c r="C43" s="196">
        <f>'[2]10'!C45</f>
        <v>30</v>
      </c>
      <c r="D43" s="196">
        <f>'[2]10'!D45</f>
        <v>0</v>
      </c>
      <c r="E43" s="196">
        <f>'[2]10'!E45</f>
        <v>0</v>
      </c>
      <c r="F43" s="15">
        <f t="shared" si="6"/>
        <v>72</v>
      </c>
      <c r="G43" s="195">
        <f>'[2]10'!H45</f>
        <v>36</v>
      </c>
      <c r="H43" s="196">
        <f>'[2]10'!I45</f>
        <v>0</v>
      </c>
      <c r="I43" s="196">
        <f>'[2]10'!J45</f>
        <v>0</v>
      </c>
      <c r="J43" s="196">
        <f>'[2]10'!K45</f>
        <v>0</v>
      </c>
      <c r="K43" s="15">
        <f t="shared" si="3"/>
        <v>36</v>
      </c>
      <c r="L43" s="18">
        <f>frq!C43</f>
        <v>1</v>
      </c>
      <c r="M43" s="124">
        <f t="shared" si="4"/>
        <v>35.299999999999997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35.299999999999997</v>
      </c>
      <c r="R43" s="18">
        <v>0.7</v>
      </c>
    </row>
    <row r="44" spans="1:18">
      <c r="A44" s="8" t="s">
        <v>86</v>
      </c>
      <c r="B44" s="195">
        <f>'[2]10'!B46</f>
        <v>42</v>
      </c>
      <c r="C44" s="196">
        <f>'[2]10'!C46</f>
        <v>30</v>
      </c>
      <c r="D44" s="196">
        <f>'[2]10'!D46</f>
        <v>0</v>
      </c>
      <c r="E44" s="196">
        <f>'[2]10'!E46</f>
        <v>0</v>
      </c>
      <c r="F44" s="15">
        <f t="shared" si="6"/>
        <v>72</v>
      </c>
      <c r="G44" s="195">
        <f>'[2]10'!H46</f>
        <v>36</v>
      </c>
      <c r="H44" s="196">
        <f>'[2]10'!I46</f>
        <v>0</v>
      </c>
      <c r="I44" s="196">
        <f>'[2]10'!J46</f>
        <v>0</v>
      </c>
      <c r="J44" s="196">
        <f>'[2]10'!K46</f>
        <v>0</v>
      </c>
      <c r="K44" s="15">
        <f t="shared" si="3"/>
        <v>36</v>
      </c>
      <c r="L44" s="18">
        <f>frq!C44</f>
        <v>1</v>
      </c>
      <c r="M44" s="124">
        <f t="shared" si="4"/>
        <v>35.299999999999997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35.299999999999997</v>
      </c>
      <c r="R44" s="18">
        <v>0.7</v>
      </c>
    </row>
    <row r="45" spans="1:18">
      <c r="A45" s="8" t="s">
        <v>87</v>
      </c>
      <c r="B45" s="195">
        <f>'[2]10'!B47</f>
        <v>42</v>
      </c>
      <c r="C45" s="196">
        <f>'[2]10'!C47</f>
        <v>30</v>
      </c>
      <c r="D45" s="196">
        <f>'[2]10'!D47</f>
        <v>0</v>
      </c>
      <c r="E45" s="196">
        <f>'[2]10'!E47</f>
        <v>0</v>
      </c>
      <c r="F45" s="15">
        <f t="shared" si="6"/>
        <v>72</v>
      </c>
      <c r="G45" s="195">
        <f>'[2]10'!H47</f>
        <v>36</v>
      </c>
      <c r="H45" s="196">
        <f>'[2]10'!I47</f>
        <v>0</v>
      </c>
      <c r="I45" s="196">
        <f>'[2]10'!J47</f>
        <v>0</v>
      </c>
      <c r="J45" s="196">
        <f>'[2]10'!K47</f>
        <v>0</v>
      </c>
      <c r="K45" s="15">
        <f t="shared" si="3"/>
        <v>36</v>
      </c>
      <c r="L45" s="18">
        <f>frq!C45</f>
        <v>1</v>
      </c>
      <c r="M45" s="124">
        <f t="shared" si="4"/>
        <v>35.299999999999997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35.299999999999997</v>
      </c>
      <c r="R45" s="18">
        <v>0.7</v>
      </c>
    </row>
    <row r="46" spans="1:18">
      <c r="A46" s="8" t="s">
        <v>88</v>
      </c>
      <c r="B46" s="195">
        <f>'[2]10'!B48</f>
        <v>42</v>
      </c>
      <c r="C46" s="196">
        <f>'[2]10'!C48</f>
        <v>30</v>
      </c>
      <c r="D46" s="196">
        <f>'[2]10'!D48</f>
        <v>0</v>
      </c>
      <c r="E46" s="196">
        <f>'[2]10'!E48</f>
        <v>0</v>
      </c>
      <c r="F46" s="15">
        <f t="shared" si="6"/>
        <v>72</v>
      </c>
      <c r="G46" s="195">
        <f>'[2]10'!H48</f>
        <v>36</v>
      </c>
      <c r="H46" s="196">
        <f>'[2]10'!I48</f>
        <v>0</v>
      </c>
      <c r="I46" s="196">
        <f>'[2]10'!J48</f>
        <v>0</v>
      </c>
      <c r="J46" s="196">
        <f>'[2]10'!K48</f>
        <v>0</v>
      </c>
      <c r="K46" s="15">
        <f t="shared" si="3"/>
        <v>36</v>
      </c>
      <c r="L46" s="18">
        <f>frq!C46</f>
        <v>1</v>
      </c>
      <c r="M46" s="124">
        <f t="shared" si="4"/>
        <v>35.299999999999997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35.299999999999997</v>
      </c>
      <c r="R46" s="18">
        <v>0.7</v>
      </c>
    </row>
    <row r="47" spans="1:18">
      <c r="A47" s="8" t="s">
        <v>89</v>
      </c>
      <c r="B47" s="195">
        <f>'[2]10'!B49</f>
        <v>42</v>
      </c>
      <c r="C47" s="196">
        <f>'[2]10'!C49</f>
        <v>30</v>
      </c>
      <c r="D47" s="196">
        <f>'[2]10'!D49</f>
        <v>0</v>
      </c>
      <c r="E47" s="196">
        <f>'[2]10'!E49</f>
        <v>0</v>
      </c>
      <c r="F47" s="15">
        <f t="shared" si="6"/>
        <v>72</v>
      </c>
      <c r="G47" s="195">
        <f>'[2]10'!H49</f>
        <v>36</v>
      </c>
      <c r="H47" s="196">
        <f>'[2]10'!I49</f>
        <v>0</v>
      </c>
      <c r="I47" s="196">
        <f>'[2]10'!J49</f>
        <v>0</v>
      </c>
      <c r="J47" s="196">
        <f>'[2]10'!K49</f>
        <v>0</v>
      </c>
      <c r="K47" s="15">
        <f t="shared" si="3"/>
        <v>36</v>
      </c>
      <c r="L47" s="18">
        <f>frq!C47</f>
        <v>1</v>
      </c>
      <c r="M47" s="124">
        <f t="shared" si="4"/>
        <v>35.299999999999997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35.299999999999997</v>
      </c>
      <c r="R47" s="18">
        <v>0.7</v>
      </c>
    </row>
    <row r="48" spans="1:18">
      <c r="A48" s="8" t="s">
        <v>90</v>
      </c>
      <c r="B48" s="195">
        <f>'[2]10'!B50</f>
        <v>42</v>
      </c>
      <c r="C48" s="196">
        <f>'[2]10'!C50</f>
        <v>30</v>
      </c>
      <c r="D48" s="196">
        <f>'[2]10'!D50</f>
        <v>0</v>
      </c>
      <c r="E48" s="196">
        <f>'[2]10'!E50</f>
        <v>0</v>
      </c>
      <c r="F48" s="15">
        <f t="shared" si="6"/>
        <v>72</v>
      </c>
      <c r="G48" s="195">
        <f>'[2]10'!H50</f>
        <v>36</v>
      </c>
      <c r="H48" s="196">
        <f>'[2]10'!I50</f>
        <v>0</v>
      </c>
      <c r="I48" s="196">
        <f>'[2]10'!J50</f>
        <v>0</v>
      </c>
      <c r="J48" s="196">
        <f>'[2]10'!K50</f>
        <v>0</v>
      </c>
      <c r="K48" s="15">
        <f t="shared" si="3"/>
        <v>36</v>
      </c>
      <c r="L48" s="18">
        <f>frq!C48</f>
        <v>1</v>
      </c>
      <c r="M48" s="124">
        <f t="shared" si="4"/>
        <v>35.299999999999997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35.299999999999997</v>
      </c>
      <c r="R48" s="18">
        <v>0.7</v>
      </c>
    </row>
    <row r="49" spans="1:18">
      <c r="A49" s="8" t="s">
        <v>91</v>
      </c>
      <c r="B49" s="195">
        <f>'[2]10'!B51</f>
        <v>42</v>
      </c>
      <c r="C49" s="196">
        <f>'[2]10'!C51</f>
        <v>30</v>
      </c>
      <c r="D49" s="196">
        <f>'[2]10'!D51</f>
        <v>0</v>
      </c>
      <c r="E49" s="196">
        <f>'[2]10'!E51</f>
        <v>0</v>
      </c>
      <c r="F49" s="15">
        <f t="shared" si="6"/>
        <v>72</v>
      </c>
      <c r="G49" s="195">
        <f>'[2]10'!H51</f>
        <v>36</v>
      </c>
      <c r="H49" s="196">
        <f>'[2]10'!I51</f>
        <v>0</v>
      </c>
      <c r="I49" s="196">
        <f>'[2]10'!J51</f>
        <v>0</v>
      </c>
      <c r="J49" s="196">
        <f>'[2]10'!K51</f>
        <v>0</v>
      </c>
      <c r="K49" s="15">
        <f t="shared" si="3"/>
        <v>36</v>
      </c>
      <c r="L49" s="18">
        <f>frq!C49</f>
        <v>1</v>
      </c>
      <c r="M49" s="124">
        <f t="shared" si="4"/>
        <v>35.299999999999997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35.299999999999997</v>
      </c>
      <c r="R49" s="18">
        <v>0.7</v>
      </c>
    </row>
    <row r="50" spans="1:18">
      <c r="A50" s="8" t="s">
        <v>92</v>
      </c>
      <c r="B50" s="195">
        <f>'[2]10'!B52</f>
        <v>42</v>
      </c>
      <c r="C50" s="196">
        <f>'[2]10'!C52</f>
        <v>30</v>
      </c>
      <c r="D50" s="196">
        <f>'[2]10'!D52</f>
        <v>0</v>
      </c>
      <c r="E50" s="196">
        <f>'[2]10'!E52</f>
        <v>0</v>
      </c>
      <c r="F50" s="15">
        <f t="shared" si="6"/>
        <v>72</v>
      </c>
      <c r="G50" s="195">
        <f>'[2]10'!H52</f>
        <v>36</v>
      </c>
      <c r="H50" s="196">
        <f>'[2]10'!I52</f>
        <v>0</v>
      </c>
      <c r="I50" s="196">
        <f>'[2]10'!J52</f>
        <v>0</v>
      </c>
      <c r="J50" s="196">
        <f>'[2]10'!K52</f>
        <v>0</v>
      </c>
      <c r="K50" s="15">
        <f t="shared" si="3"/>
        <v>36</v>
      </c>
      <c r="L50" s="18">
        <f>frq!C50</f>
        <v>1</v>
      </c>
      <c r="M50" s="124">
        <f t="shared" si="4"/>
        <v>35.299999999999997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35.299999999999997</v>
      </c>
      <c r="R50" s="18">
        <v>0.7</v>
      </c>
    </row>
    <row r="51" spans="1:18">
      <c r="A51" s="8" t="s">
        <v>93</v>
      </c>
      <c r="B51" s="195">
        <f>'[2]10'!B53</f>
        <v>42</v>
      </c>
      <c r="C51" s="196">
        <f>'[2]10'!C53</f>
        <v>30</v>
      </c>
      <c r="D51" s="196">
        <f>'[2]10'!D53</f>
        <v>0</v>
      </c>
      <c r="E51" s="196">
        <f>'[2]10'!E53</f>
        <v>0</v>
      </c>
      <c r="F51" s="15">
        <f t="shared" si="6"/>
        <v>72</v>
      </c>
      <c r="G51" s="195">
        <f>'[2]10'!H53</f>
        <v>36</v>
      </c>
      <c r="H51" s="196">
        <f>'[2]10'!I53</f>
        <v>0</v>
      </c>
      <c r="I51" s="196">
        <f>'[2]10'!J53</f>
        <v>0</v>
      </c>
      <c r="J51" s="196">
        <f>'[2]10'!K53</f>
        <v>0</v>
      </c>
      <c r="K51" s="15">
        <f t="shared" si="3"/>
        <v>36</v>
      </c>
      <c r="L51" s="18">
        <f>frq!C51</f>
        <v>1</v>
      </c>
      <c r="M51" s="124">
        <f t="shared" si="4"/>
        <v>35.299999999999997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35.299999999999997</v>
      </c>
      <c r="R51" s="18">
        <v>0.7</v>
      </c>
    </row>
    <row r="52" spans="1:18">
      <c r="A52" s="8" t="s">
        <v>94</v>
      </c>
      <c r="B52" s="195">
        <f>'[2]10'!B54</f>
        <v>42</v>
      </c>
      <c r="C52" s="196">
        <f>'[2]10'!C54</f>
        <v>30</v>
      </c>
      <c r="D52" s="196">
        <f>'[2]10'!D54</f>
        <v>0</v>
      </c>
      <c r="E52" s="196">
        <f>'[2]10'!E54</f>
        <v>0</v>
      </c>
      <c r="F52" s="15">
        <f t="shared" si="6"/>
        <v>72</v>
      </c>
      <c r="G52" s="195">
        <f>'[2]10'!H54</f>
        <v>36</v>
      </c>
      <c r="H52" s="196">
        <f>'[2]10'!I54</f>
        <v>0</v>
      </c>
      <c r="I52" s="196">
        <f>'[2]10'!J54</f>
        <v>0</v>
      </c>
      <c r="J52" s="196">
        <f>'[2]10'!K54</f>
        <v>0</v>
      </c>
      <c r="K52" s="15">
        <f t="shared" si="3"/>
        <v>36</v>
      </c>
      <c r="L52" s="18">
        <f>frq!C52</f>
        <v>1</v>
      </c>
      <c r="M52" s="124">
        <f t="shared" si="4"/>
        <v>35.299999999999997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35.299999999999997</v>
      </c>
      <c r="R52" s="18">
        <v>0.7</v>
      </c>
    </row>
    <row r="53" spans="1:18">
      <c r="A53" s="8" t="s">
        <v>95</v>
      </c>
      <c r="B53" s="195">
        <f>'[2]10'!B55</f>
        <v>42</v>
      </c>
      <c r="C53" s="196">
        <f>'[2]10'!C55</f>
        <v>30</v>
      </c>
      <c r="D53" s="196">
        <f>'[2]10'!D55</f>
        <v>0</v>
      </c>
      <c r="E53" s="196">
        <f>'[2]10'!E55</f>
        <v>0</v>
      </c>
      <c r="F53" s="15">
        <f t="shared" si="6"/>
        <v>72</v>
      </c>
      <c r="G53" s="195">
        <f>'[2]10'!H55</f>
        <v>36</v>
      </c>
      <c r="H53" s="196">
        <f>'[2]10'!I55</f>
        <v>0</v>
      </c>
      <c r="I53" s="196">
        <f>'[2]10'!J55</f>
        <v>0</v>
      </c>
      <c r="J53" s="196">
        <f>'[2]10'!K55</f>
        <v>0</v>
      </c>
      <c r="K53" s="15">
        <f t="shared" si="3"/>
        <v>36</v>
      </c>
      <c r="L53" s="18">
        <f>frq!C53</f>
        <v>1</v>
      </c>
      <c r="M53" s="124">
        <f t="shared" si="4"/>
        <v>35.299999999999997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35.299999999999997</v>
      </c>
      <c r="R53" s="18">
        <v>0.7</v>
      </c>
    </row>
    <row r="54" spans="1:18">
      <c r="A54" s="8" t="s">
        <v>96</v>
      </c>
      <c r="B54" s="195">
        <f>'[2]10'!B56</f>
        <v>42</v>
      </c>
      <c r="C54" s="196">
        <f>'[2]10'!C56</f>
        <v>30</v>
      </c>
      <c r="D54" s="196">
        <f>'[2]10'!D56</f>
        <v>0</v>
      </c>
      <c r="E54" s="196">
        <f>'[2]10'!E56</f>
        <v>0</v>
      </c>
      <c r="F54" s="15">
        <f t="shared" si="6"/>
        <v>72</v>
      </c>
      <c r="G54" s="195">
        <f>'[2]10'!H56</f>
        <v>36</v>
      </c>
      <c r="H54" s="196">
        <f>'[2]10'!I56</f>
        <v>0</v>
      </c>
      <c r="I54" s="196">
        <f>'[2]10'!J56</f>
        <v>0</v>
      </c>
      <c r="J54" s="196">
        <f>'[2]10'!K56</f>
        <v>0</v>
      </c>
      <c r="K54" s="15">
        <f t="shared" si="3"/>
        <v>36</v>
      </c>
      <c r="L54" s="18">
        <f>frq!C54</f>
        <v>1</v>
      </c>
      <c r="M54" s="124">
        <f t="shared" si="4"/>
        <v>35.299999999999997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35.299999999999997</v>
      </c>
      <c r="R54" s="18">
        <v>0.7</v>
      </c>
    </row>
    <row r="55" spans="1:18">
      <c r="A55" s="8" t="s">
        <v>97</v>
      </c>
      <c r="B55" s="195">
        <f>'[2]10'!B57</f>
        <v>42</v>
      </c>
      <c r="C55" s="196">
        <f>'[2]10'!C57</f>
        <v>30</v>
      </c>
      <c r="D55" s="196">
        <f>'[2]10'!D57</f>
        <v>0</v>
      </c>
      <c r="E55" s="196">
        <f>'[2]10'!E57</f>
        <v>0</v>
      </c>
      <c r="F55" s="15">
        <f t="shared" si="6"/>
        <v>72</v>
      </c>
      <c r="G55" s="195">
        <f>'[2]10'!H57</f>
        <v>36</v>
      </c>
      <c r="H55" s="196">
        <f>'[2]10'!I57</f>
        <v>0</v>
      </c>
      <c r="I55" s="196">
        <f>'[2]10'!J57</f>
        <v>0</v>
      </c>
      <c r="J55" s="196">
        <f>'[2]10'!K57</f>
        <v>0</v>
      </c>
      <c r="K55" s="15">
        <f t="shared" si="3"/>
        <v>36</v>
      </c>
      <c r="L55" s="18">
        <f>frq!C55</f>
        <v>1</v>
      </c>
      <c r="M55" s="124">
        <f t="shared" si="4"/>
        <v>35.299999999999997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35.299999999999997</v>
      </c>
      <c r="R55" s="18">
        <v>0.7</v>
      </c>
    </row>
    <row r="56" spans="1:18">
      <c r="A56" s="8" t="s">
        <v>98</v>
      </c>
      <c r="B56" s="195">
        <f>'[2]10'!B58</f>
        <v>42</v>
      </c>
      <c r="C56" s="196">
        <f>'[2]10'!C58</f>
        <v>30</v>
      </c>
      <c r="D56" s="196">
        <f>'[2]10'!D58</f>
        <v>0</v>
      </c>
      <c r="E56" s="196">
        <f>'[2]10'!E58</f>
        <v>0</v>
      </c>
      <c r="F56" s="15">
        <f t="shared" si="6"/>
        <v>72</v>
      </c>
      <c r="G56" s="195">
        <f>'[2]10'!H58</f>
        <v>36</v>
      </c>
      <c r="H56" s="196">
        <f>'[2]10'!I58</f>
        <v>0</v>
      </c>
      <c r="I56" s="196">
        <f>'[2]10'!J58</f>
        <v>0</v>
      </c>
      <c r="J56" s="196">
        <f>'[2]10'!K58</f>
        <v>0</v>
      </c>
      <c r="K56" s="15">
        <f t="shared" si="3"/>
        <v>36</v>
      </c>
      <c r="L56" s="18">
        <f>frq!C56</f>
        <v>1</v>
      </c>
      <c r="M56" s="124">
        <f t="shared" si="4"/>
        <v>35.299999999999997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35.299999999999997</v>
      </c>
      <c r="R56" s="18">
        <v>0.7</v>
      </c>
    </row>
    <row r="57" spans="1:18">
      <c r="A57" s="8" t="s">
        <v>99</v>
      </c>
      <c r="B57" s="195">
        <f>'[2]10'!B59</f>
        <v>42</v>
      </c>
      <c r="C57" s="196">
        <f>'[2]10'!C59</f>
        <v>30</v>
      </c>
      <c r="D57" s="196">
        <f>'[2]10'!D59</f>
        <v>0</v>
      </c>
      <c r="E57" s="196">
        <f>'[2]10'!E59</f>
        <v>0</v>
      </c>
      <c r="F57" s="15">
        <f t="shared" si="6"/>
        <v>72</v>
      </c>
      <c r="G57" s="195">
        <f>'[2]10'!H59</f>
        <v>36</v>
      </c>
      <c r="H57" s="196">
        <f>'[2]10'!I59</f>
        <v>0</v>
      </c>
      <c r="I57" s="196">
        <f>'[2]10'!J59</f>
        <v>0</v>
      </c>
      <c r="J57" s="196">
        <f>'[2]10'!K59</f>
        <v>0</v>
      </c>
      <c r="K57" s="15">
        <f t="shared" si="3"/>
        <v>36</v>
      </c>
      <c r="L57" s="18">
        <f>frq!C57</f>
        <v>1</v>
      </c>
      <c r="M57" s="124">
        <f t="shared" si="4"/>
        <v>35.299999999999997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35.299999999999997</v>
      </c>
      <c r="R57" s="18">
        <v>0.7</v>
      </c>
    </row>
    <row r="58" spans="1:18">
      <c r="A58" s="8" t="s">
        <v>100</v>
      </c>
      <c r="B58" s="195">
        <f>'[2]10'!B60</f>
        <v>42</v>
      </c>
      <c r="C58" s="196">
        <f>'[2]10'!C60</f>
        <v>30</v>
      </c>
      <c r="D58" s="196">
        <f>'[2]10'!D60</f>
        <v>0</v>
      </c>
      <c r="E58" s="196">
        <f>'[2]10'!E60</f>
        <v>0</v>
      </c>
      <c r="F58" s="15">
        <f t="shared" si="6"/>
        <v>72</v>
      </c>
      <c r="G58" s="195">
        <f>'[2]10'!H60</f>
        <v>36</v>
      </c>
      <c r="H58" s="196">
        <f>'[2]10'!I60</f>
        <v>0</v>
      </c>
      <c r="I58" s="196">
        <f>'[2]10'!J60</f>
        <v>0</v>
      </c>
      <c r="J58" s="196">
        <f>'[2]10'!K60</f>
        <v>0</v>
      </c>
      <c r="K58" s="15">
        <f t="shared" si="3"/>
        <v>36</v>
      </c>
      <c r="L58" s="18">
        <f>frq!C58</f>
        <v>1</v>
      </c>
      <c r="M58" s="124">
        <f t="shared" si="4"/>
        <v>35.299999999999997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35.299999999999997</v>
      </c>
      <c r="R58" s="18">
        <v>0.7</v>
      </c>
    </row>
    <row r="59" spans="1:18">
      <c r="A59" s="8" t="s">
        <v>101</v>
      </c>
      <c r="B59" s="195">
        <f>'[2]10'!B61</f>
        <v>42</v>
      </c>
      <c r="C59" s="196">
        <f>'[2]10'!C61</f>
        <v>30</v>
      </c>
      <c r="D59" s="196">
        <f>'[2]10'!D61</f>
        <v>0</v>
      </c>
      <c r="E59" s="196">
        <f>'[2]10'!E61</f>
        <v>0</v>
      </c>
      <c r="F59" s="15">
        <f t="shared" si="6"/>
        <v>72</v>
      </c>
      <c r="G59" s="195">
        <f>'[2]10'!H61</f>
        <v>35</v>
      </c>
      <c r="H59" s="196">
        <f>'[2]10'!I61</f>
        <v>0</v>
      </c>
      <c r="I59" s="196">
        <f>'[2]10'!J61</f>
        <v>0</v>
      </c>
      <c r="J59" s="196">
        <f>'[2]10'!K61</f>
        <v>0</v>
      </c>
      <c r="K59" s="15">
        <f t="shared" si="3"/>
        <v>35</v>
      </c>
      <c r="L59" s="18">
        <f>frq!C59</f>
        <v>1</v>
      </c>
      <c r="M59" s="124">
        <f t="shared" si="4"/>
        <v>34.299999999999997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34.299999999999997</v>
      </c>
      <c r="R59" s="18">
        <v>0.7</v>
      </c>
    </row>
    <row r="60" spans="1:18">
      <c r="A60" s="8" t="s">
        <v>102</v>
      </c>
      <c r="B60" s="195">
        <f>'[2]10'!B62</f>
        <v>42</v>
      </c>
      <c r="C60" s="196">
        <f>'[2]10'!C62</f>
        <v>30</v>
      </c>
      <c r="D60" s="196">
        <f>'[2]10'!D62</f>
        <v>0</v>
      </c>
      <c r="E60" s="196">
        <f>'[2]10'!E62</f>
        <v>0</v>
      </c>
      <c r="F60" s="15">
        <f t="shared" si="6"/>
        <v>72</v>
      </c>
      <c r="G60" s="195">
        <f>'[2]10'!H62</f>
        <v>35</v>
      </c>
      <c r="H60" s="196">
        <f>'[2]10'!I62</f>
        <v>0</v>
      </c>
      <c r="I60" s="196">
        <f>'[2]10'!J62</f>
        <v>0</v>
      </c>
      <c r="J60" s="196">
        <f>'[2]10'!K62</f>
        <v>0</v>
      </c>
      <c r="K60" s="15">
        <f t="shared" si="3"/>
        <v>35</v>
      </c>
      <c r="L60" s="18">
        <f>frq!C60</f>
        <v>1</v>
      </c>
      <c r="M60" s="124">
        <f t="shared" si="4"/>
        <v>34.299999999999997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34.299999999999997</v>
      </c>
      <c r="R60" s="18">
        <v>0.7</v>
      </c>
    </row>
    <row r="61" spans="1:18">
      <c r="A61" s="8" t="s">
        <v>103</v>
      </c>
      <c r="B61" s="195">
        <f>'[2]10'!B63</f>
        <v>42</v>
      </c>
      <c r="C61" s="196">
        <f>'[2]10'!C63</f>
        <v>30</v>
      </c>
      <c r="D61" s="196">
        <f>'[2]10'!D63</f>
        <v>0</v>
      </c>
      <c r="E61" s="196">
        <f>'[2]10'!E63</f>
        <v>0</v>
      </c>
      <c r="F61" s="15">
        <f t="shared" si="6"/>
        <v>72</v>
      </c>
      <c r="G61" s="195">
        <f>'[2]10'!H63</f>
        <v>35</v>
      </c>
      <c r="H61" s="196">
        <f>'[2]10'!I63</f>
        <v>0</v>
      </c>
      <c r="I61" s="196">
        <f>'[2]10'!J63</f>
        <v>0</v>
      </c>
      <c r="J61" s="196">
        <f>'[2]10'!K63</f>
        <v>0</v>
      </c>
      <c r="K61" s="15">
        <f t="shared" si="3"/>
        <v>35</v>
      </c>
      <c r="L61" s="18">
        <f>frq!C61</f>
        <v>1</v>
      </c>
      <c r="M61" s="124">
        <f t="shared" si="4"/>
        <v>34.299999999999997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34.299999999999997</v>
      </c>
      <c r="R61" s="18">
        <v>0.7</v>
      </c>
    </row>
    <row r="62" spans="1:18">
      <c r="A62" s="8" t="s">
        <v>104</v>
      </c>
      <c r="B62" s="195">
        <f>'[2]10'!B64</f>
        <v>42</v>
      </c>
      <c r="C62" s="196">
        <f>'[2]10'!C64</f>
        <v>30</v>
      </c>
      <c r="D62" s="196">
        <f>'[2]10'!D64</f>
        <v>0</v>
      </c>
      <c r="E62" s="196">
        <f>'[2]10'!E64</f>
        <v>0</v>
      </c>
      <c r="F62" s="15">
        <f t="shared" si="6"/>
        <v>72</v>
      </c>
      <c r="G62" s="195">
        <f>'[2]10'!H64</f>
        <v>35</v>
      </c>
      <c r="H62" s="196">
        <f>'[2]10'!I64</f>
        <v>0</v>
      </c>
      <c r="I62" s="196">
        <f>'[2]10'!J64</f>
        <v>0</v>
      </c>
      <c r="J62" s="196">
        <f>'[2]10'!K64</f>
        <v>0</v>
      </c>
      <c r="K62" s="15">
        <f t="shared" si="3"/>
        <v>35</v>
      </c>
      <c r="L62" s="18">
        <f>frq!C62</f>
        <v>1</v>
      </c>
      <c r="M62" s="124">
        <f t="shared" si="4"/>
        <v>34.299999999999997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34.299999999999997</v>
      </c>
      <c r="R62" s="18">
        <v>0.7</v>
      </c>
    </row>
    <row r="63" spans="1:18">
      <c r="A63" s="8" t="s">
        <v>105</v>
      </c>
      <c r="B63" s="195">
        <f>'[2]10'!B65</f>
        <v>42</v>
      </c>
      <c r="C63" s="196">
        <f>'[2]10'!C65</f>
        <v>30</v>
      </c>
      <c r="D63" s="196">
        <f>'[2]10'!D65</f>
        <v>0</v>
      </c>
      <c r="E63" s="196">
        <f>'[2]10'!E65</f>
        <v>0</v>
      </c>
      <c r="F63" s="15">
        <f t="shared" si="6"/>
        <v>72</v>
      </c>
      <c r="G63" s="195">
        <f>'[2]10'!H65</f>
        <v>35</v>
      </c>
      <c r="H63" s="196">
        <f>'[2]10'!I65</f>
        <v>0</v>
      </c>
      <c r="I63" s="196">
        <f>'[2]10'!J65</f>
        <v>0</v>
      </c>
      <c r="J63" s="196">
        <f>'[2]10'!K65</f>
        <v>0</v>
      </c>
      <c r="K63" s="15">
        <f t="shared" si="3"/>
        <v>35</v>
      </c>
      <c r="L63" s="18">
        <f>frq!C63</f>
        <v>1</v>
      </c>
      <c r="M63" s="124">
        <f t="shared" si="4"/>
        <v>34.299999999999997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34.299999999999997</v>
      </c>
      <c r="R63" s="18">
        <v>0.7</v>
      </c>
    </row>
    <row r="64" spans="1:18">
      <c r="A64" s="8" t="s">
        <v>106</v>
      </c>
      <c r="B64" s="195">
        <f>'[2]10'!B66</f>
        <v>42</v>
      </c>
      <c r="C64" s="196">
        <f>'[2]10'!C66</f>
        <v>30</v>
      </c>
      <c r="D64" s="196">
        <f>'[2]10'!D66</f>
        <v>0</v>
      </c>
      <c r="E64" s="196">
        <f>'[2]10'!E66</f>
        <v>0</v>
      </c>
      <c r="F64" s="15">
        <f t="shared" si="6"/>
        <v>72</v>
      </c>
      <c r="G64" s="195">
        <f>'[2]10'!H66</f>
        <v>35</v>
      </c>
      <c r="H64" s="196">
        <f>'[2]10'!I66</f>
        <v>0</v>
      </c>
      <c r="I64" s="196">
        <f>'[2]10'!J66</f>
        <v>0</v>
      </c>
      <c r="J64" s="196">
        <f>'[2]10'!K66</f>
        <v>0</v>
      </c>
      <c r="K64" s="15">
        <f t="shared" si="3"/>
        <v>35</v>
      </c>
      <c r="L64" s="18">
        <f>frq!C64</f>
        <v>1</v>
      </c>
      <c r="M64" s="124">
        <f t="shared" si="4"/>
        <v>34.299999999999997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34.299999999999997</v>
      </c>
      <c r="R64" s="18">
        <v>0.7</v>
      </c>
    </row>
    <row r="65" spans="1:18">
      <c r="A65" s="8" t="s">
        <v>107</v>
      </c>
      <c r="B65" s="195">
        <f>'[2]10'!B67</f>
        <v>42</v>
      </c>
      <c r="C65" s="196">
        <f>'[2]10'!C67</f>
        <v>30</v>
      </c>
      <c r="D65" s="196">
        <f>'[2]10'!D67</f>
        <v>0</v>
      </c>
      <c r="E65" s="196">
        <f>'[2]10'!E67</f>
        <v>0</v>
      </c>
      <c r="F65" s="15">
        <f t="shared" si="6"/>
        <v>72</v>
      </c>
      <c r="G65" s="195">
        <f>'[2]10'!H67</f>
        <v>35</v>
      </c>
      <c r="H65" s="196">
        <f>'[2]10'!I67</f>
        <v>0</v>
      </c>
      <c r="I65" s="196">
        <f>'[2]10'!J67</f>
        <v>0</v>
      </c>
      <c r="J65" s="196">
        <f>'[2]10'!K67</f>
        <v>0</v>
      </c>
      <c r="K65" s="15">
        <f t="shared" si="3"/>
        <v>35</v>
      </c>
      <c r="L65" s="18">
        <f>frq!C65</f>
        <v>1</v>
      </c>
      <c r="M65" s="124">
        <f t="shared" si="4"/>
        <v>34.299999999999997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34.299999999999997</v>
      </c>
      <c r="R65" s="18">
        <v>0.7</v>
      </c>
    </row>
    <row r="66" spans="1:18">
      <c r="A66" s="8" t="s">
        <v>108</v>
      </c>
      <c r="B66" s="195">
        <f>'[2]10'!B68</f>
        <v>42</v>
      </c>
      <c r="C66" s="196">
        <f>'[2]10'!C68</f>
        <v>30</v>
      </c>
      <c r="D66" s="196">
        <f>'[2]10'!D68</f>
        <v>0</v>
      </c>
      <c r="E66" s="196">
        <f>'[2]10'!E68</f>
        <v>0</v>
      </c>
      <c r="F66" s="15">
        <f t="shared" si="6"/>
        <v>72</v>
      </c>
      <c r="G66" s="195">
        <f>'[2]10'!H68</f>
        <v>35</v>
      </c>
      <c r="H66" s="196">
        <f>'[2]10'!I68</f>
        <v>0</v>
      </c>
      <c r="I66" s="196">
        <f>'[2]10'!J68</f>
        <v>0</v>
      </c>
      <c r="J66" s="196">
        <f>'[2]10'!K68</f>
        <v>0</v>
      </c>
      <c r="K66" s="15">
        <f t="shared" si="3"/>
        <v>35</v>
      </c>
      <c r="L66" s="18">
        <f>frq!C66</f>
        <v>1</v>
      </c>
      <c r="M66" s="124">
        <f t="shared" si="4"/>
        <v>34.299999999999997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34.299999999999997</v>
      </c>
      <c r="R66" s="18">
        <v>0.7</v>
      </c>
    </row>
    <row r="67" spans="1:18">
      <c r="A67" s="8" t="s">
        <v>109</v>
      </c>
      <c r="B67" s="195">
        <f>'[2]10'!B69</f>
        <v>42</v>
      </c>
      <c r="C67" s="196">
        <f>'[2]10'!C69</f>
        <v>30</v>
      </c>
      <c r="D67" s="196">
        <f>'[2]10'!D69</f>
        <v>0</v>
      </c>
      <c r="E67" s="196">
        <f>'[2]10'!E69</f>
        <v>0</v>
      </c>
      <c r="F67" s="15">
        <f t="shared" si="6"/>
        <v>72</v>
      </c>
      <c r="G67" s="195">
        <f>'[2]10'!H69</f>
        <v>36</v>
      </c>
      <c r="H67" s="196">
        <f>'[2]10'!I69</f>
        <v>0</v>
      </c>
      <c r="I67" s="196">
        <f>'[2]10'!J69</f>
        <v>0</v>
      </c>
      <c r="J67" s="196">
        <f>'[2]10'!K69</f>
        <v>0</v>
      </c>
      <c r="K67" s="15">
        <f t="shared" si="3"/>
        <v>36</v>
      </c>
      <c r="L67" s="18">
        <f>frq!C67</f>
        <v>1</v>
      </c>
      <c r="M67" s="124">
        <f t="shared" si="4"/>
        <v>35.299999999999997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35.299999999999997</v>
      </c>
      <c r="R67" s="18">
        <v>0.7</v>
      </c>
    </row>
    <row r="68" spans="1:18">
      <c r="A68" s="8" t="s">
        <v>110</v>
      </c>
      <c r="B68" s="195">
        <f>'[2]10'!B70</f>
        <v>42</v>
      </c>
      <c r="C68" s="196">
        <f>'[2]10'!C70</f>
        <v>30</v>
      </c>
      <c r="D68" s="196">
        <f>'[2]10'!D70</f>
        <v>0</v>
      </c>
      <c r="E68" s="196">
        <f>'[2]10'!E70</f>
        <v>0</v>
      </c>
      <c r="F68" s="15">
        <f t="shared" si="6"/>
        <v>72</v>
      </c>
      <c r="G68" s="195">
        <f>'[2]10'!H70</f>
        <v>36</v>
      </c>
      <c r="H68" s="196">
        <f>'[2]10'!I70</f>
        <v>0</v>
      </c>
      <c r="I68" s="196">
        <f>'[2]10'!J70</f>
        <v>0</v>
      </c>
      <c r="J68" s="196">
        <f>'[2]10'!K70</f>
        <v>0</v>
      </c>
      <c r="K68" s="15">
        <f t="shared" ref="K68:K98" si="13">SUM(G68:J68)</f>
        <v>36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35.299999999999997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35.299999999999997</v>
      </c>
      <c r="R68" s="18">
        <v>0.7</v>
      </c>
    </row>
    <row r="69" spans="1:18">
      <c r="A69" s="8" t="s">
        <v>111</v>
      </c>
      <c r="B69" s="195">
        <f>'[2]10'!B71</f>
        <v>42</v>
      </c>
      <c r="C69" s="196">
        <f>'[2]10'!C71</f>
        <v>30</v>
      </c>
      <c r="D69" s="196">
        <f>'[2]10'!D71</f>
        <v>0</v>
      </c>
      <c r="E69" s="196">
        <f>'[2]10'!E71</f>
        <v>0</v>
      </c>
      <c r="F69" s="15">
        <f t="shared" ref="F69:F98" si="16">SUM(B69:E69)</f>
        <v>72</v>
      </c>
      <c r="G69" s="195">
        <f>'[2]10'!H71</f>
        <v>36</v>
      </c>
      <c r="H69" s="196">
        <f>'[2]10'!I71</f>
        <v>0</v>
      </c>
      <c r="I69" s="196">
        <f>'[2]10'!J71</f>
        <v>0</v>
      </c>
      <c r="J69" s="196">
        <f>'[2]10'!K71</f>
        <v>0</v>
      </c>
      <c r="K69" s="15">
        <f t="shared" si="13"/>
        <v>36</v>
      </c>
      <c r="L69" s="18">
        <f>frq!C69</f>
        <v>1</v>
      </c>
      <c r="M69" s="124">
        <f t="shared" si="14"/>
        <v>35.299999999999997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35.299999999999997</v>
      </c>
      <c r="R69" s="18">
        <v>0.7</v>
      </c>
    </row>
    <row r="70" spans="1:18">
      <c r="A70" s="8" t="s">
        <v>112</v>
      </c>
      <c r="B70" s="195">
        <f>'[2]10'!B72</f>
        <v>42</v>
      </c>
      <c r="C70" s="196">
        <f>'[2]10'!C72</f>
        <v>30</v>
      </c>
      <c r="D70" s="196">
        <f>'[2]10'!D72</f>
        <v>0</v>
      </c>
      <c r="E70" s="196">
        <f>'[2]10'!E72</f>
        <v>0</v>
      </c>
      <c r="F70" s="15">
        <f t="shared" si="16"/>
        <v>72</v>
      </c>
      <c r="G70" s="195">
        <f>'[2]10'!H72</f>
        <v>36</v>
      </c>
      <c r="H70" s="196">
        <f>'[2]10'!I72</f>
        <v>0</v>
      </c>
      <c r="I70" s="196">
        <f>'[2]10'!J72</f>
        <v>0</v>
      </c>
      <c r="J70" s="196">
        <f>'[2]10'!K72</f>
        <v>0</v>
      </c>
      <c r="K70" s="15">
        <f t="shared" si="13"/>
        <v>36</v>
      </c>
      <c r="L70" s="18">
        <f>frq!C70</f>
        <v>1</v>
      </c>
      <c r="M70" s="124">
        <f t="shared" si="14"/>
        <v>35.299999999999997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35.299999999999997</v>
      </c>
      <c r="R70" s="18">
        <v>0.7</v>
      </c>
    </row>
    <row r="71" spans="1:18">
      <c r="A71" s="8" t="s">
        <v>113</v>
      </c>
      <c r="B71" s="195">
        <f>'[2]10'!B73</f>
        <v>42</v>
      </c>
      <c r="C71" s="196">
        <f>'[2]10'!C73</f>
        <v>30</v>
      </c>
      <c r="D71" s="196">
        <f>'[2]10'!D73</f>
        <v>0</v>
      </c>
      <c r="E71" s="196">
        <f>'[2]10'!E73</f>
        <v>0</v>
      </c>
      <c r="F71" s="15">
        <f t="shared" si="16"/>
        <v>72</v>
      </c>
      <c r="G71" s="195">
        <f>'[2]10'!H73</f>
        <v>36</v>
      </c>
      <c r="H71" s="196">
        <f>'[2]10'!I73</f>
        <v>0</v>
      </c>
      <c r="I71" s="196">
        <f>'[2]10'!J73</f>
        <v>0</v>
      </c>
      <c r="J71" s="196">
        <f>'[2]10'!K73</f>
        <v>0</v>
      </c>
      <c r="K71" s="15">
        <f t="shared" si="13"/>
        <v>36</v>
      </c>
      <c r="L71" s="18">
        <f>frq!C71</f>
        <v>1</v>
      </c>
      <c r="M71" s="124">
        <f t="shared" si="14"/>
        <v>35.299999999999997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35.299999999999997</v>
      </c>
      <c r="R71" s="18">
        <v>0.7</v>
      </c>
    </row>
    <row r="72" spans="1:18">
      <c r="A72" s="8" t="s">
        <v>114</v>
      </c>
      <c r="B72" s="195">
        <f>'[2]10'!B74</f>
        <v>42</v>
      </c>
      <c r="C72" s="196">
        <f>'[2]10'!C74</f>
        <v>30</v>
      </c>
      <c r="D72" s="196">
        <f>'[2]10'!D74</f>
        <v>0</v>
      </c>
      <c r="E72" s="196">
        <f>'[2]10'!E74</f>
        <v>0</v>
      </c>
      <c r="F72" s="15">
        <f t="shared" si="16"/>
        <v>72</v>
      </c>
      <c r="G72" s="195">
        <f>'[2]10'!H74</f>
        <v>36</v>
      </c>
      <c r="H72" s="196">
        <f>'[2]10'!I74</f>
        <v>0</v>
      </c>
      <c r="I72" s="196">
        <f>'[2]10'!J74</f>
        <v>0</v>
      </c>
      <c r="J72" s="196">
        <f>'[2]10'!K74</f>
        <v>0</v>
      </c>
      <c r="K72" s="15">
        <f t="shared" si="13"/>
        <v>36</v>
      </c>
      <c r="L72" s="18">
        <f>frq!C72</f>
        <v>1</v>
      </c>
      <c r="M72" s="124">
        <f t="shared" si="14"/>
        <v>35.299999999999997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35.299999999999997</v>
      </c>
      <c r="R72" s="18">
        <v>0.7</v>
      </c>
    </row>
    <row r="73" spans="1:18">
      <c r="A73" s="8" t="s">
        <v>115</v>
      </c>
      <c r="B73" s="195">
        <f>'[2]10'!B75</f>
        <v>42</v>
      </c>
      <c r="C73" s="196">
        <f>'[2]10'!C75</f>
        <v>30</v>
      </c>
      <c r="D73" s="196">
        <f>'[2]10'!D75</f>
        <v>0</v>
      </c>
      <c r="E73" s="196">
        <f>'[2]10'!E75</f>
        <v>0</v>
      </c>
      <c r="F73" s="15">
        <f t="shared" si="16"/>
        <v>72</v>
      </c>
      <c r="G73" s="195">
        <f>'[2]10'!H75</f>
        <v>36</v>
      </c>
      <c r="H73" s="196">
        <f>'[2]10'!I75</f>
        <v>0</v>
      </c>
      <c r="I73" s="196">
        <f>'[2]10'!J75</f>
        <v>0</v>
      </c>
      <c r="J73" s="196">
        <f>'[2]10'!K75</f>
        <v>0</v>
      </c>
      <c r="K73" s="15">
        <f t="shared" si="13"/>
        <v>36</v>
      </c>
      <c r="L73" s="18">
        <f>frq!C73</f>
        <v>1</v>
      </c>
      <c r="M73" s="124">
        <f t="shared" si="14"/>
        <v>35.299999999999997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35.299999999999997</v>
      </c>
      <c r="R73" s="18">
        <v>0.7</v>
      </c>
    </row>
    <row r="74" spans="1:18">
      <c r="A74" s="8" t="s">
        <v>116</v>
      </c>
      <c r="B74" s="195">
        <f>'[2]10'!B76</f>
        <v>42</v>
      </c>
      <c r="C74" s="196">
        <f>'[2]10'!C76</f>
        <v>30</v>
      </c>
      <c r="D74" s="196">
        <f>'[2]10'!D76</f>
        <v>0</v>
      </c>
      <c r="E74" s="196">
        <f>'[2]10'!E76</f>
        <v>0</v>
      </c>
      <c r="F74" s="15">
        <f t="shared" si="16"/>
        <v>72</v>
      </c>
      <c r="G74" s="195">
        <f>'[2]10'!H76</f>
        <v>36</v>
      </c>
      <c r="H74" s="196">
        <f>'[2]10'!I76</f>
        <v>0</v>
      </c>
      <c r="I74" s="196">
        <f>'[2]10'!J76</f>
        <v>0</v>
      </c>
      <c r="J74" s="196">
        <f>'[2]10'!K76</f>
        <v>0</v>
      </c>
      <c r="K74" s="15">
        <f t="shared" si="13"/>
        <v>36</v>
      </c>
      <c r="L74" s="18">
        <f>frq!C74</f>
        <v>1</v>
      </c>
      <c r="M74" s="124">
        <f t="shared" si="14"/>
        <v>35.299999999999997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35.299999999999997</v>
      </c>
      <c r="R74" s="18">
        <v>0.7</v>
      </c>
    </row>
    <row r="75" spans="1:18">
      <c r="A75" s="8" t="s">
        <v>117</v>
      </c>
      <c r="B75" s="195">
        <f>'[2]10'!B77</f>
        <v>42</v>
      </c>
      <c r="C75" s="196">
        <f>'[2]10'!C77</f>
        <v>30</v>
      </c>
      <c r="D75" s="196">
        <f>'[2]10'!D77</f>
        <v>0</v>
      </c>
      <c r="E75" s="196">
        <f>'[2]10'!E77</f>
        <v>0</v>
      </c>
      <c r="F75" s="15">
        <f t="shared" si="16"/>
        <v>72</v>
      </c>
      <c r="G75" s="195">
        <f>'[2]10'!H77</f>
        <v>36</v>
      </c>
      <c r="H75" s="196">
        <f>'[2]10'!I77</f>
        <v>0</v>
      </c>
      <c r="I75" s="196">
        <f>'[2]10'!J77</f>
        <v>0</v>
      </c>
      <c r="J75" s="196">
        <f>'[2]10'!K77</f>
        <v>0</v>
      </c>
      <c r="K75" s="15">
        <f t="shared" si="13"/>
        <v>36</v>
      </c>
      <c r="L75" s="18">
        <f>frq!C75</f>
        <v>1</v>
      </c>
      <c r="M75" s="124">
        <f t="shared" si="14"/>
        <v>35.6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35.6</v>
      </c>
      <c r="R75" s="18">
        <v>0.4</v>
      </c>
    </row>
    <row r="76" spans="1:18">
      <c r="A76" s="8" t="s">
        <v>118</v>
      </c>
      <c r="B76" s="195">
        <f>'[2]10'!B78</f>
        <v>42</v>
      </c>
      <c r="C76" s="196">
        <f>'[2]10'!C78</f>
        <v>30</v>
      </c>
      <c r="D76" s="196">
        <f>'[2]10'!D78</f>
        <v>0</v>
      </c>
      <c r="E76" s="196">
        <f>'[2]10'!E78</f>
        <v>0</v>
      </c>
      <c r="F76" s="15">
        <f t="shared" si="16"/>
        <v>72</v>
      </c>
      <c r="G76" s="195">
        <f>'[2]10'!H78</f>
        <v>36</v>
      </c>
      <c r="H76" s="196">
        <f>'[2]10'!I78</f>
        <v>0</v>
      </c>
      <c r="I76" s="196">
        <f>'[2]10'!J78</f>
        <v>0</v>
      </c>
      <c r="J76" s="196">
        <f>'[2]10'!K78</f>
        <v>0</v>
      </c>
      <c r="K76" s="15">
        <f t="shared" si="13"/>
        <v>36</v>
      </c>
      <c r="L76" s="18">
        <f>frq!C76</f>
        <v>1</v>
      </c>
      <c r="M76" s="124">
        <f t="shared" si="14"/>
        <v>35.6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35.6</v>
      </c>
      <c r="R76" s="18">
        <v>0.4</v>
      </c>
    </row>
    <row r="77" spans="1:18">
      <c r="A77" s="8" t="s">
        <v>119</v>
      </c>
      <c r="B77" s="195">
        <f>'[2]10'!B79</f>
        <v>42</v>
      </c>
      <c r="C77" s="196">
        <f>'[2]10'!C79</f>
        <v>30</v>
      </c>
      <c r="D77" s="196">
        <f>'[2]10'!D79</f>
        <v>0</v>
      </c>
      <c r="E77" s="196">
        <f>'[2]10'!E79</f>
        <v>0</v>
      </c>
      <c r="F77" s="15">
        <f t="shared" si="16"/>
        <v>72</v>
      </c>
      <c r="G77" s="195">
        <f>'[2]10'!H79</f>
        <v>36</v>
      </c>
      <c r="H77" s="196">
        <f>'[2]10'!I79</f>
        <v>0</v>
      </c>
      <c r="I77" s="196">
        <f>'[2]10'!J79</f>
        <v>0</v>
      </c>
      <c r="J77" s="196">
        <f>'[2]10'!K79</f>
        <v>0</v>
      </c>
      <c r="K77" s="15">
        <f t="shared" si="13"/>
        <v>36</v>
      </c>
      <c r="L77" s="18">
        <f>frq!C77</f>
        <v>1</v>
      </c>
      <c r="M77" s="124">
        <f t="shared" si="14"/>
        <v>35.6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35.6</v>
      </c>
      <c r="R77" s="18">
        <v>0.4</v>
      </c>
    </row>
    <row r="78" spans="1:18">
      <c r="A78" s="8" t="s">
        <v>120</v>
      </c>
      <c r="B78" s="195">
        <f>'[2]10'!B80</f>
        <v>42</v>
      </c>
      <c r="C78" s="196">
        <f>'[2]10'!C80</f>
        <v>30</v>
      </c>
      <c r="D78" s="196">
        <f>'[2]10'!D80</f>
        <v>0</v>
      </c>
      <c r="E78" s="196">
        <f>'[2]10'!E80</f>
        <v>0</v>
      </c>
      <c r="F78" s="15">
        <f t="shared" si="16"/>
        <v>72</v>
      </c>
      <c r="G78" s="195">
        <f>'[2]10'!H80</f>
        <v>36</v>
      </c>
      <c r="H78" s="196">
        <f>'[2]10'!I80</f>
        <v>0</v>
      </c>
      <c r="I78" s="196">
        <f>'[2]10'!J80</f>
        <v>0</v>
      </c>
      <c r="J78" s="196">
        <f>'[2]10'!K80</f>
        <v>0</v>
      </c>
      <c r="K78" s="15">
        <f t="shared" si="13"/>
        <v>36</v>
      </c>
      <c r="L78" s="18">
        <f>frq!C78</f>
        <v>1</v>
      </c>
      <c r="M78" s="124">
        <f t="shared" si="14"/>
        <v>35.6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35.6</v>
      </c>
      <c r="R78" s="18">
        <v>0.4</v>
      </c>
    </row>
    <row r="79" spans="1:18">
      <c r="A79" s="8" t="s">
        <v>121</v>
      </c>
      <c r="B79" s="195">
        <f>'[2]10'!B81</f>
        <v>42</v>
      </c>
      <c r="C79" s="196">
        <f>'[2]10'!C81</f>
        <v>30</v>
      </c>
      <c r="D79" s="196">
        <f>'[2]10'!D81</f>
        <v>0</v>
      </c>
      <c r="E79" s="196">
        <f>'[2]10'!E81</f>
        <v>0</v>
      </c>
      <c r="F79" s="15">
        <f t="shared" si="16"/>
        <v>72</v>
      </c>
      <c r="G79" s="195">
        <f>'[2]10'!H81</f>
        <v>36</v>
      </c>
      <c r="H79" s="196">
        <f>'[2]10'!I81</f>
        <v>0</v>
      </c>
      <c r="I79" s="196">
        <f>'[2]10'!J81</f>
        <v>0</v>
      </c>
      <c r="J79" s="196">
        <f>'[2]10'!K81</f>
        <v>0</v>
      </c>
      <c r="K79" s="15">
        <f t="shared" si="13"/>
        <v>36</v>
      </c>
      <c r="L79" s="18">
        <f>frq!C79</f>
        <v>1</v>
      </c>
      <c r="M79" s="124">
        <f t="shared" si="14"/>
        <v>35.6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35.6</v>
      </c>
      <c r="R79" s="18">
        <v>0.4</v>
      </c>
    </row>
    <row r="80" spans="1:18">
      <c r="A80" s="8" t="s">
        <v>122</v>
      </c>
      <c r="B80" s="195">
        <f>'[2]10'!B82</f>
        <v>42</v>
      </c>
      <c r="C80" s="196">
        <f>'[2]10'!C82</f>
        <v>30</v>
      </c>
      <c r="D80" s="196">
        <f>'[2]10'!D82</f>
        <v>0</v>
      </c>
      <c r="E80" s="196">
        <f>'[2]10'!E82</f>
        <v>0</v>
      </c>
      <c r="F80" s="15">
        <f t="shared" si="16"/>
        <v>72</v>
      </c>
      <c r="G80" s="195">
        <f>'[2]10'!H82</f>
        <v>36</v>
      </c>
      <c r="H80" s="196">
        <f>'[2]10'!I82</f>
        <v>0</v>
      </c>
      <c r="I80" s="196">
        <f>'[2]10'!J82</f>
        <v>0</v>
      </c>
      <c r="J80" s="196">
        <f>'[2]10'!K82</f>
        <v>0</v>
      </c>
      <c r="K80" s="15">
        <f t="shared" si="13"/>
        <v>36</v>
      </c>
      <c r="L80" s="18">
        <f>frq!C80</f>
        <v>1</v>
      </c>
      <c r="M80" s="124">
        <f t="shared" si="14"/>
        <v>35.6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35.6</v>
      </c>
      <c r="R80" s="18">
        <v>0.4</v>
      </c>
    </row>
    <row r="81" spans="1:18">
      <c r="A81" s="8" t="s">
        <v>123</v>
      </c>
      <c r="B81" s="195">
        <f>'[2]10'!B83</f>
        <v>42</v>
      </c>
      <c r="C81" s="196">
        <f>'[2]10'!C83</f>
        <v>30</v>
      </c>
      <c r="D81" s="196">
        <f>'[2]10'!D83</f>
        <v>0</v>
      </c>
      <c r="E81" s="196">
        <f>'[2]10'!E83</f>
        <v>0</v>
      </c>
      <c r="F81" s="15">
        <f t="shared" si="16"/>
        <v>72</v>
      </c>
      <c r="G81" s="195">
        <f>'[2]10'!H83</f>
        <v>36</v>
      </c>
      <c r="H81" s="196">
        <f>'[2]10'!I83</f>
        <v>0</v>
      </c>
      <c r="I81" s="196">
        <f>'[2]10'!J83</f>
        <v>0</v>
      </c>
      <c r="J81" s="196">
        <f>'[2]10'!K83</f>
        <v>0</v>
      </c>
      <c r="K81" s="15">
        <f t="shared" si="13"/>
        <v>36</v>
      </c>
      <c r="L81" s="18">
        <f>frq!C81</f>
        <v>1</v>
      </c>
      <c r="M81" s="124">
        <f t="shared" si="14"/>
        <v>35.6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35.6</v>
      </c>
      <c r="R81" s="18">
        <v>0.4</v>
      </c>
    </row>
    <row r="82" spans="1:18">
      <c r="A82" s="8" t="s">
        <v>124</v>
      </c>
      <c r="B82" s="195">
        <f>'[2]10'!B84</f>
        <v>42</v>
      </c>
      <c r="C82" s="196">
        <f>'[2]10'!C84</f>
        <v>30</v>
      </c>
      <c r="D82" s="196">
        <f>'[2]10'!D84</f>
        <v>0</v>
      </c>
      <c r="E82" s="196">
        <f>'[2]10'!E84</f>
        <v>0</v>
      </c>
      <c r="F82" s="15">
        <f t="shared" si="16"/>
        <v>72</v>
      </c>
      <c r="G82" s="195">
        <f>'[2]10'!H84</f>
        <v>36</v>
      </c>
      <c r="H82" s="196">
        <f>'[2]10'!I84</f>
        <v>0</v>
      </c>
      <c r="I82" s="196">
        <f>'[2]10'!J84</f>
        <v>0</v>
      </c>
      <c r="J82" s="196">
        <f>'[2]10'!K84</f>
        <v>0</v>
      </c>
      <c r="K82" s="15">
        <f t="shared" si="13"/>
        <v>36</v>
      </c>
      <c r="L82" s="18">
        <f>frq!C82</f>
        <v>1</v>
      </c>
      <c r="M82" s="124">
        <f t="shared" si="14"/>
        <v>35.6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35.6</v>
      </c>
      <c r="R82" s="18">
        <v>0.4</v>
      </c>
    </row>
    <row r="83" spans="1:18">
      <c r="A83" s="8" t="s">
        <v>125</v>
      </c>
      <c r="B83" s="195">
        <f>'[2]10'!B85</f>
        <v>42</v>
      </c>
      <c r="C83" s="196">
        <f>'[2]10'!C85</f>
        <v>30</v>
      </c>
      <c r="D83" s="196">
        <f>'[2]10'!D85</f>
        <v>0</v>
      </c>
      <c r="E83" s="196">
        <f>'[2]10'!E85</f>
        <v>0</v>
      </c>
      <c r="F83" s="15">
        <f t="shared" si="16"/>
        <v>72</v>
      </c>
      <c r="G83" s="195">
        <f>'[2]10'!H85</f>
        <v>36</v>
      </c>
      <c r="H83" s="196">
        <f>'[2]10'!I85</f>
        <v>0</v>
      </c>
      <c r="I83" s="196">
        <f>'[2]10'!J85</f>
        <v>0</v>
      </c>
      <c r="J83" s="196">
        <f>'[2]10'!K85</f>
        <v>0</v>
      </c>
      <c r="K83" s="15">
        <f t="shared" si="13"/>
        <v>36</v>
      </c>
      <c r="L83" s="18">
        <f>frq!C83</f>
        <v>1</v>
      </c>
      <c r="M83" s="124">
        <f t="shared" si="14"/>
        <v>35.6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35.6</v>
      </c>
      <c r="R83" s="18">
        <v>0.4</v>
      </c>
    </row>
    <row r="84" spans="1:18">
      <c r="A84" s="8" t="s">
        <v>126</v>
      </c>
      <c r="B84" s="195">
        <f>'[2]10'!B86</f>
        <v>42</v>
      </c>
      <c r="C84" s="196">
        <f>'[2]10'!C86</f>
        <v>30</v>
      </c>
      <c r="D84" s="196">
        <f>'[2]10'!D86</f>
        <v>0</v>
      </c>
      <c r="E84" s="196">
        <f>'[2]10'!E86</f>
        <v>0</v>
      </c>
      <c r="F84" s="15">
        <f t="shared" si="16"/>
        <v>72</v>
      </c>
      <c r="G84" s="195">
        <f>'[2]10'!H86</f>
        <v>36</v>
      </c>
      <c r="H84" s="196">
        <f>'[2]10'!I86</f>
        <v>0</v>
      </c>
      <c r="I84" s="196">
        <f>'[2]10'!J86</f>
        <v>0</v>
      </c>
      <c r="J84" s="196">
        <f>'[2]10'!K86</f>
        <v>0</v>
      </c>
      <c r="K84" s="15">
        <f t="shared" si="13"/>
        <v>36</v>
      </c>
      <c r="L84" s="18">
        <f>frq!C84</f>
        <v>1</v>
      </c>
      <c r="M84" s="124">
        <f t="shared" si="14"/>
        <v>35.6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35.6</v>
      </c>
      <c r="R84" s="18">
        <v>0.4</v>
      </c>
    </row>
    <row r="85" spans="1:18">
      <c r="A85" s="8" t="s">
        <v>127</v>
      </c>
      <c r="B85" s="195">
        <f>'[2]10'!B87</f>
        <v>42</v>
      </c>
      <c r="C85" s="196">
        <f>'[2]10'!C87</f>
        <v>30</v>
      </c>
      <c r="D85" s="196">
        <f>'[2]10'!D87</f>
        <v>0</v>
      </c>
      <c r="E85" s="196">
        <f>'[2]10'!E87</f>
        <v>0</v>
      </c>
      <c r="F85" s="15">
        <f t="shared" si="16"/>
        <v>72</v>
      </c>
      <c r="G85" s="195">
        <f>'[2]10'!H87</f>
        <v>36</v>
      </c>
      <c r="H85" s="196">
        <f>'[2]10'!I87</f>
        <v>0</v>
      </c>
      <c r="I85" s="196">
        <f>'[2]10'!J87</f>
        <v>0</v>
      </c>
      <c r="J85" s="196">
        <f>'[2]10'!K87</f>
        <v>0</v>
      </c>
      <c r="K85" s="15">
        <f t="shared" si="13"/>
        <v>36</v>
      </c>
      <c r="L85" s="18">
        <f>frq!C85</f>
        <v>1</v>
      </c>
      <c r="M85" s="124">
        <f t="shared" si="14"/>
        <v>35.6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35.6</v>
      </c>
      <c r="R85" s="18">
        <v>0.4</v>
      </c>
    </row>
    <row r="86" spans="1:18">
      <c r="A86" s="8" t="s">
        <v>128</v>
      </c>
      <c r="B86" s="195">
        <f>'[2]10'!B88</f>
        <v>42</v>
      </c>
      <c r="C86" s="196">
        <f>'[2]10'!C88</f>
        <v>30</v>
      </c>
      <c r="D86" s="196">
        <f>'[2]10'!D88</f>
        <v>0</v>
      </c>
      <c r="E86" s="196">
        <f>'[2]10'!E88</f>
        <v>0</v>
      </c>
      <c r="F86" s="15">
        <f t="shared" si="16"/>
        <v>72</v>
      </c>
      <c r="G86" s="195">
        <f>'[2]10'!H88</f>
        <v>36</v>
      </c>
      <c r="H86" s="196">
        <f>'[2]10'!I88</f>
        <v>0</v>
      </c>
      <c r="I86" s="196">
        <f>'[2]10'!J88</f>
        <v>0</v>
      </c>
      <c r="J86" s="196">
        <f>'[2]10'!K88</f>
        <v>0</v>
      </c>
      <c r="K86" s="15">
        <f t="shared" si="13"/>
        <v>36</v>
      </c>
      <c r="L86" s="18">
        <f>frq!C86</f>
        <v>1</v>
      </c>
      <c r="M86" s="124">
        <f t="shared" si="14"/>
        <v>35.6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35.6</v>
      </c>
      <c r="R86" s="18">
        <v>0.4</v>
      </c>
    </row>
    <row r="87" spans="1:18">
      <c r="A87" s="8" t="s">
        <v>129</v>
      </c>
      <c r="B87" s="195">
        <f>'[2]10'!B89</f>
        <v>42</v>
      </c>
      <c r="C87" s="196">
        <f>'[2]10'!C89</f>
        <v>30</v>
      </c>
      <c r="D87" s="196">
        <f>'[2]10'!D89</f>
        <v>0</v>
      </c>
      <c r="E87" s="196">
        <f>'[2]10'!E89</f>
        <v>0</v>
      </c>
      <c r="F87" s="15">
        <f t="shared" si="16"/>
        <v>72</v>
      </c>
      <c r="G87" s="195">
        <f>'[2]10'!H89</f>
        <v>36</v>
      </c>
      <c r="H87" s="196">
        <f>'[2]10'!I89</f>
        <v>0</v>
      </c>
      <c r="I87" s="196">
        <f>'[2]10'!J89</f>
        <v>0</v>
      </c>
      <c r="J87" s="196">
        <f>'[2]10'!K89</f>
        <v>0</v>
      </c>
      <c r="K87" s="15">
        <f t="shared" si="13"/>
        <v>36</v>
      </c>
      <c r="L87" s="18">
        <f>frq!C87</f>
        <v>1</v>
      </c>
      <c r="M87" s="124">
        <f t="shared" si="14"/>
        <v>35.6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35.6</v>
      </c>
      <c r="R87" s="18">
        <v>0.4</v>
      </c>
    </row>
    <row r="88" spans="1:18">
      <c r="A88" s="8" t="s">
        <v>130</v>
      </c>
      <c r="B88" s="195">
        <f>'[2]10'!B90</f>
        <v>42</v>
      </c>
      <c r="C88" s="196">
        <f>'[2]10'!C90</f>
        <v>30</v>
      </c>
      <c r="D88" s="196">
        <f>'[2]10'!D90</f>
        <v>0</v>
      </c>
      <c r="E88" s="196">
        <f>'[2]10'!E90</f>
        <v>0</v>
      </c>
      <c r="F88" s="15">
        <f t="shared" si="16"/>
        <v>72</v>
      </c>
      <c r="G88" s="195">
        <f>'[2]10'!H90</f>
        <v>36</v>
      </c>
      <c r="H88" s="196">
        <f>'[2]10'!I90</f>
        <v>0</v>
      </c>
      <c r="I88" s="196">
        <f>'[2]10'!J90</f>
        <v>0</v>
      </c>
      <c r="J88" s="196">
        <f>'[2]10'!K90</f>
        <v>0</v>
      </c>
      <c r="K88" s="15">
        <f t="shared" si="13"/>
        <v>36</v>
      </c>
      <c r="L88" s="18">
        <f>frq!C88</f>
        <v>1</v>
      </c>
      <c r="M88" s="124">
        <f t="shared" si="14"/>
        <v>35.6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35.6</v>
      </c>
      <c r="R88" s="18">
        <v>0.4</v>
      </c>
    </row>
    <row r="89" spans="1:18">
      <c r="A89" s="8" t="s">
        <v>131</v>
      </c>
      <c r="B89" s="195">
        <f>'[2]10'!B91</f>
        <v>42</v>
      </c>
      <c r="C89" s="196">
        <f>'[2]10'!C91</f>
        <v>30</v>
      </c>
      <c r="D89" s="196">
        <f>'[2]10'!D91</f>
        <v>0</v>
      </c>
      <c r="E89" s="196">
        <f>'[2]10'!E91</f>
        <v>0</v>
      </c>
      <c r="F89" s="15">
        <f t="shared" si="16"/>
        <v>72</v>
      </c>
      <c r="G89" s="195">
        <f>'[2]10'!H91</f>
        <v>36</v>
      </c>
      <c r="H89" s="196">
        <f>'[2]10'!I91</f>
        <v>0</v>
      </c>
      <c r="I89" s="196">
        <f>'[2]10'!J91</f>
        <v>0</v>
      </c>
      <c r="J89" s="196">
        <f>'[2]10'!K91</f>
        <v>0</v>
      </c>
      <c r="K89" s="15">
        <f t="shared" si="13"/>
        <v>36</v>
      </c>
      <c r="L89" s="18">
        <f>frq!C89</f>
        <v>1</v>
      </c>
      <c r="M89" s="124">
        <f t="shared" si="14"/>
        <v>35.6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35.6</v>
      </c>
      <c r="R89" s="18">
        <v>0.4</v>
      </c>
    </row>
    <row r="90" spans="1:18">
      <c r="A90" s="8" t="s">
        <v>132</v>
      </c>
      <c r="B90" s="195">
        <f>'[2]10'!B92</f>
        <v>42</v>
      </c>
      <c r="C90" s="196">
        <f>'[2]10'!C92</f>
        <v>30</v>
      </c>
      <c r="D90" s="196">
        <f>'[2]10'!D92</f>
        <v>0</v>
      </c>
      <c r="E90" s="196">
        <f>'[2]10'!E92</f>
        <v>0</v>
      </c>
      <c r="F90" s="15">
        <f t="shared" si="16"/>
        <v>72</v>
      </c>
      <c r="G90" s="195">
        <f>'[2]10'!H92</f>
        <v>37</v>
      </c>
      <c r="H90" s="196">
        <f>'[2]10'!I92</f>
        <v>0</v>
      </c>
      <c r="I90" s="196">
        <f>'[2]10'!J92</f>
        <v>0</v>
      </c>
      <c r="J90" s="196">
        <f>'[2]10'!K92</f>
        <v>0</v>
      </c>
      <c r="K90" s="15">
        <f t="shared" si="13"/>
        <v>37</v>
      </c>
      <c r="L90" s="18">
        <f>frq!C90</f>
        <v>1</v>
      </c>
      <c r="M90" s="124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195">
        <f>'[2]10'!B93</f>
        <v>42</v>
      </c>
      <c r="C91" s="196">
        <f>'[2]10'!C93</f>
        <v>30</v>
      </c>
      <c r="D91" s="196">
        <f>'[2]10'!D93</f>
        <v>0</v>
      </c>
      <c r="E91" s="196">
        <f>'[2]10'!E93</f>
        <v>0</v>
      </c>
      <c r="F91" s="15">
        <f t="shared" si="16"/>
        <v>72</v>
      </c>
      <c r="G91" s="195">
        <f>'[2]10'!H93</f>
        <v>37</v>
      </c>
      <c r="H91" s="196">
        <f>'[2]10'!I93</f>
        <v>0</v>
      </c>
      <c r="I91" s="196">
        <f>'[2]10'!J93</f>
        <v>0</v>
      </c>
      <c r="J91" s="196">
        <f>'[2]10'!K93</f>
        <v>0</v>
      </c>
      <c r="K91" s="15">
        <f t="shared" si="13"/>
        <v>37</v>
      </c>
      <c r="L91" s="18">
        <f>frq!C91</f>
        <v>1</v>
      </c>
      <c r="M91" s="124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195">
        <f>'[2]10'!B94</f>
        <v>42</v>
      </c>
      <c r="C92" s="196">
        <f>'[2]10'!C94</f>
        <v>30</v>
      </c>
      <c r="D92" s="196">
        <f>'[2]10'!D94</f>
        <v>0</v>
      </c>
      <c r="E92" s="196">
        <f>'[2]10'!E94</f>
        <v>0</v>
      </c>
      <c r="F92" s="15">
        <f t="shared" si="16"/>
        <v>72</v>
      </c>
      <c r="G92" s="195">
        <f>'[2]10'!H94</f>
        <v>37</v>
      </c>
      <c r="H92" s="196">
        <f>'[2]10'!I94</f>
        <v>0</v>
      </c>
      <c r="I92" s="196">
        <f>'[2]10'!J94</f>
        <v>0</v>
      </c>
      <c r="J92" s="196">
        <f>'[2]10'!K94</f>
        <v>0</v>
      </c>
      <c r="K92" s="15">
        <f t="shared" si="13"/>
        <v>37</v>
      </c>
      <c r="L92" s="18">
        <f>frq!C92</f>
        <v>1</v>
      </c>
      <c r="M92" s="124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195">
        <f>'[2]10'!B95</f>
        <v>42</v>
      </c>
      <c r="C93" s="196">
        <f>'[2]10'!C95</f>
        <v>30</v>
      </c>
      <c r="D93" s="196">
        <f>'[2]10'!D95</f>
        <v>0</v>
      </c>
      <c r="E93" s="196">
        <f>'[2]10'!E95</f>
        <v>0</v>
      </c>
      <c r="F93" s="15">
        <f t="shared" si="16"/>
        <v>72</v>
      </c>
      <c r="G93" s="195">
        <f>'[2]10'!H95</f>
        <v>37</v>
      </c>
      <c r="H93" s="196">
        <f>'[2]10'!I95</f>
        <v>0</v>
      </c>
      <c r="I93" s="196">
        <f>'[2]10'!J95</f>
        <v>0</v>
      </c>
      <c r="J93" s="196">
        <f>'[2]10'!K95</f>
        <v>0</v>
      </c>
      <c r="K93" s="15">
        <f t="shared" si="13"/>
        <v>37</v>
      </c>
      <c r="L93" s="18">
        <f>frq!C93</f>
        <v>1</v>
      </c>
      <c r="M93" s="124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</row>
    <row r="94" spans="1:18">
      <c r="A94" s="8" t="s">
        <v>136</v>
      </c>
      <c r="B94" s="195">
        <f>'[2]10'!B96</f>
        <v>42</v>
      </c>
      <c r="C94" s="196">
        <f>'[2]10'!C96</f>
        <v>30</v>
      </c>
      <c r="D94" s="196">
        <f>'[2]10'!D96</f>
        <v>0</v>
      </c>
      <c r="E94" s="196">
        <f>'[2]10'!E96</f>
        <v>0</v>
      </c>
      <c r="F94" s="15">
        <f t="shared" si="16"/>
        <v>72</v>
      </c>
      <c r="G94" s="195">
        <f>'[2]10'!H96</f>
        <v>37</v>
      </c>
      <c r="H94" s="196">
        <f>'[2]10'!I96</f>
        <v>0</v>
      </c>
      <c r="I94" s="196">
        <f>'[2]10'!J96</f>
        <v>0</v>
      </c>
      <c r="J94" s="196">
        <f>'[2]10'!K96</f>
        <v>0</v>
      </c>
      <c r="K94" s="15">
        <f t="shared" si="13"/>
        <v>37</v>
      </c>
      <c r="L94" s="18">
        <f>frq!C94</f>
        <v>1</v>
      </c>
      <c r="M94" s="124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195">
        <f>'[2]10'!B97</f>
        <v>42</v>
      </c>
      <c r="C95" s="196">
        <f>'[2]10'!C97</f>
        <v>30</v>
      </c>
      <c r="D95" s="196">
        <f>'[2]10'!D97</f>
        <v>0</v>
      </c>
      <c r="E95" s="196">
        <f>'[2]10'!E97</f>
        <v>0</v>
      </c>
      <c r="F95" s="15">
        <f t="shared" si="16"/>
        <v>72</v>
      </c>
      <c r="G95" s="195">
        <f>'[2]10'!H97</f>
        <v>37</v>
      </c>
      <c r="H95" s="196">
        <f>'[2]10'!I97</f>
        <v>0</v>
      </c>
      <c r="I95" s="196">
        <f>'[2]10'!J97</f>
        <v>0</v>
      </c>
      <c r="J95" s="196">
        <f>'[2]10'!K97</f>
        <v>0</v>
      </c>
      <c r="K95" s="15">
        <f t="shared" si="13"/>
        <v>37</v>
      </c>
      <c r="L95" s="18">
        <f>frq!C95</f>
        <v>1</v>
      </c>
      <c r="M95" s="124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</row>
    <row r="96" spans="1:18">
      <c r="A96" s="8" t="s">
        <v>138</v>
      </c>
      <c r="B96" s="195">
        <f>'[2]10'!B98</f>
        <v>42</v>
      </c>
      <c r="C96" s="196">
        <f>'[2]10'!C98</f>
        <v>30</v>
      </c>
      <c r="D96" s="196">
        <f>'[2]10'!D98</f>
        <v>0</v>
      </c>
      <c r="E96" s="196">
        <f>'[2]10'!E98</f>
        <v>0</v>
      </c>
      <c r="F96" s="15">
        <f t="shared" si="16"/>
        <v>72</v>
      </c>
      <c r="G96" s="195">
        <f>'[2]10'!H98</f>
        <v>37</v>
      </c>
      <c r="H96" s="196">
        <f>'[2]10'!I98</f>
        <v>0</v>
      </c>
      <c r="I96" s="196">
        <f>'[2]10'!J98</f>
        <v>0</v>
      </c>
      <c r="J96" s="196">
        <f>'[2]10'!K98</f>
        <v>0</v>
      </c>
      <c r="K96" s="15">
        <f t="shared" si="13"/>
        <v>37</v>
      </c>
      <c r="L96" s="18">
        <f>frq!C96</f>
        <v>1</v>
      </c>
      <c r="M96" s="124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195">
        <f>'[2]10'!B99</f>
        <v>42</v>
      </c>
      <c r="C97" s="196">
        <f>'[2]10'!C99</f>
        <v>30</v>
      </c>
      <c r="D97" s="196">
        <f>'[2]10'!D99</f>
        <v>0</v>
      </c>
      <c r="E97" s="196">
        <f>'[2]10'!E99</f>
        <v>0</v>
      </c>
      <c r="F97" s="15">
        <f t="shared" si="16"/>
        <v>72</v>
      </c>
      <c r="G97" s="195">
        <f>'[2]10'!H99</f>
        <v>37</v>
      </c>
      <c r="H97" s="196">
        <f>'[2]10'!I99</f>
        <v>0</v>
      </c>
      <c r="I97" s="196">
        <f>'[2]10'!J99</f>
        <v>0</v>
      </c>
      <c r="J97" s="196">
        <f>'[2]10'!K99</f>
        <v>0</v>
      </c>
      <c r="K97" s="15">
        <f t="shared" si="13"/>
        <v>37</v>
      </c>
      <c r="L97" s="18">
        <f>frq!C97</f>
        <v>1</v>
      </c>
      <c r="M97" s="124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</row>
    <row r="98" spans="1:18" ht="15.75" thickBot="1">
      <c r="A98" s="8" t="s">
        <v>140</v>
      </c>
      <c r="B98" s="195">
        <f>'[2]10'!B100</f>
        <v>42</v>
      </c>
      <c r="C98" s="196">
        <f>'[2]10'!C100</f>
        <v>30</v>
      </c>
      <c r="D98" s="196">
        <f>'[2]10'!D100</f>
        <v>0</v>
      </c>
      <c r="E98" s="196">
        <f>'[2]10'!E100</f>
        <v>0</v>
      </c>
      <c r="F98" s="15">
        <f t="shared" si="16"/>
        <v>72</v>
      </c>
      <c r="G98" s="195">
        <f>'[2]10'!H100</f>
        <v>37</v>
      </c>
      <c r="H98" s="196">
        <f>'[2]10'!I100</f>
        <v>0</v>
      </c>
      <c r="I98" s="196">
        <f>'[2]10'!J100</f>
        <v>0</v>
      </c>
      <c r="J98" s="196">
        <f>'[2]10'!K100</f>
        <v>0</v>
      </c>
      <c r="K98" s="15">
        <f t="shared" si="13"/>
        <v>37</v>
      </c>
      <c r="L98" s="18">
        <f>frq!C98</f>
        <v>1</v>
      </c>
      <c r="M98" s="124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</row>
    <row r="99" spans="1:18" ht="15.75" thickBot="1">
      <c r="A99" s="128" t="s">
        <v>175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0.86850000000000005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0.86850000000000005</v>
      </c>
      <c r="L99" s="128">
        <f t="shared" si="17"/>
        <v>2.4E-2</v>
      </c>
      <c r="M99" s="128">
        <f t="shared" si="17"/>
        <v>0.85619999999999985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0.85619999999999985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3">
        <f>Allocation_SG!A1</f>
        <v>45179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0" t="s">
        <v>173</v>
      </c>
      <c r="AX1" s="230"/>
      <c r="AY1" s="230"/>
      <c r="AZ1" s="230"/>
      <c r="BA1" s="230"/>
      <c r="BB1" s="230"/>
      <c r="BD1" s="230" t="s">
        <v>174</v>
      </c>
      <c r="BE1" s="230"/>
      <c r="BF1" s="230"/>
      <c r="BG1" s="230"/>
      <c r="BH1" s="230"/>
      <c r="BI1" s="230"/>
      <c r="BL1" s="8" t="s">
        <v>203</v>
      </c>
      <c r="BM1" s="8" t="s">
        <v>204</v>
      </c>
      <c r="BN1" s="230" t="s">
        <v>357</v>
      </c>
      <c r="BO1" s="230"/>
      <c r="BP1" s="231" t="s">
        <v>356</v>
      </c>
      <c r="BQ1" s="231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37" t="s">
        <v>336</v>
      </c>
      <c r="BQ2" s="137" t="s">
        <v>337</v>
      </c>
    </row>
    <row r="3" spans="1:69">
      <c r="A3" s="8" t="s">
        <v>45</v>
      </c>
      <c r="B3" s="15">
        <f>'[3]10'!B5</f>
        <v>320</v>
      </c>
      <c r="C3" s="16">
        <f>'[3]10'!C5</f>
        <v>0</v>
      </c>
      <c r="D3" s="16">
        <f>'[3]10'!D5</f>
        <v>0</v>
      </c>
      <c r="E3" s="16">
        <f>'[3]10'!E5</f>
        <v>0</v>
      </c>
      <c r="F3" s="16">
        <f>'[3]10'!F5</f>
        <v>980</v>
      </c>
      <c r="G3" s="16">
        <f>'[3]10'!G5</f>
        <v>0</v>
      </c>
      <c r="H3" s="17">
        <f>SUM(B3:G3)</f>
        <v>1300</v>
      </c>
      <c r="I3" s="15">
        <f>'[3]10'!J5</f>
        <v>320</v>
      </c>
      <c r="J3" s="16">
        <f>'[3]10'!K5</f>
        <v>0</v>
      </c>
      <c r="K3" s="16">
        <f>'[3]10'!L5</f>
        <v>0</v>
      </c>
      <c r="L3" s="16">
        <f>'[3]10'!M5</f>
        <v>0</v>
      </c>
      <c r="M3" s="16">
        <f>'[3]10'!N5</f>
        <v>150</v>
      </c>
      <c r="N3" s="16">
        <f>'[3]10'!O5</f>
        <v>0</v>
      </c>
      <c r="O3" s="17">
        <f>SUM(I3:N3)</f>
        <v>470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150</v>
      </c>
      <c r="V3" s="16">
        <f t="shared" si="0"/>
        <v>0</v>
      </c>
      <c r="W3" s="17">
        <f>SUM(Q3:V3)</f>
        <v>470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150</v>
      </c>
      <c r="AQ3" s="8">
        <f t="shared" si="3"/>
        <v>0</v>
      </c>
      <c r="AR3" s="8">
        <f>SUM(AL3:AQ3)</f>
        <v>406</v>
      </c>
      <c r="AT3" s="8">
        <v>30.93</v>
      </c>
      <c r="AU3" s="8">
        <v>30.93</v>
      </c>
      <c r="AW3" s="199">
        <v>32</v>
      </c>
      <c r="AX3" s="199">
        <v>0</v>
      </c>
      <c r="AY3" s="199">
        <v>0</v>
      </c>
      <c r="AZ3" s="199">
        <v>0</v>
      </c>
      <c r="BA3" s="199">
        <v>0</v>
      </c>
      <c r="BB3" s="199">
        <v>0</v>
      </c>
      <c r="BC3" s="8">
        <f>SUM(AW3:BB3)</f>
        <v>32</v>
      </c>
      <c r="BD3" s="199">
        <v>32</v>
      </c>
      <c r="BE3" s="199">
        <v>0</v>
      </c>
      <c r="BF3" s="199">
        <v>0</v>
      </c>
      <c r="BG3" s="199">
        <v>0</v>
      </c>
      <c r="BH3" s="199">
        <v>0</v>
      </c>
      <c r="BI3" s="199">
        <v>0</v>
      </c>
      <c r="BJ3" s="8">
        <f>SUM(BD3:BI3)</f>
        <v>32</v>
      </c>
      <c r="BL3" s="8">
        <f>AT3</f>
        <v>30.93</v>
      </c>
      <c r="BM3" s="8">
        <f>AU3</f>
        <v>30.93</v>
      </c>
      <c r="BN3" s="8">
        <f>BC3</f>
        <v>32</v>
      </c>
      <c r="BO3" s="8">
        <f>BJ3</f>
        <v>32</v>
      </c>
      <c r="BP3" s="139">
        <f>BL3-BN3</f>
        <v>-1.0700000000000003</v>
      </c>
      <c r="BQ3" s="139">
        <f>BM3-BO3</f>
        <v>-1.0700000000000003</v>
      </c>
    </row>
    <row r="4" spans="1:69">
      <c r="A4" s="8" t="s">
        <v>46</v>
      </c>
      <c r="B4" s="15">
        <f>'[3]10'!B6</f>
        <v>320</v>
      </c>
      <c r="C4" s="16">
        <f>'[3]10'!C6</f>
        <v>0</v>
      </c>
      <c r="D4" s="16">
        <f>'[3]10'!D6</f>
        <v>0</v>
      </c>
      <c r="E4" s="16">
        <f>'[3]10'!E6</f>
        <v>0</v>
      </c>
      <c r="F4" s="16">
        <f>'[3]10'!F6</f>
        <v>980</v>
      </c>
      <c r="G4" s="16">
        <f>'[3]10'!G6</f>
        <v>0</v>
      </c>
      <c r="H4" s="17">
        <f>SUM(B4:G4)</f>
        <v>1300</v>
      </c>
      <c r="I4" s="15">
        <f>'[3]10'!J6</f>
        <v>320</v>
      </c>
      <c r="J4" s="16">
        <f>'[3]10'!K6</f>
        <v>0</v>
      </c>
      <c r="K4" s="16">
        <f>'[3]10'!L6</f>
        <v>0</v>
      </c>
      <c r="L4" s="16">
        <f>'[3]10'!M6</f>
        <v>0</v>
      </c>
      <c r="M4" s="16">
        <f>'[3]10'!N6</f>
        <v>150</v>
      </c>
      <c r="N4" s="16">
        <f>'[3]10'!O6</f>
        <v>0</v>
      </c>
      <c r="O4" s="17">
        <f>SUM(I4:N4)</f>
        <v>470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150</v>
      </c>
      <c r="V4" s="16">
        <f>IF($P4=1,N4,IF(AND($P4=0.985,N4&gt;0.985*G4),G4*0.985,IF(AND($P4=0.965,N4&gt;0.965*G4),0.965*G4,N4)))</f>
        <v>0</v>
      </c>
      <c r="W4" s="17">
        <f>SUM(Q4:V4)</f>
        <v>470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150</v>
      </c>
      <c r="AQ4" s="8">
        <f t="shared" si="3"/>
        <v>0</v>
      </c>
      <c r="AR4" s="8">
        <f t="shared" ref="AR4:AR67" si="18">SUM(AL4:AQ4)</f>
        <v>406</v>
      </c>
      <c r="AT4" s="8">
        <v>30.93</v>
      </c>
      <c r="AU4" s="8">
        <v>30.93</v>
      </c>
      <c r="AW4" s="199">
        <v>32</v>
      </c>
      <c r="AX4" s="199">
        <v>0</v>
      </c>
      <c r="AY4" s="199">
        <v>0</v>
      </c>
      <c r="AZ4" s="199">
        <v>0</v>
      </c>
      <c r="BA4" s="199">
        <v>0</v>
      </c>
      <c r="BB4" s="199">
        <v>0</v>
      </c>
      <c r="BC4" s="8">
        <f t="shared" ref="BC4:BC67" si="19">SUM(AW4:BB4)</f>
        <v>32</v>
      </c>
      <c r="BD4" s="199">
        <v>32</v>
      </c>
      <c r="BE4" s="199">
        <v>0</v>
      </c>
      <c r="BF4" s="199">
        <v>0</v>
      </c>
      <c r="BG4" s="199">
        <v>0</v>
      </c>
      <c r="BH4" s="199">
        <v>0</v>
      </c>
      <c r="BI4" s="199">
        <v>0</v>
      </c>
      <c r="BJ4" s="8">
        <f t="shared" ref="BJ4:BJ67" si="20">SUM(BD4:BI4)</f>
        <v>32</v>
      </c>
      <c r="BL4" s="8">
        <f t="shared" ref="BL4:BL67" si="21">AT4</f>
        <v>30.93</v>
      </c>
      <c r="BM4" s="8">
        <f t="shared" ref="BM4:BM67" si="22">AU4</f>
        <v>30.93</v>
      </c>
      <c r="BN4" s="8">
        <f t="shared" ref="BN4:BN67" si="23">BC4</f>
        <v>32</v>
      </c>
      <c r="BO4" s="8">
        <f t="shared" ref="BO4:BO67" si="24">BJ4</f>
        <v>32</v>
      </c>
      <c r="BP4" s="139">
        <f t="shared" ref="BP4:BP67" si="25">BL4-BN4</f>
        <v>-1.0700000000000003</v>
      </c>
      <c r="BQ4" s="139">
        <f t="shared" ref="BQ4:BQ67" si="26">BM4-BO4</f>
        <v>-1.0700000000000003</v>
      </c>
    </row>
    <row r="5" spans="1:69">
      <c r="A5" s="8" t="s">
        <v>47</v>
      </c>
      <c r="B5" s="15">
        <f>'[3]10'!B7</f>
        <v>320</v>
      </c>
      <c r="C5" s="16">
        <f>'[3]10'!C7</f>
        <v>0</v>
      </c>
      <c r="D5" s="16">
        <f>'[3]10'!D7</f>
        <v>0</v>
      </c>
      <c r="E5" s="16">
        <f>'[3]10'!E7</f>
        <v>0</v>
      </c>
      <c r="F5" s="16">
        <f>'[3]10'!F7</f>
        <v>980</v>
      </c>
      <c r="G5" s="16">
        <f>'[3]10'!G7</f>
        <v>0</v>
      </c>
      <c r="H5" s="17">
        <f t="shared" ref="H5:H68" si="27">SUM(B5:G5)</f>
        <v>1300</v>
      </c>
      <c r="I5" s="15">
        <f>'[3]10'!J7</f>
        <v>320</v>
      </c>
      <c r="J5" s="16">
        <f>'[3]10'!K7</f>
        <v>0</v>
      </c>
      <c r="K5" s="16">
        <f>'[3]10'!L7</f>
        <v>0</v>
      </c>
      <c r="L5" s="16">
        <f>'[3]10'!M7</f>
        <v>0</v>
      </c>
      <c r="M5" s="16">
        <f>'[3]10'!N7</f>
        <v>150</v>
      </c>
      <c r="N5" s="16">
        <f>'[3]10'!O7</f>
        <v>0</v>
      </c>
      <c r="O5" s="17">
        <f t="shared" ref="O5:O68" si="28">SUM(I5:N5)</f>
        <v>470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150</v>
      </c>
      <c r="V5" s="16">
        <f t="shared" si="0"/>
        <v>0</v>
      </c>
      <c r="W5" s="17">
        <f t="shared" ref="W5:W68" si="30">SUM(Q5:V5)</f>
        <v>470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150</v>
      </c>
      <c r="AQ5" s="8">
        <f t="shared" si="3"/>
        <v>0</v>
      </c>
      <c r="AR5" s="8">
        <f t="shared" si="18"/>
        <v>406</v>
      </c>
      <c r="AT5" s="8">
        <v>30.93</v>
      </c>
      <c r="AU5" s="8">
        <v>30.93</v>
      </c>
      <c r="AW5" s="199">
        <v>32</v>
      </c>
      <c r="AX5" s="199">
        <v>0</v>
      </c>
      <c r="AY5" s="199">
        <v>0</v>
      </c>
      <c r="AZ5" s="199">
        <v>0</v>
      </c>
      <c r="BA5" s="199">
        <v>0</v>
      </c>
      <c r="BB5" s="199">
        <v>0</v>
      </c>
      <c r="BC5" s="8">
        <f t="shared" si="19"/>
        <v>32</v>
      </c>
      <c r="BD5" s="199">
        <v>32</v>
      </c>
      <c r="BE5" s="199">
        <v>0</v>
      </c>
      <c r="BF5" s="199">
        <v>0</v>
      </c>
      <c r="BG5" s="199">
        <v>0</v>
      </c>
      <c r="BH5" s="199">
        <v>0</v>
      </c>
      <c r="BI5" s="199">
        <v>0</v>
      </c>
      <c r="BJ5" s="8">
        <f t="shared" si="20"/>
        <v>32</v>
      </c>
      <c r="BL5" s="8">
        <f t="shared" si="21"/>
        <v>30.93</v>
      </c>
      <c r="BM5" s="8">
        <f t="shared" si="22"/>
        <v>30.93</v>
      </c>
      <c r="BN5" s="8">
        <f t="shared" si="23"/>
        <v>32</v>
      </c>
      <c r="BO5" s="8">
        <f t="shared" si="24"/>
        <v>32</v>
      </c>
      <c r="BP5" s="139">
        <f t="shared" si="25"/>
        <v>-1.0700000000000003</v>
      </c>
      <c r="BQ5" s="139">
        <f t="shared" si="26"/>
        <v>-1.0700000000000003</v>
      </c>
    </row>
    <row r="6" spans="1:69">
      <c r="A6" s="8" t="s">
        <v>48</v>
      </c>
      <c r="B6" s="15">
        <f>'[3]10'!B8</f>
        <v>320</v>
      </c>
      <c r="C6" s="16">
        <f>'[3]10'!C8</f>
        <v>0</v>
      </c>
      <c r="D6" s="16">
        <f>'[3]10'!D8</f>
        <v>0</v>
      </c>
      <c r="E6" s="16">
        <f>'[3]10'!E8</f>
        <v>0</v>
      </c>
      <c r="F6" s="16">
        <f>'[3]10'!F8</f>
        <v>980</v>
      </c>
      <c r="G6" s="16">
        <f>'[3]10'!G8</f>
        <v>0</v>
      </c>
      <c r="H6" s="17">
        <f t="shared" si="27"/>
        <v>1300</v>
      </c>
      <c r="I6" s="15">
        <f>'[3]10'!J8</f>
        <v>320</v>
      </c>
      <c r="J6" s="16">
        <f>'[3]10'!K8</f>
        <v>0</v>
      </c>
      <c r="K6" s="16">
        <f>'[3]10'!L8</f>
        <v>0</v>
      </c>
      <c r="L6" s="16">
        <f>'[3]10'!M8</f>
        <v>0</v>
      </c>
      <c r="M6" s="16">
        <f>'[3]10'!N8</f>
        <v>150</v>
      </c>
      <c r="N6" s="16">
        <f>'[3]10'!O8</f>
        <v>0</v>
      </c>
      <c r="O6" s="17">
        <f t="shared" si="28"/>
        <v>470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150</v>
      </c>
      <c r="V6" s="16">
        <f t="shared" si="0"/>
        <v>0</v>
      </c>
      <c r="W6" s="17">
        <f t="shared" si="30"/>
        <v>470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150</v>
      </c>
      <c r="AQ6" s="8">
        <f t="shared" si="3"/>
        <v>0</v>
      </c>
      <c r="AR6" s="8">
        <f t="shared" si="18"/>
        <v>406</v>
      </c>
      <c r="AT6" s="8">
        <v>30.93</v>
      </c>
      <c r="AU6" s="8">
        <v>30.93</v>
      </c>
      <c r="AW6" s="199">
        <v>32</v>
      </c>
      <c r="AX6" s="199">
        <v>0</v>
      </c>
      <c r="AY6" s="199">
        <v>0</v>
      </c>
      <c r="AZ6" s="199">
        <v>0</v>
      </c>
      <c r="BA6" s="199">
        <v>0</v>
      </c>
      <c r="BB6" s="199">
        <v>0</v>
      </c>
      <c r="BC6" s="8">
        <f t="shared" si="19"/>
        <v>32</v>
      </c>
      <c r="BD6" s="199">
        <v>32</v>
      </c>
      <c r="BE6" s="199">
        <v>0</v>
      </c>
      <c r="BF6" s="199">
        <v>0</v>
      </c>
      <c r="BG6" s="199">
        <v>0</v>
      </c>
      <c r="BH6" s="199">
        <v>0</v>
      </c>
      <c r="BI6" s="199">
        <v>0</v>
      </c>
      <c r="BJ6" s="8">
        <f t="shared" si="20"/>
        <v>32</v>
      </c>
      <c r="BL6" s="8">
        <f t="shared" si="21"/>
        <v>30.93</v>
      </c>
      <c r="BM6" s="8">
        <f t="shared" si="22"/>
        <v>30.93</v>
      </c>
      <c r="BN6" s="8">
        <f t="shared" si="23"/>
        <v>32</v>
      </c>
      <c r="BO6" s="8">
        <f t="shared" si="24"/>
        <v>32</v>
      </c>
      <c r="BP6" s="139">
        <f t="shared" si="25"/>
        <v>-1.0700000000000003</v>
      </c>
      <c r="BQ6" s="139">
        <f t="shared" si="26"/>
        <v>-1.0700000000000003</v>
      </c>
    </row>
    <row r="7" spans="1:69">
      <c r="A7" s="8" t="s">
        <v>49</v>
      </c>
      <c r="B7" s="15">
        <f>'[3]10'!B9</f>
        <v>320</v>
      </c>
      <c r="C7" s="16">
        <f>'[3]10'!C9</f>
        <v>0</v>
      </c>
      <c r="D7" s="16">
        <f>'[3]10'!D9</f>
        <v>0</v>
      </c>
      <c r="E7" s="16">
        <f>'[3]10'!E9</f>
        <v>0</v>
      </c>
      <c r="F7" s="16">
        <f>'[3]10'!F9</f>
        <v>980</v>
      </c>
      <c r="G7" s="16">
        <f>'[3]10'!G9</f>
        <v>0</v>
      </c>
      <c r="H7" s="17">
        <f t="shared" si="27"/>
        <v>1300</v>
      </c>
      <c r="I7" s="15">
        <f>'[3]10'!J9</f>
        <v>320</v>
      </c>
      <c r="J7" s="16">
        <f>'[3]10'!K9</f>
        <v>0</v>
      </c>
      <c r="K7" s="16">
        <f>'[3]10'!L9</f>
        <v>0</v>
      </c>
      <c r="L7" s="16">
        <f>'[3]10'!M9</f>
        <v>0</v>
      </c>
      <c r="M7" s="16">
        <f>'[3]10'!N9</f>
        <v>150</v>
      </c>
      <c r="N7" s="16">
        <f>'[3]10'!O9</f>
        <v>0</v>
      </c>
      <c r="O7" s="17">
        <f t="shared" si="28"/>
        <v>470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150</v>
      </c>
      <c r="V7" s="16">
        <f t="shared" si="0"/>
        <v>0</v>
      </c>
      <c r="W7" s="17">
        <f t="shared" si="30"/>
        <v>470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150</v>
      </c>
      <c r="AQ7" s="8">
        <f t="shared" si="3"/>
        <v>0</v>
      </c>
      <c r="AR7" s="8">
        <f t="shared" si="18"/>
        <v>406</v>
      </c>
      <c r="AT7" s="8">
        <v>30.93</v>
      </c>
      <c r="AU7" s="8">
        <v>30.93</v>
      </c>
      <c r="AW7" s="199">
        <v>32</v>
      </c>
      <c r="AX7" s="199">
        <v>0</v>
      </c>
      <c r="AY7" s="199">
        <v>0</v>
      </c>
      <c r="AZ7" s="199">
        <v>0</v>
      </c>
      <c r="BA7" s="199">
        <v>0</v>
      </c>
      <c r="BB7" s="199">
        <v>0</v>
      </c>
      <c r="BC7" s="8">
        <f t="shared" si="19"/>
        <v>32</v>
      </c>
      <c r="BD7" s="199">
        <v>32</v>
      </c>
      <c r="BE7" s="199">
        <v>0</v>
      </c>
      <c r="BF7" s="199">
        <v>0</v>
      </c>
      <c r="BG7" s="199">
        <v>0</v>
      </c>
      <c r="BH7" s="199">
        <v>0</v>
      </c>
      <c r="BI7" s="199">
        <v>0</v>
      </c>
      <c r="BJ7" s="8">
        <f t="shared" si="20"/>
        <v>32</v>
      </c>
      <c r="BL7" s="8">
        <f t="shared" si="21"/>
        <v>30.93</v>
      </c>
      <c r="BM7" s="8">
        <f t="shared" si="22"/>
        <v>30.93</v>
      </c>
      <c r="BN7" s="8">
        <f t="shared" si="23"/>
        <v>32</v>
      </c>
      <c r="BO7" s="8">
        <f t="shared" si="24"/>
        <v>32</v>
      </c>
      <c r="BP7" s="139">
        <f t="shared" si="25"/>
        <v>-1.0700000000000003</v>
      </c>
      <c r="BQ7" s="139">
        <f t="shared" si="26"/>
        <v>-1.0700000000000003</v>
      </c>
    </row>
    <row r="8" spans="1:69">
      <c r="A8" s="8" t="s">
        <v>50</v>
      </c>
      <c r="B8" s="15">
        <f>'[3]10'!B10</f>
        <v>320</v>
      </c>
      <c r="C8" s="16">
        <f>'[3]10'!C10</f>
        <v>0</v>
      </c>
      <c r="D8" s="16">
        <f>'[3]10'!D10</f>
        <v>0</v>
      </c>
      <c r="E8" s="16">
        <f>'[3]10'!E10</f>
        <v>0</v>
      </c>
      <c r="F8" s="16">
        <f>'[3]10'!F10</f>
        <v>980</v>
      </c>
      <c r="G8" s="16">
        <f>'[3]10'!G10</f>
        <v>0</v>
      </c>
      <c r="H8" s="17">
        <f t="shared" si="27"/>
        <v>1300</v>
      </c>
      <c r="I8" s="15">
        <f>'[3]10'!J10</f>
        <v>320</v>
      </c>
      <c r="J8" s="16">
        <f>'[3]10'!K10</f>
        <v>0</v>
      </c>
      <c r="K8" s="16">
        <f>'[3]10'!L10</f>
        <v>0</v>
      </c>
      <c r="L8" s="16">
        <f>'[3]10'!M10</f>
        <v>0</v>
      </c>
      <c r="M8" s="16">
        <f>'[3]10'!N10</f>
        <v>150</v>
      </c>
      <c r="N8" s="16">
        <f>'[3]10'!O10</f>
        <v>0</v>
      </c>
      <c r="O8" s="17">
        <f t="shared" si="28"/>
        <v>470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150</v>
      </c>
      <c r="V8" s="16">
        <f t="shared" si="0"/>
        <v>0</v>
      </c>
      <c r="W8" s="17">
        <f t="shared" si="30"/>
        <v>470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150</v>
      </c>
      <c r="AQ8" s="8">
        <f t="shared" si="3"/>
        <v>0</v>
      </c>
      <c r="AR8" s="8">
        <f t="shared" si="18"/>
        <v>406</v>
      </c>
      <c r="AT8" s="8">
        <v>30.93</v>
      </c>
      <c r="AU8" s="8">
        <v>30.93</v>
      </c>
      <c r="AW8" s="199">
        <v>32</v>
      </c>
      <c r="AX8" s="199">
        <v>0</v>
      </c>
      <c r="AY8" s="199">
        <v>0</v>
      </c>
      <c r="AZ8" s="199">
        <v>0</v>
      </c>
      <c r="BA8" s="199">
        <v>0</v>
      </c>
      <c r="BB8" s="199">
        <v>0</v>
      </c>
      <c r="BC8" s="8">
        <f t="shared" si="19"/>
        <v>32</v>
      </c>
      <c r="BD8" s="199">
        <v>32</v>
      </c>
      <c r="BE8" s="199">
        <v>0</v>
      </c>
      <c r="BF8" s="199">
        <v>0</v>
      </c>
      <c r="BG8" s="199">
        <v>0</v>
      </c>
      <c r="BH8" s="199">
        <v>0</v>
      </c>
      <c r="BI8" s="199">
        <v>0</v>
      </c>
      <c r="BJ8" s="8">
        <f t="shared" si="20"/>
        <v>32</v>
      </c>
      <c r="BL8" s="8">
        <f t="shared" si="21"/>
        <v>30.93</v>
      </c>
      <c r="BM8" s="8">
        <f t="shared" si="22"/>
        <v>30.93</v>
      </c>
      <c r="BN8" s="8">
        <f t="shared" si="23"/>
        <v>32</v>
      </c>
      <c r="BO8" s="8">
        <f t="shared" si="24"/>
        <v>32</v>
      </c>
      <c r="BP8" s="139">
        <f t="shared" si="25"/>
        <v>-1.0700000000000003</v>
      </c>
      <c r="BQ8" s="139">
        <f t="shared" si="26"/>
        <v>-1.0700000000000003</v>
      </c>
    </row>
    <row r="9" spans="1:69">
      <c r="A9" s="8" t="s">
        <v>51</v>
      </c>
      <c r="B9" s="15">
        <f>'[3]10'!B11</f>
        <v>320</v>
      </c>
      <c r="C9" s="16">
        <f>'[3]10'!C11</f>
        <v>0</v>
      </c>
      <c r="D9" s="16">
        <f>'[3]10'!D11</f>
        <v>0</v>
      </c>
      <c r="E9" s="16">
        <f>'[3]10'!E11</f>
        <v>0</v>
      </c>
      <c r="F9" s="16">
        <f>'[3]10'!F11</f>
        <v>980</v>
      </c>
      <c r="G9" s="16">
        <f>'[3]10'!G11</f>
        <v>0</v>
      </c>
      <c r="H9" s="17">
        <f t="shared" si="27"/>
        <v>1300</v>
      </c>
      <c r="I9" s="15">
        <f>'[3]10'!J11</f>
        <v>320</v>
      </c>
      <c r="J9" s="16">
        <f>'[3]10'!K11</f>
        <v>0</v>
      </c>
      <c r="K9" s="16">
        <f>'[3]10'!L11</f>
        <v>0</v>
      </c>
      <c r="L9" s="16">
        <f>'[3]10'!M11</f>
        <v>0</v>
      </c>
      <c r="M9" s="16">
        <f>'[3]10'!N11</f>
        <v>150</v>
      </c>
      <c r="N9" s="16">
        <f>'[3]10'!O11</f>
        <v>0</v>
      </c>
      <c r="O9" s="17">
        <f t="shared" si="28"/>
        <v>470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150</v>
      </c>
      <c r="V9" s="16">
        <f t="shared" si="0"/>
        <v>0</v>
      </c>
      <c r="W9" s="17">
        <f t="shared" si="30"/>
        <v>470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150</v>
      </c>
      <c r="AQ9" s="8">
        <f t="shared" si="3"/>
        <v>0</v>
      </c>
      <c r="AR9" s="8">
        <f t="shared" si="18"/>
        <v>406</v>
      </c>
      <c r="AT9" s="8">
        <v>30.93</v>
      </c>
      <c r="AU9" s="8">
        <v>30.93</v>
      </c>
      <c r="AW9" s="199">
        <v>32</v>
      </c>
      <c r="AX9" s="199">
        <v>0</v>
      </c>
      <c r="AY9" s="199">
        <v>0</v>
      </c>
      <c r="AZ9" s="199">
        <v>0</v>
      </c>
      <c r="BA9" s="199">
        <v>0</v>
      </c>
      <c r="BB9" s="199">
        <v>0</v>
      </c>
      <c r="BC9" s="8">
        <f t="shared" si="19"/>
        <v>32</v>
      </c>
      <c r="BD9" s="199">
        <v>32</v>
      </c>
      <c r="BE9" s="199">
        <v>0</v>
      </c>
      <c r="BF9" s="199">
        <v>0</v>
      </c>
      <c r="BG9" s="199">
        <v>0</v>
      </c>
      <c r="BH9" s="199">
        <v>0</v>
      </c>
      <c r="BI9" s="199">
        <v>0</v>
      </c>
      <c r="BJ9" s="8">
        <f t="shared" si="20"/>
        <v>32</v>
      </c>
      <c r="BL9" s="8">
        <f t="shared" si="21"/>
        <v>30.93</v>
      </c>
      <c r="BM9" s="8">
        <f t="shared" si="22"/>
        <v>30.93</v>
      </c>
      <c r="BN9" s="8">
        <f t="shared" si="23"/>
        <v>32</v>
      </c>
      <c r="BO9" s="8">
        <f t="shared" si="24"/>
        <v>32</v>
      </c>
      <c r="BP9" s="139">
        <f t="shared" si="25"/>
        <v>-1.0700000000000003</v>
      </c>
      <c r="BQ9" s="139">
        <f t="shared" si="26"/>
        <v>-1.0700000000000003</v>
      </c>
    </row>
    <row r="10" spans="1:69">
      <c r="A10" s="8" t="s">
        <v>52</v>
      </c>
      <c r="B10" s="15">
        <f>'[3]10'!B12</f>
        <v>320</v>
      </c>
      <c r="C10" s="16">
        <f>'[3]10'!C12</f>
        <v>0</v>
      </c>
      <c r="D10" s="16">
        <f>'[3]10'!D12</f>
        <v>0</v>
      </c>
      <c r="E10" s="16">
        <f>'[3]10'!E12</f>
        <v>0</v>
      </c>
      <c r="F10" s="16">
        <f>'[3]10'!F12</f>
        <v>980</v>
      </c>
      <c r="G10" s="16">
        <f>'[3]10'!G12</f>
        <v>0</v>
      </c>
      <c r="H10" s="17">
        <f t="shared" si="27"/>
        <v>1300</v>
      </c>
      <c r="I10" s="15">
        <f>'[3]10'!J12</f>
        <v>320</v>
      </c>
      <c r="J10" s="16">
        <f>'[3]10'!K12</f>
        <v>0</v>
      </c>
      <c r="K10" s="16">
        <f>'[3]10'!L12</f>
        <v>0</v>
      </c>
      <c r="L10" s="16">
        <f>'[3]10'!M12</f>
        <v>0</v>
      </c>
      <c r="M10" s="16">
        <f>'[3]10'!N12</f>
        <v>150</v>
      </c>
      <c r="N10" s="16">
        <f>'[3]10'!O12</f>
        <v>0</v>
      </c>
      <c r="O10" s="17">
        <f t="shared" si="28"/>
        <v>470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150</v>
      </c>
      <c r="V10" s="16">
        <f t="shared" si="0"/>
        <v>0</v>
      </c>
      <c r="W10" s="17">
        <f t="shared" si="30"/>
        <v>470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150</v>
      </c>
      <c r="AQ10" s="8">
        <f t="shared" si="3"/>
        <v>0</v>
      </c>
      <c r="AR10" s="8">
        <f t="shared" si="18"/>
        <v>406</v>
      </c>
      <c r="AT10" s="8">
        <v>30.93</v>
      </c>
      <c r="AU10" s="8">
        <v>30.93</v>
      </c>
      <c r="AW10" s="199">
        <v>32</v>
      </c>
      <c r="AX10" s="199">
        <v>0</v>
      </c>
      <c r="AY10" s="199">
        <v>0</v>
      </c>
      <c r="AZ10" s="199">
        <v>0</v>
      </c>
      <c r="BA10" s="199">
        <v>0</v>
      </c>
      <c r="BB10" s="199">
        <v>0</v>
      </c>
      <c r="BC10" s="8">
        <f t="shared" si="19"/>
        <v>32</v>
      </c>
      <c r="BD10" s="199">
        <v>32</v>
      </c>
      <c r="BE10" s="199">
        <v>0</v>
      </c>
      <c r="BF10" s="199">
        <v>0</v>
      </c>
      <c r="BG10" s="199">
        <v>0</v>
      </c>
      <c r="BH10" s="199">
        <v>0</v>
      </c>
      <c r="BI10" s="199">
        <v>0</v>
      </c>
      <c r="BJ10" s="8">
        <f t="shared" si="20"/>
        <v>32</v>
      </c>
      <c r="BL10" s="8">
        <f t="shared" si="21"/>
        <v>30.93</v>
      </c>
      <c r="BM10" s="8">
        <f t="shared" si="22"/>
        <v>30.93</v>
      </c>
      <c r="BN10" s="8">
        <f t="shared" si="23"/>
        <v>32</v>
      </c>
      <c r="BO10" s="8">
        <f t="shared" si="24"/>
        <v>32</v>
      </c>
      <c r="BP10" s="139">
        <f t="shared" si="25"/>
        <v>-1.0700000000000003</v>
      </c>
      <c r="BQ10" s="139">
        <f t="shared" si="26"/>
        <v>-1.0700000000000003</v>
      </c>
    </row>
    <row r="11" spans="1:69">
      <c r="A11" s="8" t="s">
        <v>53</v>
      </c>
      <c r="B11" s="15">
        <f>'[3]10'!B13</f>
        <v>320</v>
      </c>
      <c r="C11" s="16">
        <f>'[3]10'!C13</f>
        <v>0</v>
      </c>
      <c r="D11" s="16">
        <f>'[3]10'!D13</f>
        <v>0</v>
      </c>
      <c r="E11" s="16">
        <f>'[3]10'!E13</f>
        <v>0</v>
      </c>
      <c r="F11" s="16">
        <f>'[3]10'!F13</f>
        <v>980</v>
      </c>
      <c r="G11" s="16">
        <f>'[3]10'!G13</f>
        <v>0</v>
      </c>
      <c r="H11" s="17">
        <f t="shared" si="27"/>
        <v>1300</v>
      </c>
      <c r="I11" s="15">
        <f>'[3]10'!J13</f>
        <v>320</v>
      </c>
      <c r="J11" s="16">
        <f>'[3]10'!K13</f>
        <v>0</v>
      </c>
      <c r="K11" s="16">
        <f>'[3]10'!L13</f>
        <v>0</v>
      </c>
      <c r="L11" s="16">
        <f>'[3]10'!M13</f>
        <v>0</v>
      </c>
      <c r="M11" s="16">
        <f>'[3]10'!N13</f>
        <v>150</v>
      </c>
      <c r="N11" s="16">
        <f>'[3]10'!O13</f>
        <v>0</v>
      </c>
      <c r="O11" s="17">
        <f t="shared" si="28"/>
        <v>470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150</v>
      </c>
      <c r="V11" s="16">
        <f t="shared" si="0"/>
        <v>0</v>
      </c>
      <c r="W11" s="17">
        <f t="shared" si="30"/>
        <v>470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150</v>
      </c>
      <c r="AQ11" s="8">
        <f t="shared" si="3"/>
        <v>0</v>
      </c>
      <c r="AR11" s="8">
        <f t="shared" si="18"/>
        <v>406</v>
      </c>
      <c r="AT11" s="8">
        <v>30.93</v>
      </c>
      <c r="AU11" s="8">
        <v>30.93</v>
      </c>
      <c r="AW11" s="199">
        <v>32</v>
      </c>
      <c r="AX11" s="199">
        <v>0</v>
      </c>
      <c r="AY11" s="199">
        <v>0</v>
      </c>
      <c r="AZ11" s="199">
        <v>0</v>
      </c>
      <c r="BA11" s="199">
        <v>0</v>
      </c>
      <c r="BB11" s="199">
        <v>0</v>
      </c>
      <c r="BC11" s="8">
        <f t="shared" si="19"/>
        <v>32</v>
      </c>
      <c r="BD11" s="199">
        <v>32</v>
      </c>
      <c r="BE11" s="199">
        <v>0</v>
      </c>
      <c r="BF11" s="199">
        <v>0</v>
      </c>
      <c r="BG11" s="199">
        <v>0</v>
      </c>
      <c r="BH11" s="199">
        <v>0</v>
      </c>
      <c r="BI11" s="199">
        <v>0</v>
      </c>
      <c r="BJ11" s="8">
        <f t="shared" si="20"/>
        <v>32</v>
      </c>
      <c r="BL11" s="8">
        <f t="shared" si="21"/>
        <v>30.93</v>
      </c>
      <c r="BM11" s="8">
        <f t="shared" si="22"/>
        <v>30.93</v>
      </c>
      <c r="BN11" s="8">
        <f t="shared" si="23"/>
        <v>32</v>
      </c>
      <c r="BO11" s="8">
        <f t="shared" si="24"/>
        <v>32</v>
      </c>
      <c r="BP11" s="139">
        <f t="shared" si="25"/>
        <v>-1.0700000000000003</v>
      </c>
      <c r="BQ11" s="139">
        <f t="shared" si="26"/>
        <v>-1.0700000000000003</v>
      </c>
    </row>
    <row r="12" spans="1:69">
      <c r="A12" s="8" t="s">
        <v>54</v>
      </c>
      <c r="B12" s="15">
        <f>'[3]10'!B14</f>
        <v>320</v>
      </c>
      <c r="C12" s="16">
        <f>'[3]10'!C14</f>
        <v>0</v>
      </c>
      <c r="D12" s="16">
        <f>'[3]10'!D14</f>
        <v>0</v>
      </c>
      <c r="E12" s="16">
        <f>'[3]10'!E14</f>
        <v>0</v>
      </c>
      <c r="F12" s="16">
        <f>'[3]10'!F14</f>
        <v>980</v>
      </c>
      <c r="G12" s="16">
        <f>'[3]10'!G14</f>
        <v>0</v>
      </c>
      <c r="H12" s="17">
        <f t="shared" si="27"/>
        <v>1300</v>
      </c>
      <c r="I12" s="15">
        <f>'[3]10'!J14</f>
        <v>320</v>
      </c>
      <c r="J12" s="16">
        <f>'[3]10'!K14</f>
        <v>0</v>
      </c>
      <c r="K12" s="16">
        <f>'[3]10'!L14</f>
        <v>0</v>
      </c>
      <c r="L12" s="16">
        <f>'[3]10'!M14</f>
        <v>0</v>
      </c>
      <c r="M12" s="16">
        <f>'[3]10'!N14</f>
        <v>150</v>
      </c>
      <c r="N12" s="16">
        <f>'[3]10'!O14</f>
        <v>0</v>
      </c>
      <c r="O12" s="17">
        <f t="shared" si="28"/>
        <v>470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150</v>
      </c>
      <c r="V12" s="16">
        <f t="shared" si="0"/>
        <v>0</v>
      </c>
      <c r="W12" s="17">
        <f t="shared" si="30"/>
        <v>470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150</v>
      </c>
      <c r="AQ12" s="8">
        <f t="shared" si="3"/>
        <v>0</v>
      </c>
      <c r="AR12" s="8">
        <f t="shared" si="18"/>
        <v>406</v>
      </c>
      <c r="AT12" s="8">
        <v>30.93</v>
      </c>
      <c r="AU12" s="8">
        <v>30.93</v>
      </c>
      <c r="AW12" s="199">
        <v>32</v>
      </c>
      <c r="AX12" s="199">
        <v>0</v>
      </c>
      <c r="AY12" s="199">
        <v>0</v>
      </c>
      <c r="AZ12" s="199">
        <v>0</v>
      </c>
      <c r="BA12" s="199">
        <v>0</v>
      </c>
      <c r="BB12" s="199">
        <v>0</v>
      </c>
      <c r="BC12" s="8">
        <f t="shared" si="19"/>
        <v>32</v>
      </c>
      <c r="BD12" s="199">
        <v>32</v>
      </c>
      <c r="BE12" s="199">
        <v>0</v>
      </c>
      <c r="BF12" s="199">
        <v>0</v>
      </c>
      <c r="BG12" s="199">
        <v>0</v>
      </c>
      <c r="BH12" s="199">
        <v>0</v>
      </c>
      <c r="BI12" s="199">
        <v>0</v>
      </c>
      <c r="BJ12" s="8">
        <f t="shared" si="20"/>
        <v>32</v>
      </c>
      <c r="BL12" s="8">
        <f t="shared" si="21"/>
        <v>30.93</v>
      </c>
      <c r="BM12" s="8">
        <f t="shared" si="22"/>
        <v>30.93</v>
      </c>
      <c r="BN12" s="8">
        <f t="shared" si="23"/>
        <v>32</v>
      </c>
      <c r="BO12" s="8">
        <f t="shared" si="24"/>
        <v>32</v>
      </c>
      <c r="BP12" s="139">
        <f t="shared" si="25"/>
        <v>-1.0700000000000003</v>
      </c>
      <c r="BQ12" s="139">
        <f t="shared" si="26"/>
        <v>-1.0700000000000003</v>
      </c>
    </row>
    <row r="13" spans="1:69">
      <c r="A13" s="8" t="s">
        <v>55</v>
      </c>
      <c r="B13" s="15">
        <f>'[3]10'!B15</f>
        <v>320</v>
      </c>
      <c r="C13" s="16">
        <f>'[3]10'!C15</f>
        <v>0</v>
      </c>
      <c r="D13" s="16">
        <f>'[3]10'!D15</f>
        <v>0</v>
      </c>
      <c r="E13" s="16">
        <f>'[3]10'!E15</f>
        <v>0</v>
      </c>
      <c r="F13" s="16">
        <f>'[3]10'!F15</f>
        <v>980</v>
      </c>
      <c r="G13" s="16">
        <f>'[3]10'!G15</f>
        <v>0</v>
      </c>
      <c r="H13" s="17">
        <f t="shared" si="27"/>
        <v>1300</v>
      </c>
      <c r="I13" s="15">
        <f>'[3]10'!J15</f>
        <v>320</v>
      </c>
      <c r="J13" s="16">
        <f>'[3]10'!K15</f>
        <v>0</v>
      </c>
      <c r="K13" s="16">
        <f>'[3]10'!L15</f>
        <v>0</v>
      </c>
      <c r="L13" s="16">
        <f>'[3]10'!M15</f>
        <v>0</v>
      </c>
      <c r="M13" s="16">
        <f>'[3]10'!N15</f>
        <v>150</v>
      </c>
      <c r="N13" s="16">
        <f>'[3]10'!O15</f>
        <v>0</v>
      </c>
      <c r="O13" s="17">
        <f t="shared" si="28"/>
        <v>470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150</v>
      </c>
      <c r="V13" s="16">
        <f t="shared" si="0"/>
        <v>0</v>
      </c>
      <c r="W13" s="17">
        <f t="shared" si="30"/>
        <v>470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256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150</v>
      </c>
      <c r="AQ13" s="8">
        <f t="shared" si="3"/>
        <v>0</v>
      </c>
      <c r="AR13" s="8">
        <f t="shared" si="18"/>
        <v>406</v>
      </c>
      <c r="AT13" s="8">
        <v>30.93</v>
      </c>
      <c r="AU13" s="8">
        <v>30.93</v>
      </c>
      <c r="AW13" s="199">
        <v>32</v>
      </c>
      <c r="AX13" s="199">
        <v>0</v>
      </c>
      <c r="AY13" s="199">
        <v>0</v>
      </c>
      <c r="AZ13" s="199">
        <v>0</v>
      </c>
      <c r="BA13" s="199">
        <v>0</v>
      </c>
      <c r="BB13" s="199">
        <v>0</v>
      </c>
      <c r="BC13" s="8">
        <f t="shared" si="19"/>
        <v>32</v>
      </c>
      <c r="BD13" s="199">
        <v>32</v>
      </c>
      <c r="BE13" s="199">
        <v>0</v>
      </c>
      <c r="BF13" s="199">
        <v>0</v>
      </c>
      <c r="BG13" s="199">
        <v>0</v>
      </c>
      <c r="BH13" s="199">
        <v>0</v>
      </c>
      <c r="BI13" s="199">
        <v>0</v>
      </c>
      <c r="BJ13" s="8">
        <f t="shared" si="20"/>
        <v>32</v>
      </c>
      <c r="BL13" s="8">
        <f t="shared" si="21"/>
        <v>30.93</v>
      </c>
      <c r="BM13" s="8">
        <f t="shared" si="22"/>
        <v>30.93</v>
      </c>
      <c r="BN13" s="8">
        <f t="shared" si="23"/>
        <v>32</v>
      </c>
      <c r="BO13" s="8">
        <f t="shared" si="24"/>
        <v>32</v>
      </c>
      <c r="BP13" s="139">
        <f t="shared" si="25"/>
        <v>-1.0700000000000003</v>
      </c>
      <c r="BQ13" s="139">
        <f t="shared" si="26"/>
        <v>-1.0700000000000003</v>
      </c>
    </row>
    <row r="14" spans="1:69">
      <c r="A14" s="8" t="s">
        <v>56</v>
      </c>
      <c r="B14" s="15">
        <f>'[3]10'!B16</f>
        <v>320</v>
      </c>
      <c r="C14" s="16">
        <f>'[3]10'!C16</f>
        <v>0</v>
      </c>
      <c r="D14" s="16">
        <f>'[3]10'!D16</f>
        <v>0</v>
      </c>
      <c r="E14" s="16">
        <f>'[3]10'!E16</f>
        <v>0</v>
      </c>
      <c r="F14" s="16">
        <f>'[3]10'!F16</f>
        <v>980</v>
      </c>
      <c r="G14" s="16">
        <f>'[3]10'!G16</f>
        <v>0</v>
      </c>
      <c r="H14" s="17">
        <f t="shared" si="27"/>
        <v>1300</v>
      </c>
      <c r="I14" s="15">
        <f>'[3]10'!J16</f>
        <v>320</v>
      </c>
      <c r="J14" s="16">
        <f>'[3]10'!K16</f>
        <v>0</v>
      </c>
      <c r="K14" s="16">
        <f>'[3]10'!L16</f>
        <v>0</v>
      </c>
      <c r="L14" s="16">
        <f>'[3]10'!M16</f>
        <v>0</v>
      </c>
      <c r="M14" s="16">
        <f>'[3]10'!N16</f>
        <v>150</v>
      </c>
      <c r="N14" s="16">
        <f>'[3]10'!O16</f>
        <v>0</v>
      </c>
      <c r="O14" s="17">
        <f t="shared" si="28"/>
        <v>470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150</v>
      </c>
      <c r="V14" s="16">
        <f t="shared" si="0"/>
        <v>0</v>
      </c>
      <c r="W14" s="17">
        <f t="shared" si="30"/>
        <v>470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256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150</v>
      </c>
      <c r="AQ14" s="8">
        <f t="shared" si="3"/>
        <v>0</v>
      </c>
      <c r="AR14" s="8">
        <f t="shared" si="18"/>
        <v>406</v>
      </c>
      <c r="AT14" s="8">
        <v>30.93</v>
      </c>
      <c r="AU14" s="8">
        <v>30.93</v>
      </c>
      <c r="AW14" s="199">
        <v>32</v>
      </c>
      <c r="AX14" s="199">
        <v>0</v>
      </c>
      <c r="AY14" s="199">
        <v>0</v>
      </c>
      <c r="AZ14" s="199">
        <v>0</v>
      </c>
      <c r="BA14" s="199">
        <v>0</v>
      </c>
      <c r="BB14" s="199">
        <v>0</v>
      </c>
      <c r="BC14" s="8">
        <f t="shared" si="19"/>
        <v>32</v>
      </c>
      <c r="BD14" s="199">
        <v>32</v>
      </c>
      <c r="BE14" s="199">
        <v>0</v>
      </c>
      <c r="BF14" s="199">
        <v>0</v>
      </c>
      <c r="BG14" s="199">
        <v>0</v>
      </c>
      <c r="BH14" s="199">
        <v>0</v>
      </c>
      <c r="BI14" s="199">
        <v>0</v>
      </c>
      <c r="BJ14" s="8">
        <f t="shared" si="20"/>
        <v>32</v>
      </c>
      <c r="BL14" s="8">
        <f t="shared" si="21"/>
        <v>30.93</v>
      </c>
      <c r="BM14" s="8">
        <f t="shared" si="22"/>
        <v>30.93</v>
      </c>
      <c r="BN14" s="8">
        <f t="shared" si="23"/>
        <v>32</v>
      </c>
      <c r="BO14" s="8">
        <f t="shared" si="24"/>
        <v>32</v>
      </c>
      <c r="BP14" s="139">
        <f t="shared" si="25"/>
        <v>-1.0700000000000003</v>
      </c>
      <c r="BQ14" s="139">
        <f t="shared" si="26"/>
        <v>-1.0700000000000003</v>
      </c>
    </row>
    <row r="15" spans="1:69">
      <c r="A15" s="8" t="s">
        <v>57</v>
      </c>
      <c r="B15" s="15">
        <f>'[3]10'!B17</f>
        <v>320</v>
      </c>
      <c r="C15" s="16">
        <f>'[3]10'!C17</f>
        <v>0</v>
      </c>
      <c r="D15" s="16">
        <f>'[3]10'!D17</f>
        <v>0</v>
      </c>
      <c r="E15" s="16">
        <f>'[3]10'!E17</f>
        <v>0</v>
      </c>
      <c r="F15" s="16">
        <f>'[3]10'!F17</f>
        <v>980</v>
      </c>
      <c r="G15" s="16">
        <f>'[3]10'!G17</f>
        <v>0</v>
      </c>
      <c r="H15" s="17">
        <f t="shared" si="27"/>
        <v>1300</v>
      </c>
      <c r="I15" s="15">
        <f>'[3]10'!J17</f>
        <v>320</v>
      </c>
      <c r="J15" s="16">
        <f>'[3]10'!K17</f>
        <v>0</v>
      </c>
      <c r="K15" s="16">
        <f>'[3]10'!L17</f>
        <v>0</v>
      </c>
      <c r="L15" s="16">
        <f>'[3]10'!M17</f>
        <v>0</v>
      </c>
      <c r="M15" s="16">
        <f>'[3]10'!N17</f>
        <v>150</v>
      </c>
      <c r="N15" s="16">
        <f>'[3]10'!O17</f>
        <v>0</v>
      </c>
      <c r="O15" s="17">
        <f t="shared" si="28"/>
        <v>470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150</v>
      </c>
      <c r="V15" s="16">
        <f t="shared" si="0"/>
        <v>0</v>
      </c>
      <c r="W15" s="17">
        <f t="shared" si="30"/>
        <v>470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256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150</v>
      </c>
      <c r="AQ15" s="8">
        <f t="shared" si="3"/>
        <v>0</v>
      </c>
      <c r="AR15" s="8">
        <f t="shared" si="18"/>
        <v>406</v>
      </c>
      <c r="AT15" s="8">
        <v>30.93</v>
      </c>
      <c r="AU15" s="8">
        <v>30.93</v>
      </c>
      <c r="AW15" s="199">
        <v>32</v>
      </c>
      <c r="AX15" s="199">
        <v>0</v>
      </c>
      <c r="AY15" s="199">
        <v>0</v>
      </c>
      <c r="AZ15" s="199">
        <v>0</v>
      </c>
      <c r="BA15" s="199">
        <v>0</v>
      </c>
      <c r="BB15" s="199">
        <v>0</v>
      </c>
      <c r="BC15" s="8">
        <f t="shared" si="19"/>
        <v>32</v>
      </c>
      <c r="BD15" s="199">
        <v>32</v>
      </c>
      <c r="BE15" s="199">
        <v>0</v>
      </c>
      <c r="BF15" s="199">
        <v>0</v>
      </c>
      <c r="BG15" s="199">
        <v>0</v>
      </c>
      <c r="BH15" s="199">
        <v>0</v>
      </c>
      <c r="BI15" s="199">
        <v>0</v>
      </c>
      <c r="BJ15" s="8">
        <f t="shared" si="20"/>
        <v>32</v>
      </c>
      <c r="BL15" s="8">
        <f t="shared" si="21"/>
        <v>30.93</v>
      </c>
      <c r="BM15" s="8">
        <f t="shared" si="22"/>
        <v>30.93</v>
      </c>
      <c r="BN15" s="8">
        <f t="shared" si="23"/>
        <v>32</v>
      </c>
      <c r="BO15" s="8">
        <f t="shared" si="24"/>
        <v>32</v>
      </c>
      <c r="BP15" s="139">
        <f t="shared" si="25"/>
        <v>-1.0700000000000003</v>
      </c>
      <c r="BQ15" s="139">
        <f t="shared" si="26"/>
        <v>-1.0700000000000003</v>
      </c>
    </row>
    <row r="16" spans="1:69">
      <c r="A16" s="8" t="s">
        <v>58</v>
      </c>
      <c r="B16" s="15">
        <f>'[3]10'!B18</f>
        <v>320</v>
      </c>
      <c r="C16" s="16">
        <f>'[3]10'!C18</f>
        <v>0</v>
      </c>
      <c r="D16" s="16">
        <f>'[3]10'!D18</f>
        <v>0</v>
      </c>
      <c r="E16" s="16">
        <f>'[3]10'!E18</f>
        <v>0</v>
      </c>
      <c r="F16" s="16">
        <f>'[3]10'!F18</f>
        <v>980</v>
      </c>
      <c r="G16" s="16">
        <f>'[3]10'!G18</f>
        <v>0</v>
      </c>
      <c r="H16" s="17">
        <f t="shared" si="27"/>
        <v>1300</v>
      </c>
      <c r="I16" s="15">
        <f>'[3]10'!J18</f>
        <v>320</v>
      </c>
      <c r="J16" s="16">
        <f>'[3]10'!K18</f>
        <v>0</v>
      </c>
      <c r="K16" s="16">
        <f>'[3]10'!L18</f>
        <v>0</v>
      </c>
      <c r="L16" s="16">
        <f>'[3]10'!M18</f>
        <v>0</v>
      </c>
      <c r="M16" s="16">
        <f>'[3]10'!N18</f>
        <v>150</v>
      </c>
      <c r="N16" s="16">
        <f>'[3]10'!O18</f>
        <v>0</v>
      </c>
      <c r="O16" s="17">
        <f t="shared" si="28"/>
        <v>470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150</v>
      </c>
      <c r="V16" s="16">
        <f t="shared" si="0"/>
        <v>0</v>
      </c>
      <c r="W16" s="17">
        <f t="shared" si="30"/>
        <v>470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256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150</v>
      </c>
      <c r="AQ16" s="8">
        <f t="shared" si="3"/>
        <v>0</v>
      </c>
      <c r="AR16" s="8">
        <f t="shared" si="18"/>
        <v>406</v>
      </c>
      <c r="AT16" s="8">
        <v>30.93</v>
      </c>
      <c r="AU16" s="8">
        <v>30.93</v>
      </c>
      <c r="AW16" s="199">
        <v>32</v>
      </c>
      <c r="AX16" s="199">
        <v>0</v>
      </c>
      <c r="AY16" s="199">
        <v>0</v>
      </c>
      <c r="AZ16" s="199">
        <v>0</v>
      </c>
      <c r="BA16" s="199">
        <v>0</v>
      </c>
      <c r="BB16" s="199">
        <v>0</v>
      </c>
      <c r="BC16" s="8">
        <f t="shared" si="19"/>
        <v>32</v>
      </c>
      <c r="BD16" s="199">
        <v>32</v>
      </c>
      <c r="BE16" s="199">
        <v>0</v>
      </c>
      <c r="BF16" s="199">
        <v>0</v>
      </c>
      <c r="BG16" s="199">
        <v>0</v>
      </c>
      <c r="BH16" s="199">
        <v>0</v>
      </c>
      <c r="BI16" s="199">
        <v>0</v>
      </c>
      <c r="BJ16" s="8">
        <f t="shared" si="20"/>
        <v>32</v>
      </c>
      <c r="BL16" s="8">
        <f t="shared" si="21"/>
        <v>30.93</v>
      </c>
      <c r="BM16" s="8">
        <f t="shared" si="22"/>
        <v>30.93</v>
      </c>
      <c r="BN16" s="8">
        <f t="shared" si="23"/>
        <v>32</v>
      </c>
      <c r="BO16" s="8">
        <f t="shared" si="24"/>
        <v>32</v>
      </c>
      <c r="BP16" s="139">
        <f t="shared" si="25"/>
        <v>-1.0700000000000003</v>
      </c>
      <c r="BQ16" s="139">
        <f t="shared" si="26"/>
        <v>-1.0700000000000003</v>
      </c>
    </row>
    <row r="17" spans="1:69">
      <c r="A17" s="8" t="s">
        <v>59</v>
      </c>
      <c r="B17" s="15">
        <f>'[3]10'!B19</f>
        <v>320</v>
      </c>
      <c r="C17" s="16">
        <f>'[3]10'!C19</f>
        <v>0</v>
      </c>
      <c r="D17" s="16">
        <f>'[3]10'!D19</f>
        <v>0</v>
      </c>
      <c r="E17" s="16">
        <f>'[3]10'!E19</f>
        <v>0</v>
      </c>
      <c r="F17" s="16">
        <f>'[3]10'!F19</f>
        <v>980</v>
      </c>
      <c r="G17" s="16">
        <f>'[3]10'!G19</f>
        <v>0</v>
      </c>
      <c r="H17" s="17">
        <f t="shared" si="27"/>
        <v>1300</v>
      </c>
      <c r="I17" s="15">
        <f>'[3]10'!J19</f>
        <v>320</v>
      </c>
      <c r="J17" s="16">
        <f>'[3]10'!K19</f>
        <v>0</v>
      </c>
      <c r="K17" s="16">
        <f>'[3]10'!L19</f>
        <v>0</v>
      </c>
      <c r="L17" s="16">
        <f>'[3]10'!M19</f>
        <v>0</v>
      </c>
      <c r="M17" s="16">
        <f>'[3]10'!N19</f>
        <v>150</v>
      </c>
      <c r="N17" s="16">
        <f>'[3]10'!O19</f>
        <v>0</v>
      </c>
      <c r="O17" s="17">
        <f t="shared" si="28"/>
        <v>470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150</v>
      </c>
      <c r="V17" s="16">
        <f t="shared" si="0"/>
        <v>0</v>
      </c>
      <c r="W17" s="17">
        <f t="shared" si="30"/>
        <v>470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256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150</v>
      </c>
      <c r="AQ17" s="8">
        <f t="shared" si="3"/>
        <v>0</v>
      </c>
      <c r="AR17" s="8">
        <f t="shared" si="18"/>
        <v>406</v>
      </c>
      <c r="AT17" s="8">
        <v>30.93</v>
      </c>
      <c r="AU17" s="8">
        <v>30.93</v>
      </c>
      <c r="AW17" s="199">
        <v>32</v>
      </c>
      <c r="AX17" s="199">
        <v>0</v>
      </c>
      <c r="AY17" s="199">
        <v>0</v>
      </c>
      <c r="AZ17" s="199">
        <v>0</v>
      </c>
      <c r="BA17" s="199">
        <v>0</v>
      </c>
      <c r="BB17" s="199">
        <v>0</v>
      </c>
      <c r="BC17" s="8">
        <f t="shared" si="19"/>
        <v>32</v>
      </c>
      <c r="BD17" s="199">
        <v>32</v>
      </c>
      <c r="BE17" s="199">
        <v>0</v>
      </c>
      <c r="BF17" s="199">
        <v>0</v>
      </c>
      <c r="BG17" s="199">
        <v>0</v>
      </c>
      <c r="BH17" s="199">
        <v>0</v>
      </c>
      <c r="BI17" s="199">
        <v>0</v>
      </c>
      <c r="BJ17" s="8">
        <f t="shared" si="20"/>
        <v>32</v>
      </c>
      <c r="BL17" s="8">
        <f t="shared" si="21"/>
        <v>30.93</v>
      </c>
      <c r="BM17" s="8">
        <f t="shared" si="22"/>
        <v>30.93</v>
      </c>
      <c r="BN17" s="8">
        <f t="shared" si="23"/>
        <v>32</v>
      </c>
      <c r="BO17" s="8">
        <f t="shared" si="24"/>
        <v>32</v>
      </c>
      <c r="BP17" s="139">
        <f t="shared" si="25"/>
        <v>-1.0700000000000003</v>
      </c>
      <c r="BQ17" s="139">
        <f t="shared" si="26"/>
        <v>-1.0700000000000003</v>
      </c>
    </row>
    <row r="18" spans="1:69">
      <c r="A18" s="8" t="s">
        <v>60</v>
      </c>
      <c r="B18" s="15">
        <f>'[3]10'!B20</f>
        <v>320</v>
      </c>
      <c r="C18" s="16">
        <f>'[3]10'!C20</f>
        <v>0</v>
      </c>
      <c r="D18" s="16">
        <f>'[3]10'!D20</f>
        <v>0</v>
      </c>
      <c r="E18" s="16">
        <f>'[3]10'!E20</f>
        <v>0</v>
      </c>
      <c r="F18" s="16">
        <f>'[3]10'!F20</f>
        <v>980</v>
      </c>
      <c r="G18" s="16">
        <f>'[3]10'!G20</f>
        <v>0</v>
      </c>
      <c r="H18" s="17">
        <f t="shared" si="27"/>
        <v>1300</v>
      </c>
      <c r="I18" s="15">
        <f>'[3]10'!J20</f>
        <v>320</v>
      </c>
      <c r="J18" s="16">
        <f>'[3]10'!K20</f>
        <v>0</v>
      </c>
      <c r="K18" s="16">
        <f>'[3]10'!L20</f>
        <v>0</v>
      </c>
      <c r="L18" s="16">
        <f>'[3]10'!M20</f>
        <v>0</v>
      </c>
      <c r="M18" s="16">
        <f>'[3]10'!N20</f>
        <v>150</v>
      </c>
      <c r="N18" s="16">
        <f>'[3]10'!O20</f>
        <v>0</v>
      </c>
      <c r="O18" s="17">
        <f t="shared" si="28"/>
        <v>470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150</v>
      </c>
      <c r="V18" s="16">
        <f t="shared" si="0"/>
        <v>0</v>
      </c>
      <c r="W18" s="17">
        <f t="shared" si="30"/>
        <v>470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256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150</v>
      </c>
      <c r="AQ18" s="8">
        <f t="shared" si="3"/>
        <v>0</v>
      </c>
      <c r="AR18" s="8">
        <f t="shared" si="18"/>
        <v>406</v>
      </c>
      <c r="AT18" s="8">
        <v>30.93</v>
      </c>
      <c r="AU18" s="8">
        <v>30.93</v>
      </c>
      <c r="AW18" s="199">
        <v>32</v>
      </c>
      <c r="AX18" s="199">
        <v>0</v>
      </c>
      <c r="AY18" s="199">
        <v>0</v>
      </c>
      <c r="AZ18" s="199">
        <v>0</v>
      </c>
      <c r="BA18" s="199">
        <v>0</v>
      </c>
      <c r="BB18" s="199">
        <v>0</v>
      </c>
      <c r="BC18" s="8">
        <f t="shared" si="19"/>
        <v>32</v>
      </c>
      <c r="BD18" s="199">
        <v>32</v>
      </c>
      <c r="BE18" s="199">
        <v>0</v>
      </c>
      <c r="BF18" s="199">
        <v>0</v>
      </c>
      <c r="BG18" s="199">
        <v>0</v>
      </c>
      <c r="BH18" s="199">
        <v>0</v>
      </c>
      <c r="BI18" s="199">
        <v>0</v>
      </c>
      <c r="BJ18" s="8">
        <f t="shared" si="20"/>
        <v>32</v>
      </c>
      <c r="BL18" s="8">
        <f t="shared" si="21"/>
        <v>30.93</v>
      </c>
      <c r="BM18" s="8">
        <f t="shared" si="22"/>
        <v>30.93</v>
      </c>
      <c r="BN18" s="8">
        <f t="shared" si="23"/>
        <v>32</v>
      </c>
      <c r="BO18" s="8">
        <f t="shared" si="24"/>
        <v>32</v>
      </c>
      <c r="BP18" s="139">
        <f t="shared" si="25"/>
        <v>-1.0700000000000003</v>
      </c>
      <c r="BQ18" s="139">
        <f t="shared" si="26"/>
        <v>-1.0700000000000003</v>
      </c>
    </row>
    <row r="19" spans="1:69">
      <c r="A19" s="8" t="s">
        <v>61</v>
      </c>
      <c r="B19" s="15">
        <f>'[3]10'!B21</f>
        <v>320</v>
      </c>
      <c r="C19" s="16">
        <f>'[3]10'!C21</f>
        <v>0</v>
      </c>
      <c r="D19" s="16">
        <f>'[3]10'!D21</f>
        <v>0</v>
      </c>
      <c r="E19" s="16">
        <f>'[3]10'!E21</f>
        <v>0</v>
      </c>
      <c r="F19" s="16">
        <f>'[3]10'!F21</f>
        <v>980</v>
      </c>
      <c r="G19" s="16">
        <f>'[3]10'!G21</f>
        <v>0</v>
      </c>
      <c r="H19" s="17">
        <f t="shared" si="27"/>
        <v>1300</v>
      </c>
      <c r="I19" s="15">
        <f>'[3]10'!J21</f>
        <v>320</v>
      </c>
      <c r="J19" s="16">
        <f>'[3]10'!K21</f>
        <v>0</v>
      </c>
      <c r="K19" s="16">
        <f>'[3]10'!L21</f>
        <v>0</v>
      </c>
      <c r="L19" s="16">
        <f>'[3]10'!M21</f>
        <v>0</v>
      </c>
      <c r="M19" s="16">
        <f>'[3]10'!N21</f>
        <v>150</v>
      </c>
      <c r="N19" s="16">
        <f>'[3]10'!O21</f>
        <v>0</v>
      </c>
      <c r="O19" s="17">
        <f t="shared" si="28"/>
        <v>470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150</v>
      </c>
      <c r="V19" s="16">
        <f t="shared" si="29"/>
        <v>0</v>
      </c>
      <c r="W19" s="17">
        <f t="shared" si="30"/>
        <v>470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256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150</v>
      </c>
      <c r="AQ19" s="8">
        <f t="shared" si="31"/>
        <v>0</v>
      </c>
      <c r="AR19" s="8">
        <f t="shared" si="18"/>
        <v>406</v>
      </c>
      <c r="AT19" s="8">
        <v>30.93</v>
      </c>
      <c r="AU19" s="8">
        <v>30.93</v>
      </c>
      <c r="AW19" s="199">
        <v>32</v>
      </c>
      <c r="AX19" s="199">
        <v>0</v>
      </c>
      <c r="AY19" s="199">
        <v>0</v>
      </c>
      <c r="AZ19" s="199">
        <v>0</v>
      </c>
      <c r="BA19" s="199">
        <v>0</v>
      </c>
      <c r="BB19" s="199">
        <v>0</v>
      </c>
      <c r="BC19" s="8">
        <f t="shared" si="19"/>
        <v>32</v>
      </c>
      <c r="BD19" s="199">
        <v>32</v>
      </c>
      <c r="BE19" s="199">
        <v>0</v>
      </c>
      <c r="BF19" s="199">
        <v>0</v>
      </c>
      <c r="BG19" s="199">
        <v>0</v>
      </c>
      <c r="BH19" s="199">
        <v>0</v>
      </c>
      <c r="BI19" s="199">
        <v>0</v>
      </c>
      <c r="BJ19" s="8">
        <f t="shared" si="20"/>
        <v>32</v>
      </c>
      <c r="BL19" s="8">
        <f t="shared" si="21"/>
        <v>30.93</v>
      </c>
      <c r="BM19" s="8">
        <f t="shared" si="22"/>
        <v>30.93</v>
      </c>
      <c r="BN19" s="8">
        <f t="shared" si="23"/>
        <v>32</v>
      </c>
      <c r="BO19" s="8">
        <f t="shared" si="24"/>
        <v>32</v>
      </c>
      <c r="BP19" s="139">
        <f t="shared" si="25"/>
        <v>-1.0700000000000003</v>
      </c>
      <c r="BQ19" s="139">
        <f t="shared" si="26"/>
        <v>-1.0700000000000003</v>
      </c>
    </row>
    <row r="20" spans="1:69">
      <c r="A20" s="8" t="s">
        <v>62</v>
      </c>
      <c r="B20" s="15">
        <f>'[3]10'!B22</f>
        <v>320</v>
      </c>
      <c r="C20" s="16">
        <f>'[3]10'!C22</f>
        <v>0</v>
      </c>
      <c r="D20" s="16">
        <f>'[3]10'!D22</f>
        <v>0</v>
      </c>
      <c r="E20" s="16">
        <f>'[3]10'!E22</f>
        <v>0</v>
      </c>
      <c r="F20" s="16">
        <f>'[3]10'!F22</f>
        <v>980</v>
      </c>
      <c r="G20" s="16">
        <f>'[3]10'!G22</f>
        <v>0</v>
      </c>
      <c r="H20" s="17">
        <f t="shared" si="27"/>
        <v>1300</v>
      </c>
      <c r="I20" s="15">
        <f>'[3]10'!J22</f>
        <v>320</v>
      </c>
      <c r="J20" s="16">
        <f>'[3]10'!K22</f>
        <v>0</v>
      </c>
      <c r="K20" s="16">
        <f>'[3]10'!L22</f>
        <v>0</v>
      </c>
      <c r="L20" s="16">
        <f>'[3]10'!M22</f>
        <v>0</v>
      </c>
      <c r="M20" s="16">
        <f>'[3]10'!N22</f>
        <v>150</v>
      </c>
      <c r="N20" s="16">
        <f>'[3]10'!O22</f>
        <v>0</v>
      </c>
      <c r="O20" s="17">
        <f t="shared" si="28"/>
        <v>470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150</v>
      </c>
      <c r="V20" s="16">
        <f t="shared" si="29"/>
        <v>0</v>
      </c>
      <c r="W20" s="17">
        <f t="shared" si="30"/>
        <v>470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256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150</v>
      </c>
      <c r="AQ20" s="8">
        <f t="shared" si="31"/>
        <v>0</v>
      </c>
      <c r="AR20" s="8">
        <f t="shared" si="18"/>
        <v>406</v>
      </c>
      <c r="AT20" s="8">
        <v>30.93</v>
      </c>
      <c r="AU20" s="8">
        <v>30.93</v>
      </c>
      <c r="AW20" s="199">
        <v>32</v>
      </c>
      <c r="AX20" s="199">
        <v>0</v>
      </c>
      <c r="AY20" s="199">
        <v>0</v>
      </c>
      <c r="AZ20" s="199">
        <v>0</v>
      </c>
      <c r="BA20" s="199">
        <v>0</v>
      </c>
      <c r="BB20" s="199">
        <v>0</v>
      </c>
      <c r="BC20" s="8">
        <f t="shared" si="19"/>
        <v>32</v>
      </c>
      <c r="BD20" s="199">
        <v>32</v>
      </c>
      <c r="BE20" s="199">
        <v>0</v>
      </c>
      <c r="BF20" s="199">
        <v>0</v>
      </c>
      <c r="BG20" s="199">
        <v>0</v>
      </c>
      <c r="BH20" s="199">
        <v>0</v>
      </c>
      <c r="BI20" s="199">
        <v>0</v>
      </c>
      <c r="BJ20" s="8">
        <f t="shared" si="20"/>
        <v>32</v>
      </c>
      <c r="BL20" s="8">
        <f t="shared" si="21"/>
        <v>30.93</v>
      </c>
      <c r="BM20" s="8">
        <f t="shared" si="22"/>
        <v>30.93</v>
      </c>
      <c r="BN20" s="8">
        <f t="shared" si="23"/>
        <v>32</v>
      </c>
      <c r="BO20" s="8">
        <f t="shared" si="24"/>
        <v>32</v>
      </c>
      <c r="BP20" s="139">
        <f t="shared" si="25"/>
        <v>-1.0700000000000003</v>
      </c>
      <c r="BQ20" s="139">
        <f t="shared" si="26"/>
        <v>-1.0700000000000003</v>
      </c>
    </row>
    <row r="21" spans="1:69">
      <c r="A21" s="8" t="s">
        <v>63</v>
      </c>
      <c r="B21" s="15">
        <f>'[3]10'!B23</f>
        <v>320</v>
      </c>
      <c r="C21" s="16">
        <f>'[3]10'!C23</f>
        <v>0</v>
      </c>
      <c r="D21" s="16">
        <f>'[3]10'!D23</f>
        <v>0</v>
      </c>
      <c r="E21" s="16">
        <f>'[3]10'!E23</f>
        <v>0</v>
      </c>
      <c r="F21" s="16">
        <f>'[3]10'!F23</f>
        <v>980</v>
      </c>
      <c r="G21" s="16">
        <f>'[3]10'!G23</f>
        <v>0</v>
      </c>
      <c r="H21" s="17">
        <f t="shared" si="27"/>
        <v>1300</v>
      </c>
      <c r="I21" s="15">
        <f>'[3]10'!J23</f>
        <v>320</v>
      </c>
      <c r="J21" s="16">
        <f>'[3]10'!K23</f>
        <v>0</v>
      </c>
      <c r="K21" s="16">
        <f>'[3]10'!L23</f>
        <v>0</v>
      </c>
      <c r="L21" s="16">
        <f>'[3]10'!M23</f>
        <v>0</v>
      </c>
      <c r="M21" s="16">
        <f>'[3]10'!N23</f>
        <v>150</v>
      </c>
      <c r="N21" s="16">
        <f>'[3]10'!O23</f>
        <v>0</v>
      </c>
      <c r="O21" s="17">
        <f t="shared" si="28"/>
        <v>470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150</v>
      </c>
      <c r="V21" s="16">
        <f t="shared" si="29"/>
        <v>0</v>
      </c>
      <c r="W21" s="17">
        <f t="shared" si="30"/>
        <v>470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256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150</v>
      </c>
      <c r="AQ21" s="8">
        <f t="shared" si="31"/>
        <v>0</v>
      </c>
      <c r="AR21" s="8">
        <f t="shared" si="18"/>
        <v>406</v>
      </c>
      <c r="AT21" s="8">
        <v>30.93</v>
      </c>
      <c r="AU21" s="8">
        <v>30.93</v>
      </c>
      <c r="AW21" s="199">
        <v>32</v>
      </c>
      <c r="AX21" s="199">
        <v>0</v>
      </c>
      <c r="AY21" s="199">
        <v>0</v>
      </c>
      <c r="AZ21" s="199">
        <v>0</v>
      </c>
      <c r="BA21" s="199">
        <v>0</v>
      </c>
      <c r="BB21" s="199">
        <v>0</v>
      </c>
      <c r="BC21" s="8">
        <f t="shared" si="19"/>
        <v>32</v>
      </c>
      <c r="BD21" s="199">
        <v>32</v>
      </c>
      <c r="BE21" s="199">
        <v>0</v>
      </c>
      <c r="BF21" s="199">
        <v>0</v>
      </c>
      <c r="BG21" s="199">
        <v>0</v>
      </c>
      <c r="BH21" s="199">
        <v>0</v>
      </c>
      <c r="BI21" s="199">
        <v>0</v>
      </c>
      <c r="BJ21" s="8">
        <f t="shared" si="20"/>
        <v>32</v>
      </c>
      <c r="BL21" s="8">
        <f t="shared" si="21"/>
        <v>30.93</v>
      </c>
      <c r="BM21" s="8">
        <f t="shared" si="22"/>
        <v>30.93</v>
      </c>
      <c r="BN21" s="8">
        <f t="shared" si="23"/>
        <v>32</v>
      </c>
      <c r="BO21" s="8">
        <f t="shared" si="24"/>
        <v>32</v>
      </c>
      <c r="BP21" s="139">
        <f t="shared" si="25"/>
        <v>-1.0700000000000003</v>
      </c>
      <c r="BQ21" s="139">
        <f t="shared" si="26"/>
        <v>-1.0700000000000003</v>
      </c>
    </row>
    <row r="22" spans="1:69">
      <c r="A22" s="8" t="s">
        <v>64</v>
      </c>
      <c r="B22" s="15">
        <f>'[3]10'!B24</f>
        <v>320</v>
      </c>
      <c r="C22" s="16">
        <f>'[3]10'!C24</f>
        <v>0</v>
      </c>
      <c r="D22" s="16">
        <f>'[3]10'!D24</f>
        <v>0</v>
      </c>
      <c r="E22" s="16">
        <f>'[3]10'!E24</f>
        <v>0</v>
      </c>
      <c r="F22" s="16">
        <f>'[3]10'!F24</f>
        <v>980</v>
      </c>
      <c r="G22" s="16">
        <f>'[3]10'!G24</f>
        <v>0</v>
      </c>
      <c r="H22" s="17">
        <f t="shared" si="27"/>
        <v>1300</v>
      </c>
      <c r="I22" s="15">
        <f>'[3]10'!J24</f>
        <v>320</v>
      </c>
      <c r="J22" s="16">
        <f>'[3]10'!K24</f>
        <v>0</v>
      </c>
      <c r="K22" s="16">
        <f>'[3]10'!L24</f>
        <v>0</v>
      </c>
      <c r="L22" s="16">
        <f>'[3]10'!M24</f>
        <v>0</v>
      </c>
      <c r="M22" s="16">
        <f>'[3]10'!N24</f>
        <v>150</v>
      </c>
      <c r="N22" s="16">
        <f>'[3]10'!O24</f>
        <v>0</v>
      </c>
      <c r="O22" s="17">
        <f t="shared" si="28"/>
        <v>470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150</v>
      </c>
      <c r="V22" s="16">
        <f t="shared" si="29"/>
        <v>0</v>
      </c>
      <c r="W22" s="17">
        <f t="shared" si="30"/>
        <v>470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256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150</v>
      </c>
      <c r="AQ22" s="8">
        <f t="shared" si="31"/>
        <v>0</v>
      </c>
      <c r="AR22" s="8">
        <f t="shared" si="18"/>
        <v>406</v>
      </c>
      <c r="AT22" s="8">
        <v>30.93</v>
      </c>
      <c r="AU22" s="8">
        <v>30.93</v>
      </c>
      <c r="AW22" s="199">
        <v>32</v>
      </c>
      <c r="AX22" s="199">
        <v>0</v>
      </c>
      <c r="AY22" s="199">
        <v>0</v>
      </c>
      <c r="AZ22" s="199">
        <v>0</v>
      </c>
      <c r="BA22" s="199">
        <v>0</v>
      </c>
      <c r="BB22" s="199">
        <v>0</v>
      </c>
      <c r="BC22" s="8">
        <f t="shared" si="19"/>
        <v>32</v>
      </c>
      <c r="BD22" s="199">
        <v>32</v>
      </c>
      <c r="BE22" s="199">
        <v>0</v>
      </c>
      <c r="BF22" s="199">
        <v>0</v>
      </c>
      <c r="BG22" s="199">
        <v>0</v>
      </c>
      <c r="BH22" s="199">
        <v>0</v>
      </c>
      <c r="BI22" s="199">
        <v>0</v>
      </c>
      <c r="BJ22" s="8">
        <f t="shared" si="20"/>
        <v>32</v>
      </c>
      <c r="BL22" s="8">
        <f t="shared" si="21"/>
        <v>30.93</v>
      </c>
      <c r="BM22" s="8">
        <f t="shared" si="22"/>
        <v>30.93</v>
      </c>
      <c r="BN22" s="8">
        <f t="shared" si="23"/>
        <v>32</v>
      </c>
      <c r="BO22" s="8">
        <f t="shared" si="24"/>
        <v>32</v>
      </c>
      <c r="BP22" s="139">
        <f t="shared" si="25"/>
        <v>-1.0700000000000003</v>
      </c>
      <c r="BQ22" s="139">
        <f t="shared" si="26"/>
        <v>-1.0700000000000003</v>
      </c>
    </row>
    <row r="23" spans="1:69">
      <c r="A23" s="8" t="s">
        <v>65</v>
      </c>
      <c r="B23" s="15">
        <f>'[3]10'!B25</f>
        <v>320</v>
      </c>
      <c r="C23" s="16">
        <f>'[3]10'!C25</f>
        <v>0</v>
      </c>
      <c r="D23" s="16">
        <f>'[3]10'!D25</f>
        <v>0</v>
      </c>
      <c r="E23" s="16">
        <f>'[3]10'!E25</f>
        <v>0</v>
      </c>
      <c r="F23" s="16">
        <f>'[3]10'!F25</f>
        <v>980</v>
      </c>
      <c r="G23" s="16">
        <f>'[3]10'!G25</f>
        <v>0</v>
      </c>
      <c r="H23" s="17">
        <f t="shared" si="27"/>
        <v>1300</v>
      </c>
      <c r="I23" s="15">
        <f>'[3]10'!J25</f>
        <v>320</v>
      </c>
      <c r="J23" s="16">
        <f>'[3]10'!K25</f>
        <v>0</v>
      </c>
      <c r="K23" s="16">
        <f>'[3]10'!L25</f>
        <v>0</v>
      </c>
      <c r="L23" s="16">
        <f>'[3]10'!M25</f>
        <v>0</v>
      </c>
      <c r="M23" s="16">
        <f>'[3]10'!N25</f>
        <v>150</v>
      </c>
      <c r="N23" s="16">
        <f>'[3]10'!O25</f>
        <v>0</v>
      </c>
      <c r="O23" s="17">
        <f t="shared" si="28"/>
        <v>470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150</v>
      </c>
      <c r="V23" s="16">
        <f t="shared" si="29"/>
        <v>0</v>
      </c>
      <c r="W23" s="17">
        <f t="shared" si="30"/>
        <v>470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256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150</v>
      </c>
      <c r="AQ23" s="8">
        <f t="shared" si="31"/>
        <v>0</v>
      </c>
      <c r="AR23" s="8">
        <f t="shared" si="18"/>
        <v>406</v>
      </c>
      <c r="AT23" s="8">
        <v>30.93</v>
      </c>
      <c r="AU23" s="8">
        <v>30.93</v>
      </c>
      <c r="AW23" s="199">
        <v>32</v>
      </c>
      <c r="AX23" s="199">
        <v>0</v>
      </c>
      <c r="AY23" s="199">
        <v>0</v>
      </c>
      <c r="AZ23" s="199">
        <v>0</v>
      </c>
      <c r="BA23" s="199">
        <v>0</v>
      </c>
      <c r="BB23" s="199">
        <v>0</v>
      </c>
      <c r="BC23" s="8">
        <f t="shared" si="19"/>
        <v>32</v>
      </c>
      <c r="BD23" s="199">
        <v>32</v>
      </c>
      <c r="BE23" s="199">
        <v>0</v>
      </c>
      <c r="BF23" s="199">
        <v>0</v>
      </c>
      <c r="BG23" s="199">
        <v>0</v>
      </c>
      <c r="BH23" s="199">
        <v>0</v>
      </c>
      <c r="BI23" s="199">
        <v>0</v>
      </c>
      <c r="BJ23" s="8">
        <f t="shared" si="20"/>
        <v>32</v>
      </c>
      <c r="BL23" s="8">
        <f t="shared" si="21"/>
        <v>30.93</v>
      </c>
      <c r="BM23" s="8">
        <f t="shared" si="22"/>
        <v>30.93</v>
      </c>
      <c r="BN23" s="8">
        <f t="shared" si="23"/>
        <v>32</v>
      </c>
      <c r="BO23" s="8">
        <f t="shared" si="24"/>
        <v>32</v>
      </c>
      <c r="BP23" s="139">
        <f t="shared" si="25"/>
        <v>-1.0700000000000003</v>
      </c>
      <c r="BQ23" s="139">
        <f t="shared" si="26"/>
        <v>-1.0700000000000003</v>
      </c>
    </row>
    <row r="24" spans="1:69">
      <c r="A24" s="8" t="s">
        <v>66</v>
      </c>
      <c r="B24" s="15">
        <f>'[3]10'!B26</f>
        <v>320</v>
      </c>
      <c r="C24" s="16">
        <f>'[3]10'!C26</f>
        <v>0</v>
      </c>
      <c r="D24" s="16">
        <f>'[3]10'!D26</f>
        <v>0</v>
      </c>
      <c r="E24" s="16">
        <f>'[3]10'!E26</f>
        <v>0</v>
      </c>
      <c r="F24" s="16">
        <f>'[3]10'!F26</f>
        <v>980</v>
      </c>
      <c r="G24" s="16">
        <f>'[3]10'!G26</f>
        <v>0</v>
      </c>
      <c r="H24" s="17">
        <f t="shared" si="27"/>
        <v>1300</v>
      </c>
      <c r="I24" s="15">
        <f>'[3]10'!J26</f>
        <v>320</v>
      </c>
      <c r="J24" s="16">
        <f>'[3]10'!K26</f>
        <v>0</v>
      </c>
      <c r="K24" s="16">
        <f>'[3]10'!L26</f>
        <v>0</v>
      </c>
      <c r="L24" s="16">
        <f>'[3]10'!M26</f>
        <v>0</v>
      </c>
      <c r="M24" s="16">
        <f>'[3]10'!N26</f>
        <v>150</v>
      </c>
      <c r="N24" s="16">
        <f>'[3]10'!O26</f>
        <v>0</v>
      </c>
      <c r="O24" s="17">
        <f t="shared" si="28"/>
        <v>470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150</v>
      </c>
      <c r="V24" s="16">
        <f t="shared" si="29"/>
        <v>0</v>
      </c>
      <c r="W24" s="17">
        <f t="shared" si="30"/>
        <v>470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256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150</v>
      </c>
      <c r="AQ24" s="8">
        <f t="shared" si="31"/>
        <v>0</v>
      </c>
      <c r="AR24" s="8">
        <f t="shared" si="18"/>
        <v>406</v>
      </c>
      <c r="AT24" s="8">
        <v>30.93</v>
      </c>
      <c r="AU24" s="8">
        <v>30.93</v>
      </c>
      <c r="AW24" s="199">
        <v>32</v>
      </c>
      <c r="AX24" s="199">
        <v>0</v>
      </c>
      <c r="AY24" s="199">
        <v>0</v>
      </c>
      <c r="AZ24" s="199">
        <v>0</v>
      </c>
      <c r="BA24" s="199">
        <v>0</v>
      </c>
      <c r="BB24" s="199">
        <v>0</v>
      </c>
      <c r="BC24" s="8">
        <f t="shared" si="19"/>
        <v>32</v>
      </c>
      <c r="BD24" s="199">
        <v>32</v>
      </c>
      <c r="BE24" s="199">
        <v>0</v>
      </c>
      <c r="BF24" s="199">
        <v>0</v>
      </c>
      <c r="BG24" s="199">
        <v>0</v>
      </c>
      <c r="BH24" s="199">
        <v>0</v>
      </c>
      <c r="BI24" s="199">
        <v>0</v>
      </c>
      <c r="BJ24" s="8">
        <f t="shared" si="20"/>
        <v>32</v>
      </c>
      <c r="BL24" s="8">
        <f t="shared" si="21"/>
        <v>30.93</v>
      </c>
      <c r="BM24" s="8">
        <f t="shared" si="22"/>
        <v>30.93</v>
      </c>
      <c r="BN24" s="8">
        <f t="shared" si="23"/>
        <v>32</v>
      </c>
      <c r="BO24" s="8">
        <f t="shared" si="24"/>
        <v>32</v>
      </c>
      <c r="BP24" s="139">
        <f t="shared" si="25"/>
        <v>-1.0700000000000003</v>
      </c>
      <c r="BQ24" s="139">
        <f t="shared" si="26"/>
        <v>-1.0700000000000003</v>
      </c>
    </row>
    <row r="25" spans="1:69">
      <c r="A25" s="8" t="s">
        <v>67</v>
      </c>
      <c r="B25" s="15">
        <f>'[3]10'!B27</f>
        <v>320</v>
      </c>
      <c r="C25" s="16">
        <f>'[3]10'!C27</f>
        <v>0</v>
      </c>
      <c r="D25" s="16">
        <f>'[3]10'!D27</f>
        <v>0</v>
      </c>
      <c r="E25" s="16">
        <f>'[3]10'!E27</f>
        <v>0</v>
      </c>
      <c r="F25" s="16">
        <f>'[3]10'!F27</f>
        <v>980</v>
      </c>
      <c r="G25" s="16">
        <f>'[3]10'!G27</f>
        <v>0</v>
      </c>
      <c r="H25" s="17">
        <f t="shared" si="27"/>
        <v>1300</v>
      </c>
      <c r="I25" s="15">
        <f>'[3]10'!J27</f>
        <v>320</v>
      </c>
      <c r="J25" s="16">
        <f>'[3]10'!K27</f>
        <v>0</v>
      </c>
      <c r="K25" s="16">
        <f>'[3]10'!L27</f>
        <v>0</v>
      </c>
      <c r="L25" s="16">
        <f>'[3]10'!M27</f>
        <v>0</v>
      </c>
      <c r="M25" s="16">
        <f>'[3]10'!N27</f>
        <v>150</v>
      </c>
      <c r="N25" s="16">
        <f>'[3]10'!O27</f>
        <v>0</v>
      </c>
      <c r="O25" s="17">
        <f t="shared" si="28"/>
        <v>470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150</v>
      </c>
      <c r="V25" s="16">
        <f t="shared" si="29"/>
        <v>0</v>
      </c>
      <c r="W25" s="17">
        <f t="shared" si="30"/>
        <v>470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256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150</v>
      </c>
      <c r="AQ25" s="8">
        <f t="shared" si="31"/>
        <v>0</v>
      </c>
      <c r="AR25" s="8">
        <f t="shared" si="18"/>
        <v>406</v>
      </c>
      <c r="AT25" s="8">
        <v>30.93</v>
      </c>
      <c r="AU25" s="8">
        <v>30.93</v>
      </c>
      <c r="AW25" s="199">
        <v>32</v>
      </c>
      <c r="AX25" s="199">
        <v>0</v>
      </c>
      <c r="AY25" s="199">
        <v>0</v>
      </c>
      <c r="AZ25" s="199">
        <v>0</v>
      </c>
      <c r="BA25" s="199">
        <v>0</v>
      </c>
      <c r="BB25" s="199">
        <v>0</v>
      </c>
      <c r="BC25" s="8">
        <f t="shared" si="19"/>
        <v>32</v>
      </c>
      <c r="BD25" s="199">
        <v>32</v>
      </c>
      <c r="BE25" s="199">
        <v>0</v>
      </c>
      <c r="BF25" s="199">
        <v>0</v>
      </c>
      <c r="BG25" s="199">
        <v>0</v>
      </c>
      <c r="BH25" s="199">
        <v>0</v>
      </c>
      <c r="BI25" s="199">
        <v>0</v>
      </c>
      <c r="BJ25" s="8">
        <f t="shared" si="20"/>
        <v>32</v>
      </c>
      <c r="BL25" s="8">
        <f t="shared" si="21"/>
        <v>30.93</v>
      </c>
      <c r="BM25" s="8">
        <f t="shared" si="22"/>
        <v>30.93</v>
      </c>
      <c r="BN25" s="8">
        <f t="shared" si="23"/>
        <v>32</v>
      </c>
      <c r="BO25" s="8">
        <f t="shared" si="24"/>
        <v>32</v>
      </c>
      <c r="BP25" s="139">
        <f t="shared" si="25"/>
        <v>-1.0700000000000003</v>
      </c>
      <c r="BQ25" s="139">
        <f t="shared" si="26"/>
        <v>-1.0700000000000003</v>
      </c>
    </row>
    <row r="26" spans="1:69">
      <c r="A26" s="8" t="s">
        <v>68</v>
      </c>
      <c r="B26" s="15">
        <f>'[3]10'!B28</f>
        <v>320</v>
      </c>
      <c r="C26" s="16">
        <f>'[3]10'!C28</f>
        <v>0</v>
      </c>
      <c r="D26" s="16">
        <f>'[3]10'!D28</f>
        <v>0</v>
      </c>
      <c r="E26" s="16">
        <f>'[3]10'!E28</f>
        <v>0</v>
      </c>
      <c r="F26" s="16">
        <f>'[3]10'!F28</f>
        <v>980</v>
      </c>
      <c r="G26" s="16">
        <f>'[3]10'!G28</f>
        <v>0</v>
      </c>
      <c r="H26" s="17">
        <f t="shared" si="27"/>
        <v>1300</v>
      </c>
      <c r="I26" s="15">
        <f>'[3]10'!J28</f>
        <v>320</v>
      </c>
      <c r="J26" s="16">
        <f>'[3]10'!K28</f>
        <v>0</v>
      </c>
      <c r="K26" s="16">
        <f>'[3]10'!L28</f>
        <v>0</v>
      </c>
      <c r="L26" s="16">
        <f>'[3]10'!M28</f>
        <v>0</v>
      </c>
      <c r="M26" s="16">
        <f>'[3]10'!N28</f>
        <v>150</v>
      </c>
      <c r="N26" s="16">
        <f>'[3]10'!O28</f>
        <v>0</v>
      </c>
      <c r="O26" s="17">
        <f t="shared" si="28"/>
        <v>470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150</v>
      </c>
      <c r="V26" s="16">
        <f t="shared" si="29"/>
        <v>0</v>
      </c>
      <c r="W26" s="17">
        <f t="shared" si="30"/>
        <v>470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256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150</v>
      </c>
      <c r="AQ26" s="8">
        <f t="shared" si="31"/>
        <v>0</v>
      </c>
      <c r="AR26" s="8">
        <f t="shared" si="18"/>
        <v>406</v>
      </c>
      <c r="AT26" s="8">
        <v>30.93</v>
      </c>
      <c r="AU26" s="8">
        <v>30.93</v>
      </c>
      <c r="AW26" s="199">
        <v>32</v>
      </c>
      <c r="AX26" s="199">
        <v>0</v>
      </c>
      <c r="AY26" s="199">
        <v>0</v>
      </c>
      <c r="AZ26" s="199">
        <v>0</v>
      </c>
      <c r="BA26" s="199">
        <v>0</v>
      </c>
      <c r="BB26" s="199">
        <v>0</v>
      </c>
      <c r="BC26" s="8">
        <f t="shared" si="19"/>
        <v>32</v>
      </c>
      <c r="BD26" s="199">
        <v>32</v>
      </c>
      <c r="BE26" s="199">
        <v>0</v>
      </c>
      <c r="BF26" s="199">
        <v>0</v>
      </c>
      <c r="BG26" s="199">
        <v>0</v>
      </c>
      <c r="BH26" s="199">
        <v>0</v>
      </c>
      <c r="BI26" s="199">
        <v>0</v>
      </c>
      <c r="BJ26" s="8">
        <f t="shared" si="20"/>
        <v>32</v>
      </c>
      <c r="BL26" s="8">
        <f t="shared" si="21"/>
        <v>30.93</v>
      </c>
      <c r="BM26" s="8">
        <f t="shared" si="22"/>
        <v>30.93</v>
      </c>
      <c r="BN26" s="8">
        <f t="shared" si="23"/>
        <v>32</v>
      </c>
      <c r="BO26" s="8">
        <f t="shared" si="24"/>
        <v>32</v>
      </c>
      <c r="BP26" s="139">
        <f t="shared" si="25"/>
        <v>-1.0700000000000003</v>
      </c>
      <c r="BQ26" s="139">
        <f t="shared" si="26"/>
        <v>-1.0700000000000003</v>
      </c>
    </row>
    <row r="27" spans="1:69">
      <c r="A27" s="8" t="s">
        <v>69</v>
      </c>
      <c r="B27" s="15">
        <f>'[3]10'!B29</f>
        <v>320</v>
      </c>
      <c r="C27" s="16">
        <f>'[3]10'!C29</f>
        <v>0</v>
      </c>
      <c r="D27" s="16">
        <f>'[3]10'!D29</f>
        <v>0</v>
      </c>
      <c r="E27" s="16">
        <f>'[3]10'!E29</f>
        <v>0</v>
      </c>
      <c r="F27" s="16">
        <f>'[3]10'!F29</f>
        <v>980</v>
      </c>
      <c r="G27" s="16">
        <f>'[3]10'!G29</f>
        <v>0</v>
      </c>
      <c r="H27" s="17">
        <f t="shared" si="27"/>
        <v>1300</v>
      </c>
      <c r="I27" s="15">
        <f>'[3]10'!J29</f>
        <v>320</v>
      </c>
      <c r="J27" s="16">
        <f>'[3]10'!K29</f>
        <v>0</v>
      </c>
      <c r="K27" s="16">
        <f>'[3]10'!L29</f>
        <v>0</v>
      </c>
      <c r="L27" s="16">
        <f>'[3]10'!M29</f>
        <v>0</v>
      </c>
      <c r="M27" s="16">
        <f>'[3]10'!N29</f>
        <v>150</v>
      </c>
      <c r="N27" s="16">
        <f>'[3]10'!O29</f>
        <v>0</v>
      </c>
      <c r="O27" s="17">
        <f t="shared" si="28"/>
        <v>470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150</v>
      </c>
      <c r="V27" s="16">
        <f t="shared" si="29"/>
        <v>0</v>
      </c>
      <c r="W27" s="17">
        <f t="shared" si="30"/>
        <v>470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150</v>
      </c>
      <c r="AQ27" s="8">
        <f t="shared" si="31"/>
        <v>0</v>
      </c>
      <c r="AR27" s="8">
        <f t="shared" si="18"/>
        <v>406</v>
      </c>
      <c r="AT27" s="8">
        <v>30.93</v>
      </c>
      <c r="AU27" s="8">
        <v>30.93</v>
      </c>
      <c r="AW27" s="199">
        <v>32</v>
      </c>
      <c r="AX27" s="199">
        <v>0</v>
      </c>
      <c r="AY27" s="199">
        <v>0</v>
      </c>
      <c r="AZ27" s="199">
        <v>0</v>
      </c>
      <c r="BA27" s="199">
        <v>0</v>
      </c>
      <c r="BB27" s="199">
        <v>0</v>
      </c>
      <c r="BC27" s="8">
        <f t="shared" si="19"/>
        <v>32</v>
      </c>
      <c r="BD27" s="199">
        <v>32</v>
      </c>
      <c r="BE27" s="199">
        <v>0</v>
      </c>
      <c r="BF27" s="199">
        <v>0</v>
      </c>
      <c r="BG27" s="199">
        <v>0</v>
      </c>
      <c r="BH27" s="199">
        <v>0</v>
      </c>
      <c r="BI27" s="199">
        <v>0</v>
      </c>
      <c r="BJ27" s="8">
        <f t="shared" si="20"/>
        <v>32</v>
      </c>
      <c r="BL27" s="8">
        <f t="shared" si="21"/>
        <v>30.93</v>
      </c>
      <c r="BM27" s="8">
        <f t="shared" si="22"/>
        <v>30.93</v>
      </c>
      <c r="BN27" s="8">
        <f t="shared" si="23"/>
        <v>32</v>
      </c>
      <c r="BO27" s="8">
        <f t="shared" si="24"/>
        <v>32</v>
      </c>
      <c r="BP27" s="139">
        <f t="shared" si="25"/>
        <v>-1.0700000000000003</v>
      </c>
      <c r="BQ27" s="139">
        <f t="shared" si="26"/>
        <v>-1.0700000000000003</v>
      </c>
    </row>
    <row r="28" spans="1:69">
      <c r="A28" s="8" t="s">
        <v>70</v>
      </c>
      <c r="B28" s="15">
        <f>'[3]10'!B30</f>
        <v>320</v>
      </c>
      <c r="C28" s="16">
        <f>'[3]10'!C30</f>
        <v>0</v>
      </c>
      <c r="D28" s="16">
        <f>'[3]10'!D30</f>
        <v>0</v>
      </c>
      <c r="E28" s="16">
        <f>'[3]10'!E30</f>
        <v>0</v>
      </c>
      <c r="F28" s="16">
        <f>'[3]10'!F30</f>
        <v>980</v>
      </c>
      <c r="G28" s="16">
        <f>'[3]10'!G30</f>
        <v>0</v>
      </c>
      <c r="H28" s="17">
        <f t="shared" si="27"/>
        <v>1300</v>
      </c>
      <c r="I28" s="15">
        <f>'[3]10'!J30</f>
        <v>320</v>
      </c>
      <c r="J28" s="16">
        <f>'[3]10'!K30</f>
        <v>0</v>
      </c>
      <c r="K28" s="16">
        <f>'[3]10'!L30</f>
        <v>0</v>
      </c>
      <c r="L28" s="16">
        <f>'[3]10'!M30</f>
        <v>0</v>
      </c>
      <c r="M28" s="16">
        <f>'[3]10'!N30</f>
        <v>150</v>
      </c>
      <c r="N28" s="16">
        <f>'[3]10'!O30</f>
        <v>0</v>
      </c>
      <c r="O28" s="17">
        <f t="shared" si="28"/>
        <v>470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150</v>
      </c>
      <c r="V28" s="16">
        <f t="shared" si="29"/>
        <v>0</v>
      </c>
      <c r="W28" s="17">
        <f t="shared" si="30"/>
        <v>470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150</v>
      </c>
      <c r="AQ28" s="8">
        <f t="shared" si="31"/>
        <v>0</v>
      </c>
      <c r="AR28" s="8">
        <f t="shared" si="18"/>
        <v>406</v>
      </c>
      <c r="AT28" s="8">
        <v>30.93</v>
      </c>
      <c r="AU28" s="8">
        <v>30.93</v>
      </c>
      <c r="AW28" s="199">
        <v>32</v>
      </c>
      <c r="AX28" s="199">
        <v>0</v>
      </c>
      <c r="AY28" s="199">
        <v>0</v>
      </c>
      <c r="AZ28" s="199">
        <v>0</v>
      </c>
      <c r="BA28" s="199">
        <v>0</v>
      </c>
      <c r="BB28" s="199">
        <v>0</v>
      </c>
      <c r="BC28" s="8">
        <f t="shared" si="19"/>
        <v>32</v>
      </c>
      <c r="BD28" s="199">
        <v>32</v>
      </c>
      <c r="BE28" s="199">
        <v>0</v>
      </c>
      <c r="BF28" s="199">
        <v>0</v>
      </c>
      <c r="BG28" s="199">
        <v>0</v>
      </c>
      <c r="BH28" s="199">
        <v>0</v>
      </c>
      <c r="BI28" s="199">
        <v>0</v>
      </c>
      <c r="BJ28" s="8">
        <f t="shared" si="20"/>
        <v>32</v>
      </c>
      <c r="BL28" s="8">
        <f t="shared" si="21"/>
        <v>30.93</v>
      </c>
      <c r="BM28" s="8">
        <f t="shared" si="22"/>
        <v>30.93</v>
      </c>
      <c r="BN28" s="8">
        <f t="shared" si="23"/>
        <v>32</v>
      </c>
      <c r="BO28" s="8">
        <f t="shared" si="24"/>
        <v>32</v>
      </c>
      <c r="BP28" s="139">
        <f t="shared" si="25"/>
        <v>-1.0700000000000003</v>
      </c>
      <c r="BQ28" s="139">
        <f t="shared" si="26"/>
        <v>-1.0700000000000003</v>
      </c>
    </row>
    <row r="29" spans="1:69">
      <c r="A29" s="8" t="s">
        <v>71</v>
      </c>
      <c r="B29" s="15">
        <f>'[3]10'!B31</f>
        <v>320</v>
      </c>
      <c r="C29" s="16">
        <f>'[3]10'!C31</f>
        <v>0</v>
      </c>
      <c r="D29" s="16">
        <f>'[3]10'!D31</f>
        <v>0</v>
      </c>
      <c r="E29" s="16">
        <f>'[3]10'!E31</f>
        <v>0</v>
      </c>
      <c r="F29" s="16">
        <f>'[3]10'!F31</f>
        <v>980</v>
      </c>
      <c r="G29" s="16">
        <f>'[3]10'!G31</f>
        <v>0</v>
      </c>
      <c r="H29" s="17">
        <f t="shared" si="27"/>
        <v>1300</v>
      </c>
      <c r="I29" s="15">
        <f>'[3]10'!J31</f>
        <v>320</v>
      </c>
      <c r="J29" s="16">
        <f>'[3]10'!K31</f>
        <v>0</v>
      </c>
      <c r="K29" s="16">
        <f>'[3]10'!L31</f>
        <v>0</v>
      </c>
      <c r="L29" s="16">
        <f>'[3]10'!M31</f>
        <v>0</v>
      </c>
      <c r="M29" s="16">
        <f>'[3]10'!N31</f>
        <v>150</v>
      </c>
      <c r="N29" s="16">
        <f>'[3]10'!O31</f>
        <v>0</v>
      </c>
      <c r="O29" s="17">
        <f t="shared" si="28"/>
        <v>470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150</v>
      </c>
      <c r="V29" s="16">
        <f t="shared" si="29"/>
        <v>0</v>
      </c>
      <c r="W29" s="17">
        <f t="shared" si="30"/>
        <v>470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150</v>
      </c>
      <c r="AQ29" s="8">
        <f t="shared" si="31"/>
        <v>0</v>
      </c>
      <c r="AR29" s="8">
        <f t="shared" si="18"/>
        <v>406</v>
      </c>
      <c r="AT29" s="8">
        <v>30.93</v>
      </c>
      <c r="AU29" s="8">
        <v>30.93</v>
      </c>
      <c r="AW29" s="199">
        <v>32</v>
      </c>
      <c r="AX29" s="199">
        <v>0</v>
      </c>
      <c r="AY29" s="199">
        <v>0</v>
      </c>
      <c r="AZ29" s="199">
        <v>0</v>
      </c>
      <c r="BA29" s="199">
        <v>0</v>
      </c>
      <c r="BB29" s="199">
        <v>0</v>
      </c>
      <c r="BC29" s="8">
        <f t="shared" si="19"/>
        <v>32</v>
      </c>
      <c r="BD29" s="199">
        <v>32</v>
      </c>
      <c r="BE29" s="199">
        <v>0</v>
      </c>
      <c r="BF29" s="199">
        <v>0</v>
      </c>
      <c r="BG29" s="199">
        <v>0</v>
      </c>
      <c r="BH29" s="199">
        <v>0</v>
      </c>
      <c r="BI29" s="199">
        <v>0</v>
      </c>
      <c r="BJ29" s="8">
        <f t="shared" si="20"/>
        <v>32</v>
      </c>
      <c r="BL29" s="8">
        <f t="shared" si="21"/>
        <v>30.93</v>
      </c>
      <c r="BM29" s="8">
        <f t="shared" si="22"/>
        <v>30.93</v>
      </c>
      <c r="BN29" s="8">
        <f t="shared" si="23"/>
        <v>32</v>
      </c>
      <c r="BO29" s="8">
        <f t="shared" si="24"/>
        <v>32</v>
      </c>
      <c r="BP29" s="139">
        <f t="shared" si="25"/>
        <v>-1.0700000000000003</v>
      </c>
      <c r="BQ29" s="139">
        <f t="shared" si="26"/>
        <v>-1.0700000000000003</v>
      </c>
    </row>
    <row r="30" spans="1:69">
      <c r="A30" s="8" t="s">
        <v>72</v>
      </c>
      <c r="B30" s="15">
        <f>'[3]10'!B32</f>
        <v>320</v>
      </c>
      <c r="C30" s="16">
        <f>'[3]10'!C32</f>
        <v>0</v>
      </c>
      <c r="D30" s="16">
        <f>'[3]10'!D32</f>
        <v>0</v>
      </c>
      <c r="E30" s="16">
        <f>'[3]10'!E32</f>
        <v>0</v>
      </c>
      <c r="F30" s="16">
        <f>'[3]10'!F32</f>
        <v>980</v>
      </c>
      <c r="G30" s="16">
        <f>'[3]10'!G32</f>
        <v>0</v>
      </c>
      <c r="H30" s="17">
        <f t="shared" si="27"/>
        <v>1300</v>
      </c>
      <c r="I30" s="15">
        <f>'[3]10'!J32</f>
        <v>320</v>
      </c>
      <c r="J30" s="16">
        <f>'[3]10'!K32</f>
        <v>0</v>
      </c>
      <c r="K30" s="16">
        <f>'[3]10'!L32</f>
        <v>0</v>
      </c>
      <c r="L30" s="16">
        <f>'[3]10'!M32</f>
        <v>0</v>
      </c>
      <c r="M30" s="16">
        <f>'[3]10'!N32</f>
        <v>150</v>
      </c>
      <c r="N30" s="16">
        <f>'[3]10'!O32</f>
        <v>0</v>
      </c>
      <c r="O30" s="17">
        <f t="shared" si="28"/>
        <v>470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150</v>
      </c>
      <c r="V30" s="16">
        <f t="shared" si="29"/>
        <v>0</v>
      </c>
      <c r="W30" s="17">
        <f t="shared" si="30"/>
        <v>470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150</v>
      </c>
      <c r="AQ30" s="8">
        <f t="shared" si="31"/>
        <v>0</v>
      </c>
      <c r="AR30" s="8">
        <f t="shared" si="18"/>
        <v>406</v>
      </c>
      <c r="AT30" s="8">
        <v>30.93</v>
      </c>
      <c r="AU30" s="8">
        <v>30.93</v>
      </c>
      <c r="AW30" s="199">
        <v>32</v>
      </c>
      <c r="AX30" s="199">
        <v>0</v>
      </c>
      <c r="AY30" s="199">
        <v>0</v>
      </c>
      <c r="AZ30" s="199">
        <v>0</v>
      </c>
      <c r="BA30" s="199">
        <v>0</v>
      </c>
      <c r="BB30" s="199">
        <v>0</v>
      </c>
      <c r="BC30" s="8">
        <f t="shared" si="19"/>
        <v>32</v>
      </c>
      <c r="BD30" s="199">
        <v>32</v>
      </c>
      <c r="BE30" s="199">
        <v>0</v>
      </c>
      <c r="BF30" s="199">
        <v>0</v>
      </c>
      <c r="BG30" s="199">
        <v>0</v>
      </c>
      <c r="BH30" s="199">
        <v>0</v>
      </c>
      <c r="BI30" s="199">
        <v>0</v>
      </c>
      <c r="BJ30" s="8">
        <f t="shared" si="20"/>
        <v>32</v>
      </c>
      <c r="BL30" s="8">
        <f t="shared" si="21"/>
        <v>30.93</v>
      </c>
      <c r="BM30" s="8">
        <f t="shared" si="22"/>
        <v>30.93</v>
      </c>
      <c r="BN30" s="8">
        <f t="shared" si="23"/>
        <v>32</v>
      </c>
      <c r="BO30" s="8">
        <f t="shared" si="24"/>
        <v>32</v>
      </c>
      <c r="BP30" s="139">
        <f t="shared" si="25"/>
        <v>-1.0700000000000003</v>
      </c>
      <c r="BQ30" s="139">
        <f t="shared" si="26"/>
        <v>-1.0700000000000003</v>
      </c>
    </row>
    <row r="31" spans="1:69">
      <c r="A31" s="8" t="s">
        <v>73</v>
      </c>
      <c r="B31" s="15">
        <f>'[3]10'!B33</f>
        <v>320</v>
      </c>
      <c r="C31" s="16">
        <f>'[3]10'!C33</f>
        <v>0</v>
      </c>
      <c r="D31" s="16">
        <f>'[3]10'!D33</f>
        <v>0</v>
      </c>
      <c r="E31" s="16">
        <f>'[3]10'!E33</f>
        <v>0</v>
      </c>
      <c r="F31" s="16">
        <f>'[3]10'!F33</f>
        <v>980</v>
      </c>
      <c r="G31" s="16">
        <f>'[3]10'!G33</f>
        <v>0</v>
      </c>
      <c r="H31" s="17">
        <f t="shared" si="27"/>
        <v>1300</v>
      </c>
      <c r="I31" s="15">
        <f>'[3]10'!J33</f>
        <v>320</v>
      </c>
      <c r="J31" s="16">
        <f>'[3]10'!K33</f>
        <v>0</v>
      </c>
      <c r="K31" s="16">
        <f>'[3]10'!L33</f>
        <v>0</v>
      </c>
      <c r="L31" s="16">
        <f>'[3]10'!M33</f>
        <v>0</v>
      </c>
      <c r="M31" s="16">
        <f>'[3]10'!N33</f>
        <v>150</v>
      </c>
      <c r="N31" s="16">
        <f>'[3]10'!O33</f>
        <v>0</v>
      </c>
      <c r="O31" s="17">
        <f t="shared" si="28"/>
        <v>470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150</v>
      </c>
      <c r="V31" s="16">
        <f t="shared" si="29"/>
        <v>0</v>
      </c>
      <c r="W31" s="17">
        <f t="shared" si="30"/>
        <v>470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150</v>
      </c>
      <c r="AQ31" s="8">
        <f t="shared" si="31"/>
        <v>0</v>
      </c>
      <c r="AR31" s="8">
        <f t="shared" si="18"/>
        <v>406</v>
      </c>
      <c r="AT31" s="8">
        <v>30.93</v>
      </c>
      <c r="AU31" s="8">
        <v>30.93</v>
      </c>
      <c r="AW31" s="199">
        <v>32</v>
      </c>
      <c r="AX31" s="199">
        <v>0</v>
      </c>
      <c r="AY31" s="199">
        <v>0</v>
      </c>
      <c r="AZ31" s="199">
        <v>0</v>
      </c>
      <c r="BA31" s="199">
        <v>0</v>
      </c>
      <c r="BB31" s="199">
        <v>0</v>
      </c>
      <c r="BC31" s="8">
        <f t="shared" si="19"/>
        <v>32</v>
      </c>
      <c r="BD31" s="199">
        <v>32</v>
      </c>
      <c r="BE31" s="199">
        <v>0</v>
      </c>
      <c r="BF31" s="199">
        <v>0</v>
      </c>
      <c r="BG31" s="199">
        <v>0</v>
      </c>
      <c r="BH31" s="199">
        <v>0</v>
      </c>
      <c r="BI31" s="199">
        <v>0</v>
      </c>
      <c r="BJ31" s="8">
        <f t="shared" si="20"/>
        <v>32</v>
      </c>
      <c r="BL31" s="8">
        <f t="shared" si="21"/>
        <v>30.93</v>
      </c>
      <c r="BM31" s="8">
        <f t="shared" si="22"/>
        <v>30.93</v>
      </c>
      <c r="BN31" s="8">
        <f t="shared" si="23"/>
        <v>32</v>
      </c>
      <c r="BO31" s="8">
        <f t="shared" si="24"/>
        <v>32</v>
      </c>
      <c r="BP31" s="139">
        <f t="shared" si="25"/>
        <v>-1.0700000000000003</v>
      </c>
      <c r="BQ31" s="139">
        <f t="shared" si="26"/>
        <v>-1.0700000000000003</v>
      </c>
    </row>
    <row r="32" spans="1:69">
      <c r="A32" s="8" t="s">
        <v>74</v>
      </c>
      <c r="B32" s="15">
        <f>'[3]10'!B34</f>
        <v>320</v>
      </c>
      <c r="C32" s="16">
        <f>'[3]10'!C34</f>
        <v>0</v>
      </c>
      <c r="D32" s="16">
        <f>'[3]10'!D34</f>
        <v>0</v>
      </c>
      <c r="E32" s="16">
        <f>'[3]10'!E34</f>
        <v>0</v>
      </c>
      <c r="F32" s="16">
        <f>'[3]10'!F34</f>
        <v>980</v>
      </c>
      <c r="G32" s="16">
        <f>'[3]10'!G34</f>
        <v>0</v>
      </c>
      <c r="H32" s="17">
        <f t="shared" si="27"/>
        <v>1300</v>
      </c>
      <c r="I32" s="15">
        <f>'[3]10'!J34</f>
        <v>320</v>
      </c>
      <c r="J32" s="16">
        <f>'[3]10'!K34</f>
        <v>0</v>
      </c>
      <c r="K32" s="16">
        <f>'[3]10'!L34</f>
        <v>0</v>
      </c>
      <c r="L32" s="16">
        <f>'[3]10'!M34</f>
        <v>0</v>
      </c>
      <c r="M32" s="16">
        <f>'[3]10'!N34</f>
        <v>150</v>
      </c>
      <c r="N32" s="16">
        <f>'[3]10'!O34</f>
        <v>0</v>
      </c>
      <c r="O32" s="17">
        <f t="shared" si="28"/>
        <v>470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150</v>
      </c>
      <c r="V32" s="16">
        <f t="shared" si="29"/>
        <v>0</v>
      </c>
      <c r="W32" s="17">
        <f t="shared" si="30"/>
        <v>470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150</v>
      </c>
      <c r="AQ32" s="8">
        <f t="shared" si="31"/>
        <v>0</v>
      </c>
      <c r="AR32" s="8">
        <f t="shared" si="18"/>
        <v>406</v>
      </c>
      <c r="AT32" s="8">
        <v>30.93</v>
      </c>
      <c r="AU32" s="8">
        <v>30.93</v>
      </c>
      <c r="AW32" s="199">
        <v>32</v>
      </c>
      <c r="AX32" s="199">
        <v>0</v>
      </c>
      <c r="AY32" s="199">
        <v>0</v>
      </c>
      <c r="AZ32" s="199">
        <v>0</v>
      </c>
      <c r="BA32" s="199">
        <v>0</v>
      </c>
      <c r="BB32" s="199">
        <v>0</v>
      </c>
      <c r="BC32" s="8">
        <f t="shared" si="19"/>
        <v>32</v>
      </c>
      <c r="BD32" s="199">
        <v>32</v>
      </c>
      <c r="BE32" s="199">
        <v>0</v>
      </c>
      <c r="BF32" s="199">
        <v>0</v>
      </c>
      <c r="BG32" s="199">
        <v>0</v>
      </c>
      <c r="BH32" s="199">
        <v>0</v>
      </c>
      <c r="BI32" s="199">
        <v>0</v>
      </c>
      <c r="BJ32" s="8">
        <f t="shared" si="20"/>
        <v>32</v>
      </c>
      <c r="BL32" s="8">
        <f t="shared" si="21"/>
        <v>30.93</v>
      </c>
      <c r="BM32" s="8">
        <f t="shared" si="22"/>
        <v>30.93</v>
      </c>
      <c r="BN32" s="8">
        <f t="shared" si="23"/>
        <v>32</v>
      </c>
      <c r="BO32" s="8">
        <f t="shared" si="24"/>
        <v>32</v>
      </c>
      <c r="BP32" s="139">
        <f t="shared" si="25"/>
        <v>-1.0700000000000003</v>
      </c>
      <c r="BQ32" s="139">
        <f t="shared" si="26"/>
        <v>-1.0700000000000003</v>
      </c>
    </row>
    <row r="33" spans="1:69">
      <c r="A33" s="8" t="s">
        <v>75</v>
      </c>
      <c r="B33" s="15">
        <f>'[3]10'!B35</f>
        <v>320</v>
      </c>
      <c r="C33" s="16">
        <f>'[3]10'!C35</f>
        <v>0</v>
      </c>
      <c r="D33" s="16">
        <f>'[3]10'!D35</f>
        <v>0</v>
      </c>
      <c r="E33" s="16">
        <f>'[3]10'!E35</f>
        <v>0</v>
      </c>
      <c r="F33" s="16">
        <f>'[3]10'!F35</f>
        <v>980</v>
      </c>
      <c r="G33" s="16">
        <f>'[3]10'!G35</f>
        <v>0</v>
      </c>
      <c r="H33" s="17">
        <f t="shared" si="27"/>
        <v>1300</v>
      </c>
      <c r="I33" s="15">
        <f>'[3]10'!J35</f>
        <v>320</v>
      </c>
      <c r="J33" s="16">
        <f>'[3]10'!K35</f>
        <v>0</v>
      </c>
      <c r="K33" s="16">
        <f>'[3]10'!L35</f>
        <v>0</v>
      </c>
      <c r="L33" s="16">
        <f>'[3]10'!M35</f>
        <v>0</v>
      </c>
      <c r="M33" s="16">
        <f>'[3]10'!N35</f>
        <v>150</v>
      </c>
      <c r="N33" s="16">
        <f>'[3]10'!O35</f>
        <v>0</v>
      </c>
      <c r="O33" s="17">
        <f t="shared" si="28"/>
        <v>470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150</v>
      </c>
      <c r="V33" s="16">
        <f t="shared" si="29"/>
        <v>0</v>
      </c>
      <c r="W33" s="17">
        <f t="shared" si="30"/>
        <v>470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150</v>
      </c>
      <c r="AQ33" s="8">
        <f t="shared" si="31"/>
        <v>0</v>
      </c>
      <c r="AR33" s="8">
        <f t="shared" si="18"/>
        <v>406</v>
      </c>
      <c r="AT33" s="8">
        <v>30.93</v>
      </c>
      <c r="AU33" s="8">
        <v>30.93</v>
      </c>
      <c r="AW33" s="199">
        <v>32</v>
      </c>
      <c r="AX33" s="199">
        <v>0</v>
      </c>
      <c r="AY33" s="199">
        <v>0</v>
      </c>
      <c r="AZ33" s="199">
        <v>0</v>
      </c>
      <c r="BA33" s="199">
        <v>0</v>
      </c>
      <c r="BB33" s="199">
        <v>0</v>
      </c>
      <c r="BC33" s="8">
        <f t="shared" si="19"/>
        <v>32</v>
      </c>
      <c r="BD33" s="199">
        <v>32</v>
      </c>
      <c r="BE33" s="199">
        <v>0</v>
      </c>
      <c r="BF33" s="199">
        <v>0</v>
      </c>
      <c r="BG33" s="199">
        <v>0</v>
      </c>
      <c r="BH33" s="199">
        <v>0</v>
      </c>
      <c r="BI33" s="199">
        <v>0</v>
      </c>
      <c r="BJ33" s="8">
        <f t="shared" si="20"/>
        <v>32</v>
      </c>
      <c r="BL33" s="8">
        <f t="shared" si="21"/>
        <v>30.93</v>
      </c>
      <c r="BM33" s="8">
        <f t="shared" si="22"/>
        <v>30.93</v>
      </c>
      <c r="BN33" s="8">
        <f t="shared" si="23"/>
        <v>32</v>
      </c>
      <c r="BO33" s="8">
        <f t="shared" si="24"/>
        <v>32</v>
      </c>
      <c r="BP33" s="139">
        <f t="shared" si="25"/>
        <v>-1.0700000000000003</v>
      </c>
      <c r="BQ33" s="139">
        <f t="shared" si="26"/>
        <v>-1.0700000000000003</v>
      </c>
    </row>
    <row r="34" spans="1:69">
      <c r="A34" s="8" t="s">
        <v>76</v>
      </c>
      <c r="B34" s="15">
        <f>'[3]10'!B36</f>
        <v>320</v>
      </c>
      <c r="C34" s="16">
        <f>'[3]10'!C36</f>
        <v>0</v>
      </c>
      <c r="D34" s="16">
        <f>'[3]10'!D36</f>
        <v>0</v>
      </c>
      <c r="E34" s="16">
        <f>'[3]10'!E36</f>
        <v>0</v>
      </c>
      <c r="F34" s="16">
        <f>'[3]10'!F36</f>
        <v>980</v>
      </c>
      <c r="G34" s="16">
        <f>'[3]10'!G36</f>
        <v>0</v>
      </c>
      <c r="H34" s="17">
        <f t="shared" si="27"/>
        <v>1300</v>
      </c>
      <c r="I34" s="15">
        <f>'[3]10'!J36</f>
        <v>320</v>
      </c>
      <c r="J34" s="16">
        <f>'[3]10'!K36</f>
        <v>0</v>
      </c>
      <c r="K34" s="16">
        <f>'[3]10'!L36</f>
        <v>0</v>
      </c>
      <c r="L34" s="16">
        <f>'[3]10'!M36</f>
        <v>0</v>
      </c>
      <c r="M34" s="16">
        <f>'[3]10'!N36</f>
        <v>150</v>
      </c>
      <c r="N34" s="16">
        <f>'[3]10'!O36</f>
        <v>0</v>
      </c>
      <c r="O34" s="17">
        <f t="shared" si="28"/>
        <v>470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150</v>
      </c>
      <c r="V34" s="16">
        <f t="shared" si="29"/>
        <v>0</v>
      </c>
      <c r="W34" s="17">
        <f t="shared" si="30"/>
        <v>470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150</v>
      </c>
      <c r="AQ34" s="8">
        <f t="shared" si="31"/>
        <v>0</v>
      </c>
      <c r="AR34" s="8">
        <f t="shared" si="18"/>
        <v>406</v>
      </c>
      <c r="AT34" s="8">
        <v>30.93</v>
      </c>
      <c r="AU34" s="8">
        <v>30.93</v>
      </c>
      <c r="AW34" s="199">
        <v>32</v>
      </c>
      <c r="AX34" s="199">
        <v>0</v>
      </c>
      <c r="AY34" s="199">
        <v>0</v>
      </c>
      <c r="AZ34" s="199">
        <v>0</v>
      </c>
      <c r="BA34" s="199">
        <v>0</v>
      </c>
      <c r="BB34" s="199">
        <v>0</v>
      </c>
      <c r="BC34" s="8">
        <f t="shared" si="19"/>
        <v>32</v>
      </c>
      <c r="BD34" s="199">
        <v>32</v>
      </c>
      <c r="BE34" s="199">
        <v>0</v>
      </c>
      <c r="BF34" s="199">
        <v>0</v>
      </c>
      <c r="BG34" s="199">
        <v>0</v>
      </c>
      <c r="BH34" s="199">
        <v>0</v>
      </c>
      <c r="BI34" s="199">
        <v>0</v>
      </c>
      <c r="BJ34" s="8">
        <f t="shared" si="20"/>
        <v>32</v>
      </c>
      <c r="BL34" s="8">
        <f t="shared" si="21"/>
        <v>30.93</v>
      </c>
      <c r="BM34" s="8">
        <f t="shared" si="22"/>
        <v>30.93</v>
      </c>
      <c r="BN34" s="8">
        <f t="shared" si="23"/>
        <v>32</v>
      </c>
      <c r="BO34" s="8">
        <f t="shared" si="24"/>
        <v>32</v>
      </c>
      <c r="BP34" s="139">
        <f t="shared" si="25"/>
        <v>-1.0700000000000003</v>
      </c>
      <c r="BQ34" s="139">
        <f t="shared" si="26"/>
        <v>-1.0700000000000003</v>
      </c>
    </row>
    <row r="35" spans="1:69">
      <c r="A35" s="8" t="s">
        <v>77</v>
      </c>
      <c r="B35" s="15">
        <f>'[3]10'!B37</f>
        <v>320</v>
      </c>
      <c r="C35" s="16">
        <f>'[3]10'!C37</f>
        <v>0</v>
      </c>
      <c r="D35" s="16">
        <f>'[3]10'!D37</f>
        <v>0</v>
      </c>
      <c r="E35" s="16">
        <f>'[3]10'!E37</f>
        <v>0</v>
      </c>
      <c r="F35" s="16">
        <f>'[3]10'!F37</f>
        <v>980</v>
      </c>
      <c r="G35" s="16">
        <f>'[3]10'!G37</f>
        <v>0</v>
      </c>
      <c r="H35" s="17">
        <f t="shared" si="27"/>
        <v>1300</v>
      </c>
      <c r="I35" s="15">
        <f>'[3]10'!J37</f>
        <v>320</v>
      </c>
      <c r="J35" s="16">
        <f>'[3]10'!K37</f>
        <v>0</v>
      </c>
      <c r="K35" s="16">
        <f>'[3]10'!L37</f>
        <v>0</v>
      </c>
      <c r="L35" s="16">
        <f>'[3]10'!M37</f>
        <v>0</v>
      </c>
      <c r="M35" s="16">
        <f>'[3]10'!N37</f>
        <v>150</v>
      </c>
      <c r="N35" s="16">
        <f>'[3]10'!O37</f>
        <v>0</v>
      </c>
      <c r="O35" s="17">
        <f t="shared" si="28"/>
        <v>470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150</v>
      </c>
      <c r="V35" s="16">
        <f t="shared" si="29"/>
        <v>0</v>
      </c>
      <c r="W35" s="17">
        <f t="shared" si="30"/>
        <v>470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150</v>
      </c>
      <c r="AQ35" s="8">
        <f t="shared" si="31"/>
        <v>0</v>
      </c>
      <c r="AR35" s="8">
        <f t="shared" si="18"/>
        <v>406</v>
      </c>
      <c r="AT35" s="8">
        <v>30.93</v>
      </c>
      <c r="AU35" s="8">
        <v>30.93</v>
      </c>
      <c r="AW35" s="199">
        <v>32</v>
      </c>
      <c r="AX35" s="199">
        <v>0</v>
      </c>
      <c r="AY35" s="199">
        <v>0</v>
      </c>
      <c r="AZ35" s="199">
        <v>0</v>
      </c>
      <c r="BA35" s="199">
        <v>0</v>
      </c>
      <c r="BB35" s="199">
        <v>0</v>
      </c>
      <c r="BC35" s="8">
        <f t="shared" si="19"/>
        <v>32</v>
      </c>
      <c r="BD35" s="199">
        <v>32</v>
      </c>
      <c r="BE35" s="199">
        <v>0</v>
      </c>
      <c r="BF35" s="199">
        <v>0</v>
      </c>
      <c r="BG35" s="199">
        <v>0</v>
      </c>
      <c r="BH35" s="199">
        <v>0</v>
      </c>
      <c r="BI35" s="199">
        <v>0</v>
      </c>
      <c r="BJ35" s="8">
        <f t="shared" si="20"/>
        <v>32</v>
      </c>
      <c r="BL35" s="8">
        <f t="shared" si="21"/>
        <v>30.93</v>
      </c>
      <c r="BM35" s="8">
        <f t="shared" si="22"/>
        <v>30.93</v>
      </c>
      <c r="BN35" s="8">
        <f t="shared" si="23"/>
        <v>32</v>
      </c>
      <c r="BO35" s="8">
        <f t="shared" si="24"/>
        <v>32</v>
      </c>
      <c r="BP35" s="139">
        <f t="shared" si="25"/>
        <v>-1.0700000000000003</v>
      </c>
      <c r="BQ35" s="139">
        <f t="shared" si="26"/>
        <v>-1.0700000000000003</v>
      </c>
    </row>
    <row r="36" spans="1:69">
      <c r="A36" s="8" t="s">
        <v>78</v>
      </c>
      <c r="B36" s="15">
        <f>'[3]10'!B38</f>
        <v>320</v>
      </c>
      <c r="C36" s="16">
        <f>'[3]10'!C38</f>
        <v>0</v>
      </c>
      <c r="D36" s="16">
        <f>'[3]10'!D38</f>
        <v>0</v>
      </c>
      <c r="E36" s="16">
        <f>'[3]10'!E38</f>
        <v>0</v>
      </c>
      <c r="F36" s="16">
        <f>'[3]10'!F38</f>
        <v>980</v>
      </c>
      <c r="G36" s="16">
        <f>'[3]10'!G38</f>
        <v>0</v>
      </c>
      <c r="H36" s="17">
        <f t="shared" si="27"/>
        <v>1300</v>
      </c>
      <c r="I36" s="15">
        <f>'[3]10'!J38</f>
        <v>320</v>
      </c>
      <c r="J36" s="16">
        <f>'[3]10'!K38</f>
        <v>0</v>
      </c>
      <c r="K36" s="16">
        <f>'[3]10'!L38</f>
        <v>0</v>
      </c>
      <c r="L36" s="16">
        <f>'[3]10'!M38</f>
        <v>0</v>
      </c>
      <c r="M36" s="16">
        <f>'[3]10'!N38</f>
        <v>150</v>
      </c>
      <c r="N36" s="16">
        <f>'[3]10'!O38</f>
        <v>0</v>
      </c>
      <c r="O36" s="17">
        <f t="shared" si="28"/>
        <v>470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150</v>
      </c>
      <c r="V36" s="16">
        <f t="shared" si="29"/>
        <v>0</v>
      </c>
      <c r="W36" s="17">
        <f t="shared" si="30"/>
        <v>470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150</v>
      </c>
      <c r="AQ36" s="8">
        <f t="shared" si="31"/>
        <v>0</v>
      </c>
      <c r="AR36" s="8">
        <f t="shared" si="18"/>
        <v>406</v>
      </c>
      <c r="AT36" s="8">
        <v>30.93</v>
      </c>
      <c r="AU36" s="8">
        <v>30.93</v>
      </c>
      <c r="AW36" s="199">
        <v>32</v>
      </c>
      <c r="AX36" s="199">
        <v>0</v>
      </c>
      <c r="AY36" s="199">
        <v>0</v>
      </c>
      <c r="AZ36" s="199">
        <v>0</v>
      </c>
      <c r="BA36" s="199">
        <v>0</v>
      </c>
      <c r="BB36" s="199">
        <v>0</v>
      </c>
      <c r="BC36" s="8">
        <f t="shared" si="19"/>
        <v>32</v>
      </c>
      <c r="BD36" s="199">
        <v>32</v>
      </c>
      <c r="BE36" s="199">
        <v>0</v>
      </c>
      <c r="BF36" s="199">
        <v>0</v>
      </c>
      <c r="BG36" s="199">
        <v>0</v>
      </c>
      <c r="BH36" s="199">
        <v>0</v>
      </c>
      <c r="BI36" s="199">
        <v>0</v>
      </c>
      <c r="BJ36" s="8">
        <f t="shared" si="20"/>
        <v>32</v>
      </c>
      <c r="BL36" s="8">
        <f t="shared" si="21"/>
        <v>30.93</v>
      </c>
      <c r="BM36" s="8">
        <f t="shared" si="22"/>
        <v>30.93</v>
      </c>
      <c r="BN36" s="8">
        <f t="shared" si="23"/>
        <v>32</v>
      </c>
      <c r="BO36" s="8">
        <f t="shared" si="24"/>
        <v>32</v>
      </c>
      <c r="BP36" s="139">
        <f t="shared" si="25"/>
        <v>-1.0700000000000003</v>
      </c>
      <c r="BQ36" s="139">
        <f t="shared" si="26"/>
        <v>-1.0700000000000003</v>
      </c>
    </row>
    <row r="37" spans="1:69">
      <c r="A37" s="8" t="s">
        <v>79</v>
      </c>
      <c r="B37" s="15">
        <f>'[3]10'!B39</f>
        <v>320</v>
      </c>
      <c r="C37" s="16">
        <f>'[3]10'!C39</f>
        <v>0</v>
      </c>
      <c r="D37" s="16">
        <f>'[3]10'!D39</f>
        <v>0</v>
      </c>
      <c r="E37" s="16">
        <f>'[3]10'!E39</f>
        <v>0</v>
      </c>
      <c r="F37" s="16">
        <f>'[3]10'!F39</f>
        <v>980</v>
      </c>
      <c r="G37" s="16">
        <f>'[3]10'!G39</f>
        <v>0</v>
      </c>
      <c r="H37" s="17">
        <f t="shared" si="27"/>
        <v>1300</v>
      </c>
      <c r="I37" s="15">
        <f>'[3]10'!J39</f>
        <v>320</v>
      </c>
      <c r="J37" s="16">
        <f>'[3]10'!K39</f>
        <v>0</v>
      </c>
      <c r="K37" s="16">
        <f>'[3]10'!L39</f>
        <v>0</v>
      </c>
      <c r="L37" s="16">
        <f>'[3]10'!M39</f>
        <v>0</v>
      </c>
      <c r="M37" s="16">
        <f>'[3]10'!N39</f>
        <v>150</v>
      </c>
      <c r="N37" s="16">
        <f>'[3]10'!O39</f>
        <v>0</v>
      </c>
      <c r="O37" s="17">
        <f t="shared" si="28"/>
        <v>470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150</v>
      </c>
      <c r="V37" s="16">
        <f t="shared" si="29"/>
        <v>0</v>
      </c>
      <c r="W37" s="17">
        <f t="shared" si="30"/>
        <v>470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150</v>
      </c>
      <c r="AQ37" s="8">
        <f t="shared" si="31"/>
        <v>0</v>
      </c>
      <c r="AR37" s="8">
        <f t="shared" si="18"/>
        <v>406</v>
      </c>
      <c r="AT37" s="8">
        <v>30.93</v>
      </c>
      <c r="AU37" s="8">
        <v>30.93</v>
      </c>
      <c r="AW37" s="199">
        <v>32</v>
      </c>
      <c r="AX37" s="199">
        <v>0</v>
      </c>
      <c r="AY37" s="199">
        <v>0</v>
      </c>
      <c r="AZ37" s="199">
        <v>0</v>
      </c>
      <c r="BA37" s="199">
        <v>0</v>
      </c>
      <c r="BB37" s="199">
        <v>0</v>
      </c>
      <c r="BC37" s="8">
        <f t="shared" si="19"/>
        <v>32</v>
      </c>
      <c r="BD37" s="199">
        <v>32</v>
      </c>
      <c r="BE37" s="199">
        <v>0</v>
      </c>
      <c r="BF37" s="199">
        <v>0</v>
      </c>
      <c r="BG37" s="199">
        <v>0</v>
      </c>
      <c r="BH37" s="199">
        <v>0</v>
      </c>
      <c r="BI37" s="199">
        <v>0</v>
      </c>
      <c r="BJ37" s="8">
        <f t="shared" si="20"/>
        <v>32</v>
      </c>
      <c r="BL37" s="8">
        <f t="shared" si="21"/>
        <v>30.93</v>
      </c>
      <c r="BM37" s="8">
        <f t="shared" si="22"/>
        <v>30.93</v>
      </c>
      <c r="BN37" s="8">
        <f t="shared" si="23"/>
        <v>32</v>
      </c>
      <c r="BO37" s="8">
        <f t="shared" si="24"/>
        <v>32</v>
      </c>
      <c r="BP37" s="139">
        <f t="shared" si="25"/>
        <v>-1.0700000000000003</v>
      </c>
      <c r="BQ37" s="139">
        <f t="shared" si="26"/>
        <v>-1.0700000000000003</v>
      </c>
    </row>
    <row r="38" spans="1:69">
      <c r="A38" s="8" t="s">
        <v>80</v>
      </c>
      <c r="B38" s="15">
        <f>'[3]10'!B40</f>
        <v>320</v>
      </c>
      <c r="C38" s="16">
        <f>'[3]10'!C40</f>
        <v>0</v>
      </c>
      <c r="D38" s="16">
        <f>'[3]10'!D40</f>
        <v>0</v>
      </c>
      <c r="E38" s="16">
        <f>'[3]10'!E40</f>
        <v>0</v>
      </c>
      <c r="F38" s="16">
        <f>'[3]10'!F40</f>
        <v>980</v>
      </c>
      <c r="G38" s="16">
        <f>'[3]10'!G40</f>
        <v>0</v>
      </c>
      <c r="H38" s="17">
        <f t="shared" si="27"/>
        <v>1300</v>
      </c>
      <c r="I38" s="15">
        <f>'[3]10'!J40</f>
        <v>320</v>
      </c>
      <c r="J38" s="16">
        <f>'[3]10'!K40</f>
        <v>0</v>
      </c>
      <c r="K38" s="16">
        <f>'[3]10'!L40</f>
        <v>0</v>
      </c>
      <c r="L38" s="16">
        <f>'[3]10'!M40</f>
        <v>0</v>
      </c>
      <c r="M38" s="16">
        <f>'[3]10'!N40</f>
        <v>150</v>
      </c>
      <c r="N38" s="16">
        <f>'[3]10'!O40</f>
        <v>0</v>
      </c>
      <c r="O38" s="17">
        <f t="shared" si="28"/>
        <v>470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150</v>
      </c>
      <c r="V38" s="16">
        <f t="shared" si="29"/>
        <v>0</v>
      </c>
      <c r="W38" s="17">
        <f t="shared" si="30"/>
        <v>470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150</v>
      </c>
      <c r="AQ38" s="8">
        <f t="shared" si="31"/>
        <v>0</v>
      </c>
      <c r="AR38" s="8">
        <f t="shared" si="18"/>
        <v>406</v>
      </c>
      <c r="AT38" s="8">
        <v>30.93</v>
      </c>
      <c r="AU38" s="8">
        <v>30.93</v>
      </c>
      <c r="AW38" s="199">
        <v>32</v>
      </c>
      <c r="AX38" s="199">
        <v>0</v>
      </c>
      <c r="AY38" s="199">
        <v>0</v>
      </c>
      <c r="AZ38" s="199">
        <v>0</v>
      </c>
      <c r="BA38" s="199">
        <v>0</v>
      </c>
      <c r="BB38" s="199">
        <v>0</v>
      </c>
      <c r="BC38" s="8">
        <f t="shared" si="19"/>
        <v>32</v>
      </c>
      <c r="BD38" s="199">
        <v>32</v>
      </c>
      <c r="BE38" s="199">
        <v>0</v>
      </c>
      <c r="BF38" s="199">
        <v>0</v>
      </c>
      <c r="BG38" s="199">
        <v>0</v>
      </c>
      <c r="BH38" s="199">
        <v>0</v>
      </c>
      <c r="BI38" s="199">
        <v>0</v>
      </c>
      <c r="BJ38" s="8">
        <f t="shared" si="20"/>
        <v>32</v>
      </c>
      <c r="BL38" s="8">
        <f t="shared" si="21"/>
        <v>30.93</v>
      </c>
      <c r="BM38" s="8">
        <f t="shared" si="22"/>
        <v>30.93</v>
      </c>
      <c r="BN38" s="8">
        <f t="shared" si="23"/>
        <v>32</v>
      </c>
      <c r="BO38" s="8">
        <f t="shared" si="24"/>
        <v>32</v>
      </c>
      <c r="BP38" s="139">
        <f t="shared" si="25"/>
        <v>-1.0700000000000003</v>
      </c>
      <c r="BQ38" s="139">
        <f t="shared" si="26"/>
        <v>-1.0700000000000003</v>
      </c>
    </row>
    <row r="39" spans="1:69">
      <c r="A39" s="8" t="s">
        <v>81</v>
      </c>
      <c r="B39" s="15">
        <f>'[3]10'!B41</f>
        <v>320</v>
      </c>
      <c r="C39" s="16">
        <f>'[3]10'!C41</f>
        <v>0</v>
      </c>
      <c r="D39" s="16">
        <f>'[3]10'!D41</f>
        <v>0</v>
      </c>
      <c r="E39" s="16">
        <f>'[3]10'!E41</f>
        <v>0</v>
      </c>
      <c r="F39" s="16">
        <f>'[3]10'!F41</f>
        <v>980</v>
      </c>
      <c r="G39" s="16">
        <f>'[3]10'!G41</f>
        <v>0</v>
      </c>
      <c r="H39" s="17">
        <f t="shared" si="27"/>
        <v>1300</v>
      </c>
      <c r="I39" s="15">
        <f>'[3]10'!J41</f>
        <v>320</v>
      </c>
      <c r="J39" s="16">
        <f>'[3]10'!K41</f>
        <v>0</v>
      </c>
      <c r="K39" s="16">
        <f>'[3]10'!L41</f>
        <v>0</v>
      </c>
      <c r="L39" s="16">
        <f>'[3]10'!M41</f>
        <v>0</v>
      </c>
      <c r="M39" s="16">
        <f>'[3]10'!N41</f>
        <v>150</v>
      </c>
      <c r="N39" s="16">
        <f>'[3]10'!O41</f>
        <v>0</v>
      </c>
      <c r="O39" s="17">
        <f t="shared" si="28"/>
        <v>470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150</v>
      </c>
      <c r="V39" s="16">
        <f t="shared" si="29"/>
        <v>0</v>
      </c>
      <c r="W39" s="17">
        <f t="shared" si="30"/>
        <v>470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150</v>
      </c>
      <c r="AQ39" s="8">
        <f t="shared" si="31"/>
        <v>0</v>
      </c>
      <c r="AR39" s="8">
        <f t="shared" si="18"/>
        <v>406</v>
      </c>
      <c r="AT39" s="8">
        <v>30.93</v>
      </c>
      <c r="AU39" s="8">
        <v>30.93</v>
      </c>
      <c r="AW39" s="199">
        <v>32</v>
      </c>
      <c r="AX39" s="199">
        <v>0</v>
      </c>
      <c r="AY39" s="199">
        <v>0</v>
      </c>
      <c r="AZ39" s="199">
        <v>0</v>
      </c>
      <c r="BA39" s="199">
        <v>0</v>
      </c>
      <c r="BB39" s="199">
        <v>0</v>
      </c>
      <c r="BC39" s="8">
        <f t="shared" si="19"/>
        <v>32</v>
      </c>
      <c r="BD39" s="199">
        <v>32</v>
      </c>
      <c r="BE39" s="199">
        <v>0</v>
      </c>
      <c r="BF39" s="199">
        <v>0</v>
      </c>
      <c r="BG39" s="199">
        <v>0</v>
      </c>
      <c r="BH39" s="199">
        <v>0</v>
      </c>
      <c r="BI39" s="199">
        <v>0</v>
      </c>
      <c r="BJ39" s="8">
        <f t="shared" si="20"/>
        <v>32</v>
      </c>
      <c r="BL39" s="8">
        <f t="shared" si="21"/>
        <v>30.93</v>
      </c>
      <c r="BM39" s="8">
        <f t="shared" si="22"/>
        <v>30.93</v>
      </c>
      <c r="BN39" s="8">
        <f t="shared" si="23"/>
        <v>32</v>
      </c>
      <c r="BO39" s="8">
        <f t="shared" si="24"/>
        <v>32</v>
      </c>
      <c r="BP39" s="139">
        <f t="shared" si="25"/>
        <v>-1.0700000000000003</v>
      </c>
      <c r="BQ39" s="139">
        <f t="shared" si="26"/>
        <v>-1.0700000000000003</v>
      </c>
    </row>
    <row r="40" spans="1:69">
      <c r="A40" s="8" t="s">
        <v>82</v>
      </c>
      <c r="B40" s="15">
        <f>'[3]10'!B42</f>
        <v>320</v>
      </c>
      <c r="C40" s="16">
        <f>'[3]10'!C42</f>
        <v>0</v>
      </c>
      <c r="D40" s="16">
        <f>'[3]10'!D42</f>
        <v>0</v>
      </c>
      <c r="E40" s="16">
        <f>'[3]10'!E42</f>
        <v>0</v>
      </c>
      <c r="F40" s="16">
        <f>'[3]10'!F42</f>
        <v>980</v>
      </c>
      <c r="G40" s="16">
        <f>'[3]10'!G42</f>
        <v>0</v>
      </c>
      <c r="H40" s="17">
        <f t="shared" si="27"/>
        <v>1300</v>
      </c>
      <c r="I40" s="15">
        <f>'[3]10'!J42</f>
        <v>320</v>
      </c>
      <c r="J40" s="16">
        <f>'[3]10'!K42</f>
        <v>0</v>
      </c>
      <c r="K40" s="16">
        <f>'[3]10'!L42</f>
        <v>0</v>
      </c>
      <c r="L40" s="16">
        <f>'[3]10'!M42</f>
        <v>0</v>
      </c>
      <c r="M40" s="16">
        <f>'[3]10'!N42</f>
        <v>150</v>
      </c>
      <c r="N40" s="16">
        <f>'[3]10'!O42</f>
        <v>0</v>
      </c>
      <c r="O40" s="17">
        <f t="shared" si="28"/>
        <v>470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150</v>
      </c>
      <c r="V40" s="16">
        <f t="shared" si="29"/>
        <v>0</v>
      </c>
      <c r="W40" s="17">
        <f t="shared" si="30"/>
        <v>470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150</v>
      </c>
      <c r="AQ40" s="8">
        <f t="shared" si="31"/>
        <v>0</v>
      </c>
      <c r="AR40" s="8">
        <f t="shared" si="18"/>
        <v>406</v>
      </c>
      <c r="AT40" s="8">
        <v>30.93</v>
      </c>
      <c r="AU40" s="8">
        <v>30.93</v>
      </c>
      <c r="AW40" s="199">
        <v>32</v>
      </c>
      <c r="AX40" s="199">
        <v>0</v>
      </c>
      <c r="AY40" s="199">
        <v>0</v>
      </c>
      <c r="AZ40" s="199">
        <v>0</v>
      </c>
      <c r="BA40" s="199">
        <v>0</v>
      </c>
      <c r="BB40" s="199">
        <v>0</v>
      </c>
      <c r="BC40" s="8">
        <f t="shared" si="19"/>
        <v>32</v>
      </c>
      <c r="BD40" s="199">
        <v>32</v>
      </c>
      <c r="BE40" s="199">
        <v>0</v>
      </c>
      <c r="BF40" s="199">
        <v>0</v>
      </c>
      <c r="BG40" s="199">
        <v>0</v>
      </c>
      <c r="BH40" s="199">
        <v>0</v>
      </c>
      <c r="BI40" s="199">
        <v>0</v>
      </c>
      <c r="BJ40" s="8">
        <f t="shared" si="20"/>
        <v>32</v>
      </c>
      <c r="BL40" s="8">
        <f t="shared" si="21"/>
        <v>30.93</v>
      </c>
      <c r="BM40" s="8">
        <f t="shared" si="22"/>
        <v>30.93</v>
      </c>
      <c r="BN40" s="8">
        <f t="shared" si="23"/>
        <v>32</v>
      </c>
      <c r="BO40" s="8">
        <f t="shared" si="24"/>
        <v>32</v>
      </c>
      <c r="BP40" s="139">
        <f t="shared" si="25"/>
        <v>-1.0700000000000003</v>
      </c>
      <c r="BQ40" s="139">
        <f t="shared" si="26"/>
        <v>-1.0700000000000003</v>
      </c>
    </row>
    <row r="41" spans="1:69">
      <c r="A41" s="8" t="s">
        <v>83</v>
      </c>
      <c r="B41" s="15">
        <f>'[3]10'!B43</f>
        <v>320</v>
      </c>
      <c r="C41" s="16">
        <f>'[3]10'!C43</f>
        <v>0</v>
      </c>
      <c r="D41" s="16">
        <f>'[3]10'!D43</f>
        <v>0</v>
      </c>
      <c r="E41" s="16">
        <f>'[3]10'!E43</f>
        <v>0</v>
      </c>
      <c r="F41" s="16">
        <f>'[3]10'!F43</f>
        <v>980</v>
      </c>
      <c r="G41" s="16">
        <f>'[3]10'!G43</f>
        <v>0</v>
      </c>
      <c r="H41" s="17">
        <f t="shared" si="27"/>
        <v>1300</v>
      </c>
      <c r="I41" s="15">
        <f>'[3]10'!J43</f>
        <v>320</v>
      </c>
      <c r="J41" s="16">
        <f>'[3]10'!K43</f>
        <v>0</v>
      </c>
      <c r="K41" s="16">
        <f>'[3]10'!L43</f>
        <v>0</v>
      </c>
      <c r="L41" s="16">
        <f>'[3]10'!M43</f>
        <v>0</v>
      </c>
      <c r="M41" s="16">
        <f>'[3]10'!N43</f>
        <v>150</v>
      </c>
      <c r="N41" s="16">
        <f>'[3]10'!O43</f>
        <v>0</v>
      </c>
      <c r="O41" s="17">
        <f t="shared" si="28"/>
        <v>470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150</v>
      </c>
      <c r="V41" s="16">
        <f t="shared" si="29"/>
        <v>0</v>
      </c>
      <c r="W41" s="17">
        <f t="shared" si="30"/>
        <v>470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150</v>
      </c>
      <c r="AQ41" s="8">
        <f t="shared" si="31"/>
        <v>0</v>
      </c>
      <c r="AR41" s="8">
        <f t="shared" si="18"/>
        <v>406</v>
      </c>
      <c r="AT41" s="8">
        <v>30.93</v>
      </c>
      <c r="AU41" s="8">
        <v>30.93</v>
      </c>
      <c r="AW41" s="199">
        <v>32</v>
      </c>
      <c r="AX41" s="199">
        <v>0</v>
      </c>
      <c r="AY41" s="199">
        <v>0</v>
      </c>
      <c r="AZ41" s="199">
        <v>0</v>
      </c>
      <c r="BA41" s="199">
        <v>0</v>
      </c>
      <c r="BB41" s="199">
        <v>0</v>
      </c>
      <c r="BC41" s="8">
        <f t="shared" si="19"/>
        <v>32</v>
      </c>
      <c r="BD41" s="199">
        <v>32</v>
      </c>
      <c r="BE41" s="199">
        <v>0</v>
      </c>
      <c r="BF41" s="199">
        <v>0</v>
      </c>
      <c r="BG41" s="199">
        <v>0</v>
      </c>
      <c r="BH41" s="199">
        <v>0</v>
      </c>
      <c r="BI41" s="199">
        <v>0</v>
      </c>
      <c r="BJ41" s="8">
        <f t="shared" si="20"/>
        <v>32</v>
      </c>
      <c r="BL41" s="8">
        <f t="shared" si="21"/>
        <v>30.93</v>
      </c>
      <c r="BM41" s="8">
        <f t="shared" si="22"/>
        <v>30.93</v>
      </c>
      <c r="BN41" s="8">
        <f t="shared" si="23"/>
        <v>32</v>
      </c>
      <c r="BO41" s="8">
        <f t="shared" si="24"/>
        <v>32</v>
      </c>
      <c r="BP41" s="139">
        <f t="shared" si="25"/>
        <v>-1.0700000000000003</v>
      </c>
      <c r="BQ41" s="139">
        <f t="shared" si="26"/>
        <v>-1.0700000000000003</v>
      </c>
    </row>
    <row r="42" spans="1:69">
      <c r="A42" s="8" t="s">
        <v>84</v>
      </c>
      <c r="B42" s="15">
        <f>'[3]10'!B44</f>
        <v>320</v>
      </c>
      <c r="C42" s="16">
        <f>'[3]10'!C44</f>
        <v>0</v>
      </c>
      <c r="D42" s="16">
        <f>'[3]10'!D44</f>
        <v>0</v>
      </c>
      <c r="E42" s="16">
        <f>'[3]10'!E44</f>
        <v>0</v>
      </c>
      <c r="F42" s="16">
        <f>'[3]10'!F44</f>
        <v>980</v>
      </c>
      <c r="G42" s="16">
        <f>'[3]10'!G44</f>
        <v>0</v>
      </c>
      <c r="H42" s="17">
        <f t="shared" si="27"/>
        <v>1300</v>
      </c>
      <c r="I42" s="15">
        <f>'[3]10'!J44</f>
        <v>320</v>
      </c>
      <c r="J42" s="16">
        <f>'[3]10'!K44</f>
        <v>0</v>
      </c>
      <c r="K42" s="16">
        <f>'[3]10'!L44</f>
        <v>0</v>
      </c>
      <c r="L42" s="16">
        <f>'[3]10'!M44</f>
        <v>0</v>
      </c>
      <c r="M42" s="16">
        <f>'[3]10'!N44</f>
        <v>150</v>
      </c>
      <c r="N42" s="16">
        <f>'[3]10'!O44</f>
        <v>0</v>
      </c>
      <c r="O42" s="17">
        <f t="shared" si="28"/>
        <v>470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150</v>
      </c>
      <c r="V42" s="16">
        <f t="shared" si="29"/>
        <v>0</v>
      </c>
      <c r="W42" s="17">
        <f t="shared" si="30"/>
        <v>470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150</v>
      </c>
      <c r="AQ42" s="8">
        <f t="shared" si="31"/>
        <v>0</v>
      </c>
      <c r="AR42" s="8">
        <f t="shared" si="18"/>
        <v>406</v>
      </c>
      <c r="AT42" s="8">
        <v>30.93</v>
      </c>
      <c r="AU42" s="8">
        <v>30.93</v>
      </c>
      <c r="AW42" s="199">
        <v>32</v>
      </c>
      <c r="AX42" s="199">
        <v>0</v>
      </c>
      <c r="AY42" s="199">
        <v>0</v>
      </c>
      <c r="AZ42" s="199">
        <v>0</v>
      </c>
      <c r="BA42" s="199">
        <v>0</v>
      </c>
      <c r="BB42" s="199">
        <v>0</v>
      </c>
      <c r="BC42" s="8">
        <f t="shared" si="19"/>
        <v>32</v>
      </c>
      <c r="BD42" s="199">
        <v>32</v>
      </c>
      <c r="BE42" s="199">
        <v>0</v>
      </c>
      <c r="BF42" s="199">
        <v>0</v>
      </c>
      <c r="BG42" s="199">
        <v>0</v>
      </c>
      <c r="BH42" s="199">
        <v>0</v>
      </c>
      <c r="BI42" s="199">
        <v>0</v>
      </c>
      <c r="BJ42" s="8">
        <f t="shared" si="20"/>
        <v>32</v>
      </c>
      <c r="BL42" s="8">
        <f t="shared" si="21"/>
        <v>30.93</v>
      </c>
      <c r="BM42" s="8">
        <f t="shared" si="22"/>
        <v>30.93</v>
      </c>
      <c r="BN42" s="8">
        <f t="shared" si="23"/>
        <v>32</v>
      </c>
      <c r="BO42" s="8">
        <f t="shared" si="24"/>
        <v>32</v>
      </c>
      <c r="BP42" s="139">
        <f t="shared" si="25"/>
        <v>-1.0700000000000003</v>
      </c>
      <c r="BQ42" s="139">
        <f t="shared" si="26"/>
        <v>-1.0700000000000003</v>
      </c>
    </row>
    <row r="43" spans="1:69">
      <c r="A43" s="8" t="s">
        <v>85</v>
      </c>
      <c r="B43" s="15">
        <f>'[3]10'!B45</f>
        <v>320</v>
      </c>
      <c r="C43" s="16">
        <f>'[3]10'!C45</f>
        <v>0</v>
      </c>
      <c r="D43" s="16">
        <f>'[3]10'!D45</f>
        <v>0</v>
      </c>
      <c r="E43" s="16">
        <f>'[3]10'!E45</f>
        <v>0</v>
      </c>
      <c r="F43" s="16">
        <f>'[3]10'!F45</f>
        <v>960</v>
      </c>
      <c r="G43" s="16">
        <f>'[3]10'!G45</f>
        <v>0</v>
      </c>
      <c r="H43" s="17">
        <f t="shared" si="27"/>
        <v>1280</v>
      </c>
      <c r="I43" s="15">
        <f>'[3]10'!J45</f>
        <v>320</v>
      </c>
      <c r="J43" s="16">
        <f>'[3]10'!K45</f>
        <v>0</v>
      </c>
      <c r="K43" s="16">
        <f>'[3]10'!L45</f>
        <v>0</v>
      </c>
      <c r="L43" s="16">
        <f>'[3]10'!M45</f>
        <v>0</v>
      </c>
      <c r="M43" s="16">
        <f>'[3]10'!N45</f>
        <v>150</v>
      </c>
      <c r="N43" s="16">
        <f>'[3]10'!O45</f>
        <v>0</v>
      </c>
      <c r="O43" s="17">
        <f t="shared" si="28"/>
        <v>470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150</v>
      </c>
      <c r="V43" s="16">
        <f t="shared" si="29"/>
        <v>0</v>
      </c>
      <c r="W43" s="17">
        <f t="shared" si="30"/>
        <v>470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150</v>
      </c>
      <c r="AQ43" s="8">
        <f t="shared" si="31"/>
        <v>0</v>
      </c>
      <c r="AR43" s="8">
        <f t="shared" si="18"/>
        <v>406</v>
      </c>
      <c r="AT43" s="8">
        <v>30.93</v>
      </c>
      <c r="AU43" s="8">
        <v>30.93</v>
      </c>
      <c r="AW43" s="199">
        <v>32</v>
      </c>
      <c r="AX43" s="199">
        <v>0</v>
      </c>
      <c r="AY43" s="199">
        <v>0</v>
      </c>
      <c r="AZ43" s="199">
        <v>0</v>
      </c>
      <c r="BA43" s="199">
        <v>0</v>
      </c>
      <c r="BB43" s="199">
        <v>0</v>
      </c>
      <c r="BC43" s="8">
        <f t="shared" si="19"/>
        <v>32</v>
      </c>
      <c r="BD43" s="199">
        <v>32</v>
      </c>
      <c r="BE43" s="199">
        <v>0</v>
      </c>
      <c r="BF43" s="199">
        <v>0</v>
      </c>
      <c r="BG43" s="199">
        <v>0</v>
      </c>
      <c r="BH43" s="199">
        <v>0</v>
      </c>
      <c r="BI43" s="199">
        <v>0</v>
      </c>
      <c r="BJ43" s="8">
        <f t="shared" si="20"/>
        <v>32</v>
      </c>
      <c r="BL43" s="8">
        <f t="shared" si="21"/>
        <v>30.93</v>
      </c>
      <c r="BM43" s="8">
        <f t="shared" si="22"/>
        <v>30.93</v>
      </c>
      <c r="BN43" s="8">
        <f t="shared" si="23"/>
        <v>32</v>
      </c>
      <c r="BO43" s="8">
        <f t="shared" si="24"/>
        <v>32</v>
      </c>
      <c r="BP43" s="139">
        <f t="shared" si="25"/>
        <v>-1.0700000000000003</v>
      </c>
      <c r="BQ43" s="139">
        <f t="shared" si="26"/>
        <v>-1.0700000000000003</v>
      </c>
    </row>
    <row r="44" spans="1:69">
      <c r="A44" s="8" t="s">
        <v>86</v>
      </c>
      <c r="B44" s="15">
        <f>'[3]10'!B46</f>
        <v>320</v>
      </c>
      <c r="C44" s="16">
        <f>'[3]10'!C46</f>
        <v>0</v>
      </c>
      <c r="D44" s="16">
        <f>'[3]10'!D46</f>
        <v>0</v>
      </c>
      <c r="E44" s="16">
        <f>'[3]10'!E46</f>
        <v>0</v>
      </c>
      <c r="F44" s="16">
        <f>'[3]10'!F46</f>
        <v>960</v>
      </c>
      <c r="G44" s="16">
        <f>'[3]10'!G46</f>
        <v>0</v>
      </c>
      <c r="H44" s="17">
        <f t="shared" si="27"/>
        <v>1280</v>
      </c>
      <c r="I44" s="15">
        <f>'[3]10'!J46</f>
        <v>320</v>
      </c>
      <c r="J44" s="16">
        <f>'[3]10'!K46</f>
        <v>0</v>
      </c>
      <c r="K44" s="16">
        <f>'[3]10'!L46</f>
        <v>0</v>
      </c>
      <c r="L44" s="16">
        <f>'[3]10'!M46</f>
        <v>0</v>
      </c>
      <c r="M44" s="16">
        <f>'[3]10'!N46</f>
        <v>150</v>
      </c>
      <c r="N44" s="16">
        <f>'[3]10'!O46</f>
        <v>0</v>
      </c>
      <c r="O44" s="17">
        <f t="shared" si="28"/>
        <v>470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150</v>
      </c>
      <c r="V44" s="16">
        <f t="shared" si="29"/>
        <v>0</v>
      </c>
      <c r="W44" s="17">
        <f t="shared" si="30"/>
        <v>470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150</v>
      </c>
      <c r="AQ44" s="8">
        <f t="shared" si="31"/>
        <v>0</v>
      </c>
      <c r="AR44" s="8">
        <f t="shared" si="18"/>
        <v>406</v>
      </c>
      <c r="AT44" s="8">
        <v>30.93</v>
      </c>
      <c r="AU44" s="8">
        <v>30.93</v>
      </c>
      <c r="AW44" s="199">
        <v>32</v>
      </c>
      <c r="AX44" s="199">
        <v>0</v>
      </c>
      <c r="AY44" s="199">
        <v>0</v>
      </c>
      <c r="AZ44" s="199">
        <v>0</v>
      </c>
      <c r="BA44" s="199">
        <v>0</v>
      </c>
      <c r="BB44" s="199">
        <v>0</v>
      </c>
      <c r="BC44" s="8">
        <f t="shared" si="19"/>
        <v>32</v>
      </c>
      <c r="BD44" s="199">
        <v>32</v>
      </c>
      <c r="BE44" s="199">
        <v>0</v>
      </c>
      <c r="BF44" s="199">
        <v>0</v>
      </c>
      <c r="BG44" s="199">
        <v>0</v>
      </c>
      <c r="BH44" s="199">
        <v>0</v>
      </c>
      <c r="BI44" s="199">
        <v>0</v>
      </c>
      <c r="BJ44" s="8">
        <f t="shared" si="20"/>
        <v>32</v>
      </c>
      <c r="BL44" s="8">
        <f t="shared" si="21"/>
        <v>30.93</v>
      </c>
      <c r="BM44" s="8">
        <f t="shared" si="22"/>
        <v>30.93</v>
      </c>
      <c r="BN44" s="8">
        <f t="shared" si="23"/>
        <v>32</v>
      </c>
      <c r="BO44" s="8">
        <f t="shared" si="24"/>
        <v>32</v>
      </c>
      <c r="BP44" s="139">
        <f t="shared" si="25"/>
        <v>-1.0700000000000003</v>
      </c>
      <c r="BQ44" s="139">
        <f t="shared" si="26"/>
        <v>-1.0700000000000003</v>
      </c>
    </row>
    <row r="45" spans="1:69">
      <c r="A45" s="8" t="s">
        <v>87</v>
      </c>
      <c r="B45" s="15">
        <f>'[3]10'!B47</f>
        <v>320</v>
      </c>
      <c r="C45" s="16">
        <f>'[3]10'!C47</f>
        <v>0</v>
      </c>
      <c r="D45" s="16">
        <f>'[3]10'!D47</f>
        <v>0</v>
      </c>
      <c r="E45" s="16">
        <f>'[3]10'!E47</f>
        <v>0</v>
      </c>
      <c r="F45" s="16">
        <f>'[3]10'!F47</f>
        <v>960</v>
      </c>
      <c r="G45" s="16">
        <f>'[3]10'!G47</f>
        <v>0</v>
      </c>
      <c r="H45" s="17">
        <f t="shared" si="27"/>
        <v>1280</v>
      </c>
      <c r="I45" s="15">
        <f>'[3]10'!J47</f>
        <v>320</v>
      </c>
      <c r="J45" s="16">
        <f>'[3]10'!K47</f>
        <v>0</v>
      </c>
      <c r="K45" s="16">
        <f>'[3]10'!L47</f>
        <v>0</v>
      </c>
      <c r="L45" s="16">
        <f>'[3]10'!M47</f>
        <v>0</v>
      </c>
      <c r="M45" s="16">
        <f>'[3]10'!N47</f>
        <v>150</v>
      </c>
      <c r="N45" s="16">
        <f>'[3]10'!O47</f>
        <v>0</v>
      </c>
      <c r="O45" s="17">
        <f t="shared" si="28"/>
        <v>470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150</v>
      </c>
      <c r="V45" s="16">
        <f t="shared" si="29"/>
        <v>0</v>
      </c>
      <c r="W45" s="17">
        <f t="shared" si="30"/>
        <v>470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150</v>
      </c>
      <c r="AQ45" s="8">
        <f t="shared" si="31"/>
        <v>0</v>
      </c>
      <c r="AR45" s="8">
        <f t="shared" si="18"/>
        <v>406</v>
      </c>
      <c r="AT45" s="8">
        <v>30.93</v>
      </c>
      <c r="AU45" s="8">
        <v>30.93</v>
      </c>
      <c r="AW45" s="199">
        <v>32</v>
      </c>
      <c r="AX45" s="199">
        <v>0</v>
      </c>
      <c r="AY45" s="199">
        <v>0</v>
      </c>
      <c r="AZ45" s="199">
        <v>0</v>
      </c>
      <c r="BA45" s="199">
        <v>0</v>
      </c>
      <c r="BB45" s="199">
        <v>0</v>
      </c>
      <c r="BC45" s="8">
        <f t="shared" si="19"/>
        <v>32</v>
      </c>
      <c r="BD45" s="199">
        <v>32</v>
      </c>
      <c r="BE45" s="199">
        <v>0</v>
      </c>
      <c r="BF45" s="199">
        <v>0</v>
      </c>
      <c r="BG45" s="199">
        <v>0</v>
      </c>
      <c r="BH45" s="199">
        <v>0</v>
      </c>
      <c r="BI45" s="199">
        <v>0</v>
      </c>
      <c r="BJ45" s="8">
        <f t="shared" si="20"/>
        <v>32</v>
      </c>
      <c r="BL45" s="8">
        <f t="shared" si="21"/>
        <v>30.93</v>
      </c>
      <c r="BM45" s="8">
        <f t="shared" si="22"/>
        <v>30.93</v>
      </c>
      <c r="BN45" s="8">
        <f t="shared" si="23"/>
        <v>32</v>
      </c>
      <c r="BO45" s="8">
        <f t="shared" si="24"/>
        <v>32</v>
      </c>
      <c r="BP45" s="139">
        <f t="shared" si="25"/>
        <v>-1.0700000000000003</v>
      </c>
      <c r="BQ45" s="139">
        <f t="shared" si="26"/>
        <v>-1.0700000000000003</v>
      </c>
    </row>
    <row r="46" spans="1:69">
      <c r="A46" s="8" t="s">
        <v>88</v>
      </c>
      <c r="B46" s="15">
        <f>'[3]10'!B48</f>
        <v>320</v>
      </c>
      <c r="C46" s="16">
        <f>'[3]10'!C48</f>
        <v>0</v>
      </c>
      <c r="D46" s="16">
        <f>'[3]10'!D48</f>
        <v>0</v>
      </c>
      <c r="E46" s="16">
        <f>'[3]10'!E48</f>
        <v>0</v>
      </c>
      <c r="F46" s="16">
        <f>'[3]10'!F48</f>
        <v>960</v>
      </c>
      <c r="G46" s="16">
        <f>'[3]10'!G48</f>
        <v>0</v>
      </c>
      <c r="H46" s="17">
        <f t="shared" si="27"/>
        <v>1280</v>
      </c>
      <c r="I46" s="15">
        <f>'[3]10'!J48</f>
        <v>320</v>
      </c>
      <c r="J46" s="16">
        <f>'[3]10'!K48</f>
        <v>0</v>
      </c>
      <c r="K46" s="16">
        <f>'[3]10'!L48</f>
        <v>0</v>
      </c>
      <c r="L46" s="16">
        <f>'[3]10'!M48</f>
        <v>0</v>
      </c>
      <c r="M46" s="16">
        <f>'[3]10'!N48</f>
        <v>150</v>
      </c>
      <c r="N46" s="16">
        <f>'[3]10'!O48</f>
        <v>0</v>
      </c>
      <c r="O46" s="17">
        <f t="shared" si="28"/>
        <v>470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150</v>
      </c>
      <c r="V46" s="16">
        <f t="shared" si="29"/>
        <v>0</v>
      </c>
      <c r="W46" s="17">
        <f t="shared" si="30"/>
        <v>470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150</v>
      </c>
      <c r="AQ46" s="8">
        <f t="shared" si="31"/>
        <v>0</v>
      </c>
      <c r="AR46" s="8">
        <f t="shared" si="18"/>
        <v>406</v>
      </c>
      <c r="AT46" s="8">
        <v>30.93</v>
      </c>
      <c r="AU46" s="8">
        <v>30.93</v>
      </c>
      <c r="AW46" s="199">
        <v>32</v>
      </c>
      <c r="AX46" s="199">
        <v>0</v>
      </c>
      <c r="AY46" s="199">
        <v>0</v>
      </c>
      <c r="AZ46" s="199">
        <v>0</v>
      </c>
      <c r="BA46" s="199">
        <v>0</v>
      </c>
      <c r="BB46" s="199">
        <v>0</v>
      </c>
      <c r="BC46" s="8">
        <f t="shared" si="19"/>
        <v>32</v>
      </c>
      <c r="BD46" s="199">
        <v>32</v>
      </c>
      <c r="BE46" s="199">
        <v>0</v>
      </c>
      <c r="BF46" s="199">
        <v>0</v>
      </c>
      <c r="BG46" s="199">
        <v>0</v>
      </c>
      <c r="BH46" s="199">
        <v>0</v>
      </c>
      <c r="BI46" s="199">
        <v>0</v>
      </c>
      <c r="BJ46" s="8">
        <f t="shared" si="20"/>
        <v>32</v>
      </c>
      <c r="BL46" s="8">
        <f t="shared" si="21"/>
        <v>30.93</v>
      </c>
      <c r="BM46" s="8">
        <f t="shared" si="22"/>
        <v>30.93</v>
      </c>
      <c r="BN46" s="8">
        <f t="shared" si="23"/>
        <v>32</v>
      </c>
      <c r="BO46" s="8">
        <f t="shared" si="24"/>
        <v>32</v>
      </c>
      <c r="BP46" s="139">
        <f t="shared" si="25"/>
        <v>-1.0700000000000003</v>
      </c>
      <c r="BQ46" s="139">
        <f t="shared" si="26"/>
        <v>-1.0700000000000003</v>
      </c>
    </row>
    <row r="47" spans="1:69">
      <c r="A47" s="8" t="s">
        <v>89</v>
      </c>
      <c r="B47" s="15">
        <f>'[3]10'!B49</f>
        <v>320</v>
      </c>
      <c r="C47" s="16">
        <f>'[3]10'!C49</f>
        <v>0</v>
      </c>
      <c r="D47" s="16">
        <f>'[3]10'!D49</f>
        <v>0</v>
      </c>
      <c r="E47" s="16">
        <f>'[3]10'!E49</f>
        <v>0</v>
      </c>
      <c r="F47" s="16">
        <f>'[3]10'!F49</f>
        <v>960</v>
      </c>
      <c r="G47" s="16">
        <f>'[3]10'!G49</f>
        <v>0</v>
      </c>
      <c r="H47" s="17">
        <f t="shared" si="27"/>
        <v>1280</v>
      </c>
      <c r="I47" s="15">
        <f>'[3]10'!J49</f>
        <v>320</v>
      </c>
      <c r="J47" s="16">
        <f>'[3]10'!K49</f>
        <v>0</v>
      </c>
      <c r="K47" s="16">
        <f>'[3]10'!L49</f>
        <v>0</v>
      </c>
      <c r="L47" s="16">
        <f>'[3]10'!M49</f>
        <v>0</v>
      </c>
      <c r="M47" s="16">
        <f>'[3]10'!N49</f>
        <v>150</v>
      </c>
      <c r="N47" s="16">
        <f>'[3]10'!O49</f>
        <v>0</v>
      </c>
      <c r="O47" s="17">
        <f t="shared" si="28"/>
        <v>470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150</v>
      </c>
      <c r="V47" s="16">
        <f t="shared" si="29"/>
        <v>0</v>
      </c>
      <c r="W47" s="17">
        <f t="shared" si="30"/>
        <v>470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150</v>
      </c>
      <c r="AQ47" s="8">
        <f t="shared" si="31"/>
        <v>0</v>
      </c>
      <c r="AR47" s="8">
        <f t="shared" si="18"/>
        <v>406</v>
      </c>
      <c r="AT47" s="8">
        <v>30.93</v>
      </c>
      <c r="AU47" s="8">
        <v>30.93</v>
      </c>
      <c r="AW47" s="199">
        <v>32</v>
      </c>
      <c r="AX47" s="199">
        <v>0</v>
      </c>
      <c r="AY47" s="199">
        <v>0</v>
      </c>
      <c r="AZ47" s="199">
        <v>0</v>
      </c>
      <c r="BA47" s="199">
        <v>0</v>
      </c>
      <c r="BB47" s="199">
        <v>0</v>
      </c>
      <c r="BC47" s="8">
        <f t="shared" si="19"/>
        <v>32</v>
      </c>
      <c r="BD47" s="199">
        <v>32</v>
      </c>
      <c r="BE47" s="199">
        <v>0</v>
      </c>
      <c r="BF47" s="199">
        <v>0</v>
      </c>
      <c r="BG47" s="199">
        <v>0</v>
      </c>
      <c r="BH47" s="199">
        <v>0</v>
      </c>
      <c r="BI47" s="199">
        <v>0</v>
      </c>
      <c r="BJ47" s="8">
        <f t="shared" si="20"/>
        <v>32</v>
      </c>
      <c r="BL47" s="8">
        <f t="shared" si="21"/>
        <v>30.93</v>
      </c>
      <c r="BM47" s="8">
        <f t="shared" si="22"/>
        <v>30.93</v>
      </c>
      <c r="BN47" s="8">
        <f t="shared" si="23"/>
        <v>32</v>
      </c>
      <c r="BO47" s="8">
        <f t="shared" si="24"/>
        <v>32</v>
      </c>
      <c r="BP47" s="139">
        <f t="shared" si="25"/>
        <v>-1.0700000000000003</v>
      </c>
      <c r="BQ47" s="139">
        <f t="shared" si="26"/>
        <v>-1.0700000000000003</v>
      </c>
    </row>
    <row r="48" spans="1:69">
      <c r="A48" s="8" t="s">
        <v>90</v>
      </c>
      <c r="B48" s="15">
        <f>'[3]10'!B50</f>
        <v>320</v>
      </c>
      <c r="C48" s="16">
        <f>'[3]10'!C50</f>
        <v>0</v>
      </c>
      <c r="D48" s="16">
        <f>'[3]10'!D50</f>
        <v>0</v>
      </c>
      <c r="E48" s="16">
        <f>'[3]10'!E50</f>
        <v>0</v>
      </c>
      <c r="F48" s="16">
        <f>'[3]10'!F50</f>
        <v>960</v>
      </c>
      <c r="G48" s="16">
        <f>'[3]10'!G50</f>
        <v>0</v>
      </c>
      <c r="H48" s="17">
        <f t="shared" si="27"/>
        <v>1280</v>
      </c>
      <c r="I48" s="15">
        <f>'[3]10'!J50</f>
        <v>320</v>
      </c>
      <c r="J48" s="16">
        <f>'[3]10'!K50</f>
        <v>0</v>
      </c>
      <c r="K48" s="16">
        <f>'[3]10'!L50</f>
        <v>0</v>
      </c>
      <c r="L48" s="16">
        <f>'[3]10'!M50</f>
        <v>0</v>
      </c>
      <c r="M48" s="16">
        <f>'[3]10'!N50</f>
        <v>150</v>
      </c>
      <c r="N48" s="16">
        <f>'[3]10'!O50</f>
        <v>0</v>
      </c>
      <c r="O48" s="17">
        <f t="shared" si="28"/>
        <v>470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150</v>
      </c>
      <c r="V48" s="16">
        <f t="shared" si="29"/>
        <v>0</v>
      </c>
      <c r="W48" s="17">
        <f t="shared" si="30"/>
        <v>470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150</v>
      </c>
      <c r="AQ48" s="8">
        <f t="shared" si="31"/>
        <v>0</v>
      </c>
      <c r="AR48" s="8">
        <f t="shared" si="18"/>
        <v>406</v>
      </c>
      <c r="AT48" s="8">
        <v>30.93</v>
      </c>
      <c r="AU48" s="8">
        <v>30.93</v>
      </c>
      <c r="AW48" s="199">
        <v>32</v>
      </c>
      <c r="AX48" s="199">
        <v>0</v>
      </c>
      <c r="AY48" s="199">
        <v>0</v>
      </c>
      <c r="AZ48" s="199">
        <v>0</v>
      </c>
      <c r="BA48" s="199">
        <v>0</v>
      </c>
      <c r="BB48" s="199">
        <v>0</v>
      </c>
      <c r="BC48" s="8">
        <f t="shared" si="19"/>
        <v>32</v>
      </c>
      <c r="BD48" s="199">
        <v>32</v>
      </c>
      <c r="BE48" s="199">
        <v>0</v>
      </c>
      <c r="BF48" s="199">
        <v>0</v>
      </c>
      <c r="BG48" s="199">
        <v>0</v>
      </c>
      <c r="BH48" s="199">
        <v>0</v>
      </c>
      <c r="BI48" s="199">
        <v>0</v>
      </c>
      <c r="BJ48" s="8">
        <f t="shared" si="20"/>
        <v>32</v>
      </c>
      <c r="BL48" s="8">
        <f t="shared" si="21"/>
        <v>30.93</v>
      </c>
      <c r="BM48" s="8">
        <f t="shared" si="22"/>
        <v>30.93</v>
      </c>
      <c r="BN48" s="8">
        <f t="shared" si="23"/>
        <v>32</v>
      </c>
      <c r="BO48" s="8">
        <f t="shared" si="24"/>
        <v>32</v>
      </c>
      <c r="BP48" s="139">
        <f t="shared" si="25"/>
        <v>-1.0700000000000003</v>
      </c>
      <c r="BQ48" s="139">
        <f t="shared" si="26"/>
        <v>-1.0700000000000003</v>
      </c>
    </row>
    <row r="49" spans="1:69">
      <c r="A49" s="8" t="s">
        <v>91</v>
      </c>
      <c r="B49" s="15">
        <f>'[3]10'!B51</f>
        <v>320</v>
      </c>
      <c r="C49" s="16">
        <f>'[3]10'!C51</f>
        <v>0</v>
      </c>
      <c r="D49" s="16">
        <f>'[3]10'!D51</f>
        <v>0</v>
      </c>
      <c r="E49" s="16">
        <f>'[3]10'!E51</f>
        <v>0</v>
      </c>
      <c r="F49" s="16">
        <f>'[3]10'!F51</f>
        <v>960</v>
      </c>
      <c r="G49" s="16">
        <f>'[3]10'!G51</f>
        <v>0</v>
      </c>
      <c r="H49" s="17">
        <f t="shared" si="27"/>
        <v>1280</v>
      </c>
      <c r="I49" s="15">
        <f>'[3]10'!J51</f>
        <v>320</v>
      </c>
      <c r="J49" s="16">
        <f>'[3]10'!K51</f>
        <v>0</v>
      </c>
      <c r="K49" s="16">
        <f>'[3]10'!L51</f>
        <v>0</v>
      </c>
      <c r="L49" s="16">
        <f>'[3]10'!M51</f>
        <v>0</v>
      </c>
      <c r="M49" s="16">
        <f>'[3]10'!N51</f>
        <v>150</v>
      </c>
      <c r="N49" s="16">
        <f>'[3]10'!O51</f>
        <v>0</v>
      </c>
      <c r="O49" s="17">
        <f t="shared" si="28"/>
        <v>470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150</v>
      </c>
      <c r="V49" s="16">
        <f t="shared" si="29"/>
        <v>0</v>
      </c>
      <c r="W49" s="17">
        <f t="shared" si="30"/>
        <v>470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256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150</v>
      </c>
      <c r="AQ49" s="8">
        <f t="shared" si="31"/>
        <v>0</v>
      </c>
      <c r="AR49" s="8">
        <f t="shared" si="18"/>
        <v>406</v>
      </c>
      <c r="AT49" s="8">
        <v>30.93</v>
      </c>
      <c r="AU49" s="8">
        <v>30.93</v>
      </c>
      <c r="AW49" s="199">
        <v>32</v>
      </c>
      <c r="AX49" s="199">
        <v>0</v>
      </c>
      <c r="AY49" s="199">
        <v>0</v>
      </c>
      <c r="AZ49" s="199">
        <v>0</v>
      </c>
      <c r="BA49" s="199">
        <v>0</v>
      </c>
      <c r="BB49" s="199">
        <v>0</v>
      </c>
      <c r="BC49" s="8">
        <f t="shared" si="19"/>
        <v>32</v>
      </c>
      <c r="BD49" s="199">
        <v>32</v>
      </c>
      <c r="BE49" s="199">
        <v>0</v>
      </c>
      <c r="BF49" s="199">
        <v>0</v>
      </c>
      <c r="BG49" s="199">
        <v>0</v>
      </c>
      <c r="BH49" s="199">
        <v>0</v>
      </c>
      <c r="BI49" s="199">
        <v>0</v>
      </c>
      <c r="BJ49" s="8">
        <f t="shared" si="20"/>
        <v>32</v>
      </c>
      <c r="BL49" s="8">
        <f t="shared" si="21"/>
        <v>30.93</v>
      </c>
      <c r="BM49" s="8">
        <f t="shared" si="22"/>
        <v>30.93</v>
      </c>
      <c r="BN49" s="8">
        <f t="shared" si="23"/>
        <v>32</v>
      </c>
      <c r="BO49" s="8">
        <f t="shared" si="24"/>
        <v>32</v>
      </c>
      <c r="BP49" s="139">
        <f t="shared" si="25"/>
        <v>-1.0700000000000003</v>
      </c>
      <c r="BQ49" s="139">
        <f t="shared" si="26"/>
        <v>-1.0700000000000003</v>
      </c>
    </row>
    <row r="50" spans="1:69">
      <c r="A50" s="8" t="s">
        <v>92</v>
      </c>
      <c r="B50" s="15">
        <f>'[3]10'!B52</f>
        <v>320</v>
      </c>
      <c r="C50" s="16">
        <f>'[3]10'!C52</f>
        <v>0</v>
      </c>
      <c r="D50" s="16">
        <f>'[3]10'!D52</f>
        <v>0</v>
      </c>
      <c r="E50" s="16">
        <f>'[3]10'!E52</f>
        <v>0</v>
      </c>
      <c r="F50" s="16">
        <f>'[3]10'!F52</f>
        <v>960</v>
      </c>
      <c r="G50" s="16">
        <f>'[3]10'!G52</f>
        <v>0</v>
      </c>
      <c r="H50" s="17">
        <f t="shared" si="27"/>
        <v>1280</v>
      </c>
      <c r="I50" s="15">
        <f>'[3]10'!J52</f>
        <v>320</v>
      </c>
      <c r="J50" s="16">
        <f>'[3]10'!K52</f>
        <v>0</v>
      </c>
      <c r="K50" s="16">
        <f>'[3]10'!L52</f>
        <v>0</v>
      </c>
      <c r="L50" s="16">
        <f>'[3]10'!M52</f>
        <v>0</v>
      </c>
      <c r="M50" s="16">
        <f>'[3]10'!N52</f>
        <v>150</v>
      </c>
      <c r="N50" s="16">
        <f>'[3]10'!O52</f>
        <v>0</v>
      </c>
      <c r="O50" s="17">
        <f t="shared" si="28"/>
        <v>470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150</v>
      </c>
      <c r="V50" s="16">
        <f t="shared" si="29"/>
        <v>0</v>
      </c>
      <c r="W50" s="17">
        <f t="shared" si="30"/>
        <v>470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256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150</v>
      </c>
      <c r="AQ50" s="8">
        <f t="shared" si="31"/>
        <v>0</v>
      </c>
      <c r="AR50" s="8">
        <f t="shared" si="18"/>
        <v>406</v>
      </c>
      <c r="AT50" s="8">
        <v>30.93</v>
      </c>
      <c r="AU50" s="8">
        <v>30.93</v>
      </c>
      <c r="AW50" s="199">
        <v>32</v>
      </c>
      <c r="AX50" s="199">
        <v>0</v>
      </c>
      <c r="AY50" s="199">
        <v>0</v>
      </c>
      <c r="AZ50" s="199">
        <v>0</v>
      </c>
      <c r="BA50" s="199">
        <v>0</v>
      </c>
      <c r="BB50" s="199">
        <v>0</v>
      </c>
      <c r="BC50" s="8">
        <f t="shared" si="19"/>
        <v>32</v>
      </c>
      <c r="BD50" s="199">
        <v>32</v>
      </c>
      <c r="BE50" s="199">
        <v>0</v>
      </c>
      <c r="BF50" s="199">
        <v>0</v>
      </c>
      <c r="BG50" s="199">
        <v>0</v>
      </c>
      <c r="BH50" s="199">
        <v>0</v>
      </c>
      <c r="BI50" s="199">
        <v>0</v>
      </c>
      <c r="BJ50" s="8">
        <f t="shared" si="20"/>
        <v>32</v>
      </c>
      <c r="BL50" s="8">
        <f t="shared" si="21"/>
        <v>30.93</v>
      </c>
      <c r="BM50" s="8">
        <f t="shared" si="22"/>
        <v>30.93</v>
      </c>
      <c r="BN50" s="8">
        <f t="shared" si="23"/>
        <v>32</v>
      </c>
      <c r="BO50" s="8">
        <f t="shared" si="24"/>
        <v>32</v>
      </c>
      <c r="BP50" s="139">
        <f t="shared" si="25"/>
        <v>-1.0700000000000003</v>
      </c>
      <c r="BQ50" s="139">
        <f t="shared" si="26"/>
        <v>-1.0700000000000003</v>
      </c>
    </row>
    <row r="51" spans="1:69">
      <c r="A51" s="8" t="s">
        <v>93</v>
      </c>
      <c r="B51" s="15">
        <f>'[3]10'!B53</f>
        <v>320</v>
      </c>
      <c r="C51" s="16">
        <f>'[3]10'!C53</f>
        <v>0</v>
      </c>
      <c r="D51" s="16">
        <f>'[3]10'!D53</f>
        <v>0</v>
      </c>
      <c r="E51" s="16">
        <f>'[3]10'!E53</f>
        <v>0</v>
      </c>
      <c r="F51" s="16">
        <f>'[3]10'!F53</f>
        <v>960</v>
      </c>
      <c r="G51" s="16">
        <f>'[3]10'!G53</f>
        <v>0</v>
      </c>
      <c r="H51" s="17">
        <f t="shared" si="27"/>
        <v>1280</v>
      </c>
      <c r="I51" s="15">
        <f>'[3]10'!J53</f>
        <v>320</v>
      </c>
      <c r="J51" s="16">
        <f>'[3]10'!K53</f>
        <v>0</v>
      </c>
      <c r="K51" s="16">
        <f>'[3]10'!L53</f>
        <v>0</v>
      </c>
      <c r="L51" s="16">
        <f>'[3]10'!M53</f>
        <v>0</v>
      </c>
      <c r="M51" s="16">
        <f>'[3]10'!N53</f>
        <v>0</v>
      </c>
      <c r="N51" s="16">
        <f>'[3]10'!O53</f>
        <v>0</v>
      </c>
      <c r="O51" s="17">
        <f t="shared" si="28"/>
        <v>320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320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256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256</v>
      </c>
      <c r="AT51" s="8">
        <v>30.93</v>
      </c>
      <c r="AU51" s="8">
        <v>30.93</v>
      </c>
      <c r="AW51" s="199">
        <v>32</v>
      </c>
      <c r="AX51" s="199">
        <v>0</v>
      </c>
      <c r="AY51" s="199">
        <v>0</v>
      </c>
      <c r="AZ51" s="199">
        <v>0</v>
      </c>
      <c r="BA51" s="199">
        <v>0</v>
      </c>
      <c r="BB51" s="199">
        <v>0</v>
      </c>
      <c r="BC51" s="8">
        <f t="shared" si="19"/>
        <v>32</v>
      </c>
      <c r="BD51" s="199">
        <v>32</v>
      </c>
      <c r="BE51" s="199">
        <v>0</v>
      </c>
      <c r="BF51" s="199">
        <v>0</v>
      </c>
      <c r="BG51" s="199">
        <v>0</v>
      </c>
      <c r="BH51" s="199">
        <v>0</v>
      </c>
      <c r="BI51" s="199">
        <v>0</v>
      </c>
      <c r="BJ51" s="8">
        <f t="shared" si="20"/>
        <v>32</v>
      </c>
      <c r="BL51" s="8">
        <f t="shared" si="21"/>
        <v>30.93</v>
      </c>
      <c r="BM51" s="8">
        <f t="shared" si="22"/>
        <v>30.93</v>
      </c>
      <c r="BN51" s="8">
        <f t="shared" si="23"/>
        <v>32</v>
      </c>
      <c r="BO51" s="8">
        <f t="shared" si="24"/>
        <v>32</v>
      </c>
      <c r="BP51" s="139">
        <f t="shared" si="25"/>
        <v>-1.0700000000000003</v>
      </c>
      <c r="BQ51" s="139">
        <f t="shared" si="26"/>
        <v>-1.0700000000000003</v>
      </c>
    </row>
    <row r="52" spans="1:69">
      <c r="A52" s="8" t="s">
        <v>94</v>
      </c>
      <c r="B52" s="15">
        <f>'[3]10'!B54</f>
        <v>320</v>
      </c>
      <c r="C52" s="16">
        <f>'[3]10'!C54</f>
        <v>0</v>
      </c>
      <c r="D52" s="16">
        <f>'[3]10'!D54</f>
        <v>0</v>
      </c>
      <c r="E52" s="16">
        <f>'[3]10'!E54</f>
        <v>0</v>
      </c>
      <c r="F52" s="16">
        <f>'[3]10'!F54</f>
        <v>960</v>
      </c>
      <c r="G52" s="16">
        <f>'[3]10'!G54</f>
        <v>0</v>
      </c>
      <c r="H52" s="17">
        <f t="shared" si="27"/>
        <v>1280</v>
      </c>
      <c r="I52" s="15">
        <f>'[3]10'!J54</f>
        <v>270</v>
      </c>
      <c r="J52" s="16">
        <f>'[3]10'!K54</f>
        <v>0</v>
      </c>
      <c r="K52" s="16">
        <f>'[3]10'!L54</f>
        <v>0</v>
      </c>
      <c r="L52" s="16">
        <f>'[3]10'!M54</f>
        <v>0</v>
      </c>
      <c r="M52" s="16">
        <f>'[3]10'!N54</f>
        <v>0</v>
      </c>
      <c r="N52" s="16">
        <f>'[3]10'!O54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10.47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10.47</v>
      </c>
      <c r="AE52" s="8">
        <f t="shared" si="11"/>
        <v>10.47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10.47</v>
      </c>
      <c r="AL52" s="8">
        <f t="shared" si="31"/>
        <v>249.05999999999997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249.05999999999997</v>
      </c>
      <c r="AT52" s="8">
        <v>30.93</v>
      </c>
      <c r="AU52" s="8">
        <v>30.93</v>
      </c>
      <c r="AW52" s="199">
        <v>10.47</v>
      </c>
      <c r="AX52" s="199">
        <v>0</v>
      </c>
      <c r="AY52" s="199">
        <v>0</v>
      </c>
      <c r="AZ52" s="199">
        <v>0</v>
      </c>
      <c r="BA52" s="199">
        <v>0</v>
      </c>
      <c r="BB52" s="199">
        <v>0</v>
      </c>
      <c r="BC52" s="8">
        <f t="shared" si="19"/>
        <v>10.47</v>
      </c>
      <c r="BD52" s="199">
        <v>10.47</v>
      </c>
      <c r="BE52" s="199">
        <v>0</v>
      </c>
      <c r="BF52" s="199">
        <v>0</v>
      </c>
      <c r="BG52" s="199">
        <v>0</v>
      </c>
      <c r="BH52" s="199">
        <v>0</v>
      </c>
      <c r="BI52" s="199">
        <v>0</v>
      </c>
      <c r="BJ52" s="8">
        <f t="shared" si="20"/>
        <v>10.47</v>
      </c>
      <c r="BL52" s="8">
        <f t="shared" si="21"/>
        <v>30.93</v>
      </c>
      <c r="BM52" s="8">
        <f t="shared" si="22"/>
        <v>30.93</v>
      </c>
      <c r="BN52" s="8">
        <f t="shared" si="23"/>
        <v>10.47</v>
      </c>
      <c r="BO52" s="8">
        <f t="shared" si="24"/>
        <v>10.47</v>
      </c>
      <c r="BP52" s="139">
        <f t="shared" si="25"/>
        <v>20.46</v>
      </c>
      <c r="BQ52" s="139">
        <f t="shared" si="26"/>
        <v>20.46</v>
      </c>
    </row>
    <row r="53" spans="1:69">
      <c r="A53" s="8" t="s">
        <v>95</v>
      </c>
      <c r="B53" s="15">
        <f>'[3]10'!B55</f>
        <v>320</v>
      </c>
      <c r="C53" s="16">
        <f>'[3]10'!C55</f>
        <v>0</v>
      </c>
      <c r="D53" s="16">
        <f>'[3]10'!D55</f>
        <v>0</v>
      </c>
      <c r="E53" s="16">
        <f>'[3]10'!E55</f>
        <v>0</v>
      </c>
      <c r="F53" s="16">
        <f>'[3]10'!F55</f>
        <v>960</v>
      </c>
      <c r="G53" s="16">
        <f>'[3]10'!G55</f>
        <v>0</v>
      </c>
      <c r="H53" s="17">
        <f t="shared" si="27"/>
        <v>1280</v>
      </c>
      <c r="I53" s="15">
        <f>'[3]10'!J55</f>
        <v>270</v>
      </c>
      <c r="J53" s="16">
        <f>'[3]10'!K55</f>
        <v>0</v>
      </c>
      <c r="K53" s="16">
        <f>'[3]10'!L55</f>
        <v>0</v>
      </c>
      <c r="L53" s="16">
        <f>'[3]10'!M55</f>
        <v>0</v>
      </c>
      <c r="M53" s="16">
        <f>'[3]10'!N55</f>
        <v>0</v>
      </c>
      <c r="N53" s="16">
        <f>'[3]10'!O55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18.28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18.28</v>
      </c>
      <c r="AE53" s="8">
        <f t="shared" si="11"/>
        <v>18.28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18.28</v>
      </c>
      <c r="AL53" s="8">
        <f t="shared" si="31"/>
        <v>233.44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233.44</v>
      </c>
      <c r="AT53" s="8">
        <v>0</v>
      </c>
      <c r="AU53" s="8">
        <v>30.93</v>
      </c>
      <c r="AW53" s="199">
        <v>18.28</v>
      </c>
      <c r="AX53" s="199">
        <v>0</v>
      </c>
      <c r="AY53" s="199">
        <v>0</v>
      </c>
      <c r="AZ53" s="199">
        <v>0</v>
      </c>
      <c r="BA53" s="199">
        <v>0</v>
      </c>
      <c r="BB53" s="199">
        <v>0</v>
      </c>
      <c r="BC53" s="8">
        <f t="shared" si="19"/>
        <v>18.28</v>
      </c>
      <c r="BD53" s="199">
        <v>18.28</v>
      </c>
      <c r="BE53" s="199">
        <v>0</v>
      </c>
      <c r="BF53" s="199">
        <v>0</v>
      </c>
      <c r="BG53" s="199">
        <v>0</v>
      </c>
      <c r="BH53" s="199">
        <v>0</v>
      </c>
      <c r="BI53" s="199">
        <v>0</v>
      </c>
      <c r="BJ53" s="8">
        <f t="shared" si="20"/>
        <v>18.28</v>
      </c>
      <c r="BL53" s="8">
        <f t="shared" si="21"/>
        <v>0</v>
      </c>
      <c r="BM53" s="8">
        <f t="shared" si="22"/>
        <v>30.93</v>
      </c>
      <c r="BN53" s="8">
        <f t="shared" si="23"/>
        <v>18.28</v>
      </c>
      <c r="BO53" s="8">
        <f t="shared" si="24"/>
        <v>18.28</v>
      </c>
      <c r="BP53" s="139">
        <f t="shared" si="25"/>
        <v>-18.28</v>
      </c>
      <c r="BQ53" s="139">
        <f t="shared" si="26"/>
        <v>12.649999999999999</v>
      </c>
    </row>
    <row r="54" spans="1:69">
      <c r="A54" s="8" t="s">
        <v>96</v>
      </c>
      <c r="B54" s="15">
        <f>'[3]10'!B56</f>
        <v>320</v>
      </c>
      <c r="C54" s="16">
        <f>'[3]10'!C56</f>
        <v>0</v>
      </c>
      <c r="D54" s="16">
        <f>'[3]10'!D56</f>
        <v>0</v>
      </c>
      <c r="E54" s="16">
        <f>'[3]10'!E56</f>
        <v>0</v>
      </c>
      <c r="F54" s="16">
        <f>'[3]10'!F56</f>
        <v>960</v>
      </c>
      <c r="G54" s="16">
        <f>'[3]10'!G56</f>
        <v>0</v>
      </c>
      <c r="H54" s="17">
        <f t="shared" si="27"/>
        <v>1280</v>
      </c>
      <c r="I54" s="15">
        <f>'[3]10'!J56</f>
        <v>270</v>
      </c>
      <c r="J54" s="16">
        <f>'[3]10'!K56</f>
        <v>0</v>
      </c>
      <c r="K54" s="16">
        <f>'[3]10'!L56</f>
        <v>0</v>
      </c>
      <c r="L54" s="16">
        <f>'[3]10'!M56</f>
        <v>0</v>
      </c>
      <c r="M54" s="16">
        <f>'[3]10'!N56</f>
        <v>0</v>
      </c>
      <c r="N54" s="16">
        <f>'[3]10'!O56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18.28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18.28</v>
      </c>
      <c r="AE54" s="8">
        <f t="shared" si="11"/>
        <v>18.28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18.28</v>
      </c>
      <c r="AL54" s="8">
        <f t="shared" si="31"/>
        <v>233.44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233.44</v>
      </c>
      <c r="AT54" s="8">
        <v>0</v>
      </c>
      <c r="AU54" s="8">
        <v>30.93</v>
      </c>
      <c r="AW54" s="199">
        <v>18.28</v>
      </c>
      <c r="AX54" s="199">
        <v>0</v>
      </c>
      <c r="AY54" s="199">
        <v>0</v>
      </c>
      <c r="AZ54" s="199">
        <v>0</v>
      </c>
      <c r="BA54" s="199">
        <v>0</v>
      </c>
      <c r="BB54" s="199">
        <v>0</v>
      </c>
      <c r="BC54" s="8">
        <f t="shared" si="19"/>
        <v>18.28</v>
      </c>
      <c r="BD54" s="199">
        <v>18.28</v>
      </c>
      <c r="BE54" s="199">
        <v>0</v>
      </c>
      <c r="BF54" s="199">
        <v>0</v>
      </c>
      <c r="BG54" s="199">
        <v>0</v>
      </c>
      <c r="BH54" s="199">
        <v>0</v>
      </c>
      <c r="BI54" s="199">
        <v>0</v>
      </c>
      <c r="BJ54" s="8">
        <f t="shared" si="20"/>
        <v>18.28</v>
      </c>
      <c r="BL54" s="8">
        <f t="shared" si="21"/>
        <v>0</v>
      </c>
      <c r="BM54" s="8">
        <f t="shared" si="22"/>
        <v>30.93</v>
      </c>
      <c r="BN54" s="8">
        <f t="shared" si="23"/>
        <v>18.28</v>
      </c>
      <c r="BO54" s="8">
        <f t="shared" si="24"/>
        <v>18.28</v>
      </c>
      <c r="BP54" s="139">
        <f t="shared" si="25"/>
        <v>-18.28</v>
      </c>
      <c r="BQ54" s="139">
        <f t="shared" si="26"/>
        <v>12.649999999999999</v>
      </c>
    </row>
    <row r="55" spans="1:69">
      <c r="A55" s="8" t="s">
        <v>97</v>
      </c>
      <c r="B55" s="15">
        <f>'[3]10'!B57</f>
        <v>320</v>
      </c>
      <c r="C55" s="16">
        <f>'[3]10'!C57</f>
        <v>0</v>
      </c>
      <c r="D55" s="16">
        <f>'[3]10'!D57</f>
        <v>0</v>
      </c>
      <c r="E55" s="16">
        <f>'[3]10'!E57</f>
        <v>0</v>
      </c>
      <c r="F55" s="16">
        <f>'[3]10'!F57</f>
        <v>960</v>
      </c>
      <c r="G55" s="16">
        <f>'[3]10'!G57</f>
        <v>0</v>
      </c>
      <c r="H55" s="17">
        <f t="shared" si="27"/>
        <v>1280</v>
      </c>
      <c r="I55" s="15">
        <f>'[3]10'!J57</f>
        <v>270</v>
      </c>
      <c r="J55" s="16">
        <f>'[3]10'!K57</f>
        <v>0</v>
      </c>
      <c r="K55" s="16">
        <f>'[3]10'!L57</f>
        <v>0</v>
      </c>
      <c r="L55" s="16">
        <f>'[3]10'!M57</f>
        <v>0</v>
      </c>
      <c r="M55" s="16">
        <f>'[3]10'!N57</f>
        <v>0</v>
      </c>
      <c r="N55" s="16">
        <f>'[3]10'!O57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22.78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22.78</v>
      </c>
      <c r="AE55" s="8">
        <f t="shared" si="11"/>
        <v>22.78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22.78</v>
      </c>
      <c r="AL55" s="8">
        <f t="shared" si="31"/>
        <v>224.44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224.44</v>
      </c>
      <c r="AT55" s="8">
        <v>22.02</v>
      </c>
      <c r="AU55" s="8">
        <v>22.02</v>
      </c>
      <c r="AW55" s="199">
        <v>22.78</v>
      </c>
      <c r="AX55" s="199">
        <v>0</v>
      </c>
      <c r="AY55" s="199">
        <v>0</v>
      </c>
      <c r="AZ55" s="199">
        <v>0</v>
      </c>
      <c r="BA55" s="199">
        <v>0</v>
      </c>
      <c r="BB55" s="199">
        <v>0</v>
      </c>
      <c r="BC55" s="8">
        <f t="shared" si="19"/>
        <v>22.78</v>
      </c>
      <c r="BD55" s="199">
        <v>22.78</v>
      </c>
      <c r="BE55" s="199">
        <v>0</v>
      </c>
      <c r="BF55" s="199">
        <v>0</v>
      </c>
      <c r="BG55" s="199">
        <v>0</v>
      </c>
      <c r="BH55" s="199">
        <v>0</v>
      </c>
      <c r="BI55" s="199">
        <v>0</v>
      </c>
      <c r="BJ55" s="8">
        <f t="shared" si="20"/>
        <v>22.78</v>
      </c>
      <c r="BL55" s="8">
        <f t="shared" si="21"/>
        <v>22.02</v>
      </c>
      <c r="BM55" s="8">
        <f t="shared" si="22"/>
        <v>22.02</v>
      </c>
      <c r="BN55" s="8">
        <f t="shared" si="23"/>
        <v>22.78</v>
      </c>
      <c r="BO55" s="8">
        <f t="shared" si="24"/>
        <v>22.78</v>
      </c>
      <c r="BP55" s="139">
        <f t="shared" si="25"/>
        <v>-0.76000000000000156</v>
      </c>
      <c r="BQ55" s="139">
        <f t="shared" si="26"/>
        <v>-0.76000000000000156</v>
      </c>
    </row>
    <row r="56" spans="1:69">
      <c r="A56" s="8" t="s">
        <v>98</v>
      </c>
      <c r="B56" s="15">
        <f>'[3]10'!B58</f>
        <v>320</v>
      </c>
      <c r="C56" s="16">
        <f>'[3]10'!C58</f>
        <v>0</v>
      </c>
      <c r="D56" s="16">
        <f>'[3]10'!D58</f>
        <v>0</v>
      </c>
      <c r="E56" s="16">
        <f>'[3]10'!E58</f>
        <v>0</v>
      </c>
      <c r="F56" s="16">
        <f>'[3]10'!F58</f>
        <v>960</v>
      </c>
      <c r="G56" s="16">
        <f>'[3]10'!G58</f>
        <v>0</v>
      </c>
      <c r="H56" s="17">
        <f t="shared" si="27"/>
        <v>1280</v>
      </c>
      <c r="I56" s="15">
        <f>'[3]10'!J58</f>
        <v>270</v>
      </c>
      <c r="J56" s="16">
        <f>'[3]10'!K58</f>
        <v>0</v>
      </c>
      <c r="K56" s="16">
        <f>'[3]10'!L58</f>
        <v>0</v>
      </c>
      <c r="L56" s="16">
        <f>'[3]10'!M58</f>
        <v>0</v>
      </c>
      <c r="M56" s="16">
        <f>'[3]10'!N58</f>
        <v>0</v>
      </c>
      <c r="N56" s="16">
        <f>'[3]10'!O58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22.78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22.78</v>
      </c>
      <c r="AE56" s="8">
        <f t="shared" si="11"/>
        <v>22.78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22.78</v>
      </c>
      <c r="AL56" s="8">
        <f t="shared" si="31"/>
        <v>224.44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224.44</v>
      </c>
      <c r="AT56" s="8">
        <v>22.02</v>
      </c>
      <c r="AU56" s="8">
        <v>22.02</v>
      </c>
      <c r="AW56" s="199">
        <v>22.78</v>
      </c>
      <c r="AX56" s="199">
        <v>0</v>
      </c>
      <c r="AY56" s="199">
        <v>0</v>
      </c>
      <c r="AZ56" s="199">
        <v>0</v>
      </c>
      <c r="BA56" s="199">
        <v>0</v>
      </c>
      <c r="BB56" s="199">
        <v>0</v>
      </c>
      <c r="BC56" s="8">
        <f t="shared" si="19"/>
        <v>22.78</v>
      </c>
      <c r="BD56" s="199">
        <v>22.78</v>
      </c>
      <c r="BE56" s="199">
        <v>0</v>
      </c>
      <c r="BF56" s="199">
        <v>0</v>
      </c>
      <c r="BG56" s="199">
        <v>0</v>
      </c>
      <c r="BH56" s="199">
        <v>0</v>
      </c>
      <c r="BI56" s="199">
        <v>0</v>
      </c>
      <c r="BJ56" s="8">
        <f t="shared" si="20"/>
        <v>22.78</v>
      </c>
      <c r="BL56" s="8">
        <f t="shared" si="21"/>
        <v>22.02</v>
      </c>
      <c r="BM56" s="8">
        <f t="shared" si="22"/>
        <v>22.02</v>
      </c>
      <c r="BN56" s="8">
        <f t="shared" si="23"/>
        <v>22.78</v>
      </c>
      <c r="BO56" s="8">
        <f t="shared" si="24"/>
        <v>22.78</v>
      </c>
      <c r="BP56" s="139">
        <f t="shared" si="25"/>
        <v>-0.76000000000000156</v>
      </c>
      <c r="BQ56" s="139">
        <f t="shared" si="26"/>
        <v>-0.76000000000000156</v>
      </c>
    </row>
    <row r="57" spans="1:69">
      <c r="A57" s="8" t="s">
        <v>99</v>
      </c>
      <c r="B57" s="15">
        <f>'[3]10'!B59</f>
        <v>320</v>
      </c>
      <c r="C57" s="16">
        <f>'[3]10'!C59</f>
        <v>0</v>
      </c>
      <c r="D57" s="16">
        <f>'[3]10'!D59</f>
        <v>0</v>
      </c>
      <c r="E57" s="16">
        <f>'[3]10'!E59</f>
        <v>0</v>
      </c>
      <c r="F57" s="16">
        <f>'[3]10'!F59</f>
        <v>960</v>
      </c>
      <c r="G57" s="16">
        <f>'[3]10'!G59</f>
        <v>0</v>
      </c>
      <c r="H57" s="17">
        <f t="shared" si="27"/>
        <v>1280</v>
      </c>
      <c r="I57" s="15">
        <f>'[3]10'!J59</f>
        <v>270</v>
      </c>
      <c r="J57" s="16">
        <f>'[3]10'!K59</f>
        <v>0</v>
      </c>
      <c r="K57" s="16">
        <f>'[3]10'!L59</f>
        <v>0</v>
      </c>
      <c r="L57" s="16">
        <f>'[3]10'!M59</f>
        <v>0</v>
      </c>
      <c r="M57" s="16">
        <f>'[3]10'!N59</f>
        <v>0</v>
      </c>
      <c r="N57" s="16">
        <f>'[3]10'!O59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26.09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26.09</v>
      </c>
      <c r="AE57" s="8">
        <f t="shared" si="11"/>
        <v>26.09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26.09</v>
      </c>
      <c r="AL57" s="8">
        <f t="shared" si="31"/>
        <v>217.82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217.82</v>
      </c>
      <c r="AT57" s="8">
        <v>22.02</v>
      </c>
      <c r="AU57" s="8">
        <v>22.02</v>
      </c>
      <c r="AW57" s="199">
        <v>26.09</v>
      </c>
      <c r="AX57" s="199">
        <v>0</v>
      </c>
      <c r="AY57" s="199">
        <v>0</v>
      </c>
      <c r="AZ57" s="199">
        <v>0</v>
      </c>
      <c r="BA57" s="199">
        <v>0</v>
      </c>
      <c r="BB57" s="199">
        <v>0</v>
      </c>
      <c r="BC57" s="8">
        <f t="shared" si="19"/>
        <v>26.09</v>
      </c>
      <c r="BD57" s="199">
        <v>26.09</v>
      </c>
      <c r="BE57" s="199">
        <v>0</v>
      </c>
      <c r="BF57" s="199">
        <v>0</v>
      </c>
      <c r="BG57" s="199">
        <v>0</v>
      </c>
      <c r="BH57" s="199">
        <v>0</v>
      </c>
      <c r="BI57" s="199">
        <v>0</v>
      </c>
      <c r="BJ57" s="8">
        <f t="shared" si="20"/>
        <v>26.09</v>
      </c>
      <c r="BL57" s="8">
        <f t="shared" si="21"/>
        <v>22.02</v>
      </c>
      <c r="BM57" s="8">
        <f t="shared" si="22"/>
        <v>22.02</v>
      </c>
      <c r="BN57" s="8">
        <f t="shared" si="23"/>
        <v>26.09</v>
      </c>
      <c r="BO57" s="8">
        <f t="shared" si="24"/>
        <v>26.09</v>
      </c>
      <c r="BP57" s="139">
        <f t="shared" si="25"/>
        <v>-4.07</v>
      </c>
      <c r="BQ57" s="139">
        <f t="shared" si="26"/>
        <v>-4.07</v>
      </c>
    </row>
    <row r="58" spans="1:69">
      <c r="A58" s="8" t="s">
        <v>100</v>
      </c>
      <c r="B58" s="15">
        <f>'[3]10'!B60</f>
        <v>320</v>
      </c>
      <c r="C58" s="16">
        <f>'[3]10'!C60</f>
        <v>0</v>
      </c>
      <c r="D58" s="16">
        <f>'[3]10'!D60</f>
        <v>0</v>
      </c>
      <c r="E58" s="16">
        <f>'[3]10'!E60</f>
        <v>0</v>
      </c>
      <c r="F58" s="16">
        <f>'[3]10'!F60</f>
        <v>960</v>
      </c>
      <c r="G58" s="16">
        <f>'[3]10'!G60</f>
        <v>0</v>
      </c>
      <c r="H58" s="17">
        <f t="shared" si="27"/>
        <v>1280</v>
      </c>
      <c r="I58" s="15">
        <f>'[3]10'!J60</f>
        <v>270</v>
      </c>
      <c r="J58" s="16">
        <f>'[3]10'!K60</f>
        <v>0</v>
      </c>
      <c r="K58" s="16">
        <f>'[3]10'!L60</f>
        <v>0</v>
      </c>
      <c r="L58" s="16">
        <f>'[3]10'!M60</f>
        <v>0</v>
      </c>
      <c r="M58" s="16">
        <f>'[3]10'!N60</f>
        <v>0</v>
      </c>
      <c r="N58" s="16">
        <f>'[3]10'!O60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26.09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26.09</v>
      </c>
      <c r="AE58" s="8">
        <f t="shared" si="11"/>
        <v>26.09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26.09</v>
      </c>
      <c r="AL58" s="8">
        <f t="shared" si="31"/>
        <v>217.82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217.82</v>
      </c>
      <c r="AT58" s="8">
        <v>22.02</v>
      </c>
      <c r="AU58" s="8">
        <v>22.02</v>
      </c>
      <c r="AW58" s="199">
        <v>26.09</v>
      </c>
      <c r="AX58" s="199">
        <v>0</v>
      </c>
      <c r="AY58" s="199">
        <v>0</v>
      </c>
      <c r="AZ58" s="199">
        <v>0</v>
      </c>
      <c r="BA58" s="199">
        <v>0</v>
      </c>
      <c r="BB58" s="199">
        <v>0</v>
      </c>
      <c r="BC58" s="8">
        <f t="shared" si="19"/>
        <v>26.09</v>
      </c>
      <c r="BD58" s="199">
        <v>26.09</v>
      </c>
      <c r="BE58" s="199">
        <v>0</v>
      </c>
      <c r="BF58" s="199">
        <v>0</v>
      </c>
      <c r="BG58" s="199">
        <v>0</v>
      </c>
      <c r="BH58" s="199">
        <v>0</v>
      </c>
      <c r="BI58" s="199">
        <v>0</v>
      </c>
      <c r="BJ58" s="8">
        <f t="shared" si="20"/>
        <v>26.09</v>
      </c>
      <c r="BL58" s="8">
        <f t="shared" si="21"/>
        <v>22.02</v>
      </c>
      <c r="BM58" s="8">
        <f t="shared" si="22"/>
        <v>22.02</v>
      </c>
      <c r="BN58" s="8">
        <f t="shared" si="23"/>
        <v>26.09</v>
      </c>
      <c r="BO58" s="8">
        <f t="shared" si="24"/>
        <v>26.09</v>
      </c>
      <c r="BP58" s="139">
        <f t="shared" si="25"/>
        <v>-4.07</v>
      </c>
      <c r="BQ58" s="139">
        <f t="shared" si="26"/>
        <v>-4.07</v>
      </c>
    </row>
    <row r="59" spans="1:69">
      <c r="A59" s="8" t="s">
        <v>101</v>
      </c>
      <c r="B59" s="15">
        <f>'[3]10'!B61</f>
        <v>320</v>
      </c>
      <c r="C59" s="16">
        <f>'[3]10'!C61</f>
        <v>0</v>
      </c>
      <c r="D59" s="16">
        <f>'[3]10'!D61</f>
        <v>0</v>
      </c>
      <c r="E59" s="16">
        <f>'[3]10'!E61</f>
        <v>0</v>
      </c>
      <c r="F59" s="16">
        <f>'[3]10'!F61</f>
        <v>960</v>
      </c>
      <c r="G59" s="16">
        <f>'[3]10'!G61</f>
        <v>0</v>
      </c>
      <c r="H59" s="17">
        <f t="shared" si="27"/>
        <v>1280</v>
      </c>
      <c r="I59" s="15">
        <f>'[3]10'!J61</f>
        <v>270</v>
      </c>
      <c r="J59" s="16">
        <f>'[3]10'!K61</f>
        <v>0</v>
      </c>
      <c r="K59" s="16">
        <f>'[3]10'!L61</f>
        <v>0</v>
      </c>
      <c r="L59" s="16">
        <f>'[3]10'!M61</f>
        <v>0</v>
      </c>
      <c r="M59" s="16">
        <f>'[3]10'!N61</f>
        <v>0</v>
      </c>
      <c r="N59" s="16">
        <f>'[3]10'!O61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26.09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26.09</v>
      </c>
      <c r="AE59" s="8">
        <f t="shared" si="11"/>
        <v>26.09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26.09</v>
      </c>
      <c r="AL59" s="8">
        <f t="shared" si="31"/>
        <v>217.82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217.82</v>
      </c>
      <c r="AT59" s="8">
        <v>25.22</v>
      </c>
      <c r="AU59" s="8">
        <v>25.22</v>
      </c>
      <c r="AW59" s="199">
        <v>26.09</v>
      </c>
      <c r="AX59" s="199">
        <v>0</v>
      </c>
      <c r="AY59" s="199">
        <v>0</v>
      </c>
      <c r="AZ59" s="199">
        <v>0</v>
      </c>
      <c r="BA59" s="199">
        <v>0</v>
      </c>
      <c r="BB59" s="199">
        <v>0</v>
      </c>
      <c r="BC59" s="8">
        <f t="shared" si="19"/>
        <v>26.09</v>
      </c>
      <c r="BD59" s="199">
        <v>26.09</v>
      </c>
      <c r="BE59" s="199">
        <v>0</v>
      </c>
      <c r="BF59" s="199">
        <v>0</v>
      </c>
      <c r="BG59" s="199">
        <v>0</v>
      </c>
      <c r="BH59" s="199">
        <v>0</v>
      </c>
      <c r="BI59" s="199">
        <v>0</v>
      </c>
      <c r="BJ59" s="8">
        <f t="shared" si="20"/>
        <v>26.09</v>
      </c>
      <c r="BL59" s="8">
        <f t="shared" si="21"/>
        <v>25.22</v>
      </c>
      <c r="BM59" s="8">
        <f t="shared" si="22"/>
        <v>25.22</v>
      </c>
      <c r="BN59" s="8">
        <f t="shared" si="23"/>
        <v>26.09</v>
      </c>
      <c r="BO59" s="8">
        <f t="shared" si="24"/>
        <v>26.09</v>
      </c>
      <c r="BP59" s="139">
        <f t="shared" si="25"/>
        <v>-0.87000000000000099</v>
      </c>
      <c r="BQ59" s="139">
        <f t="shared" si="26"/>
        <v>-0.87000000000000099</v>
      </c>
    </row>
    <row r="60" spans="1:69">
      <c r="A60" s="8" t="s">
        <v>102</v>
      </c>
      <c r="B60" s="15">
        <f>'[3]10'!B62</f>
        <v>320</v>
      </c>
      <c r="C60" s="16">
        <f>'[3]10'!C62</f>
        <v>0</v>
      </c>
      <c r="D60" s="16">
        <f>'[3]10'!D62</f>
        <v>0</v>
      </c>
      <c r="E60" s="16">
        <f>'[3]10'!E62</f>
        <v>0</v>
      </c>
      <c r="F60" s="16">
        <f>'[3]10'!F62</f>
        <v>960</v>
      </c>
      <c r="G60" s="16">
        <f>'[3]10'!G62</f>
        <v>0</v>
      </c>
      <c r="H60" s="17">
        <f t="shared" si="27"/>
        <v>1280</v>
      </c>
      <c r="I60" s="15">
        <f>'[3]10'!J62</f>
        <v>270</v>
      </c>
      <c r="J60" s="16">
        <f>'[3]10'!K62</f>
        <v>0</v>
      </c>
      <c r="K60" s="16">
        <f>'[3]10'!L62</f>
        <v>0</v>
      </c>
      <c r="L60" s="16">
        <f>'[3]10'!M62</f>
        <v>0</v>
      </c>
      <c r="M60" s="16">
        <f>'[3]10'!N62</f>
        <v>0</v>
      </c>
      <c r="N60" s="16">
        <f>'[3]10'!O62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26.09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26.09</v>
      </c>
      <c r="AE60" s="8">
        <f t="shared" si="11"/>
        <v>26.09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26.09</v>
      </c>
      <c r="AL60" s="8">
        <f t="shared" si="31"/>
        <v>217.82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217.82</v>
      </c>
      <c r="AT60" s="8">
        <v>25.22</v>
      </c>
      <c r="AU60" s="8">
        <v>25.22</v>
      </c>
      <c r="AW60" s="199">
        <v>26.09</v>
      </c>
      <c r="AX60" s="199">
        <v>0</v>
      </c>
      <c r="AY60" s="199">
        <v>0</v>
      </c>
      <c r="AZ60" s="199">
        <v>0</v>
      </c>
      <c r="BA60" s="199">
        <v>0</v>
      </c>
      <c r="BB60" s="199">
        <v>0</v>
      </c>
      <c r="BC60" s="8">
        <f t="shared" si="19"/>
        <v>26.09</v>
      </c>
      <c r="BD60" s="199">
        <v>26.09</v>
      </c>
      <c r="BE60" s="199">
        <v>0</v>
      </c>
      <c r="BF60" s="199">
        <v>0</v>
      </c>
      <c r="BG60" s="199">
        <v>0</v>
      </c>
      <c r="BH60" s="199">
        <v>0</v>
      </c>
      <c r="BI60" s="199">
        <v>0</v>
      </c>
      <c r="BJ60" s="8">
        <f t="shared" si="20"/>
        <v>26.09</v>
      </c>
      <c r="BL60" s="8">
        <f t="shared" si="21"/>
        <v>25.22</v>
      </c>
      <c r="BM60" s="8">
        <f t="shared" si="22"/>
        <v>25.22</v>
      </c>
      <c r="BN60" s="8">
        <f t="shared" si="23"/>
        <v>26.09</v>
      </c>
      <c r="BO60" s="8">
        <f t="shared" si="24"/>
        <v>26.09</v>
      </c>
      <c r="BP60" s="139">
        <f t="shared" si="25"/>
        <v>-0.87000000000000099</v>
      </c>
      <c r="BQ60" s="139">
        <f t="shared" si="26"/>
        <v>-0.87000000000000099</v>
      </c>
    </row>
    <row r="61" spans="1:69">
      <c r="A61" s="8" t="s">
        <v>103</v>
      </c>
      <c r="B61" s="15">
        <f>'[3]10'!B63</f>
        <v>320</v>
      </c>
      <c r="C61" s="16">
        <f>'[3]10'!C63</f>
        <v>0</v>
      </c>
      <c r="D61" s="16">
        <f>'[3]10'!D63</f>
        <v>0</v>
      </c>
      <c r="E61" s="16">
        <f>'[3]10'!E63</f>
        <v>0</v>
      </c>
      <c r="F61" s="16">
        <f>'[3]10'!F63</f>
        <v>960</v>
      </c>
      <c r="G61" s="16">
        <f>'[3]10'!G63</f>
        <v>0</v>
      </c>
      <c r="H61" s="17">
        <f t="shared" si="27"/>
        <v>1280</v>
      </c>
      <c r="I61" s="15">
        <f>'[3]10'!J63</f>
        <v>270</v>
      </c>
      <c r="J61" s="16">
        <f>'[3]10'!K63</f>
        <v>0</v>
      </c>
      <c r="K61" s="16">
        <f>'[3]10'!L63</f>
        <v>0</v>
      </c>
      <c r="L61" s="16">
        <f>'[3]10'!M63</f>
        <v>0</v>
      </c>
      <c r="M61" s="16">
        <f>'[3]10'!N63</f>
        <v>0</v>
      </c>
      <c r="N61" s="16">
        <f>'[3]10'!O63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26.09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26.09</v>
      </c>
      <c r="AE61" s="8">
        <f t="shared" si="11"/>
        <v>26.09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26.09</v>
      </c>
      <c r="AL61" s="8">
        <f t="shared" si="31"/>
        <v>217.82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217.82</v>
      </c>
      <c r="AT61" s="8">
        <v>25.22</v>
      </c>
      <c r="AU61" s="8">
        <v>25.22</v>
      </c>
      <c r="AW61" s="199">
        <v>26.09</v>
      </c>
      <c r="AX61" s="199">
        <v>0</v>
      </c>
      <c r="AY61" s="199">
        <v>0</v>
      </c>
      <c r="AZ61" s="199">
        <v>0</v>
      </c>
      <c r="BA61" s="199">
        <v>0</v>
      </c>
      <c r="BB61" s="199">
        <v>0</v>
      </c>
      <c r="BC61" s="8">
        <f t="shared" si="19"/>
        <v>26.09</v>
      </c>
      <c r="BD61" s="199">
        <v>26.09</v>
      </c>
      <c r="BE61" s="199">
        <v>0</v>
      </c>
      <c r="BF61" s="199">
        <v>0</v>
      </c>
      <c r="BG61" s="199">
        <v>0</v>
      </c>
      <c r="BH61" s="199">
        <v>0</v>
      </c>
      <c r="BI61" s="199">
        <v>0</v>
      </c>
      <c r="BJ61" s="8">
        <f t="shared" si="20"/>
        <v>26.09</v>
      </c>
      <c r="BL61" s="8">
        <f t="shared" si="21"/>
        <v>25.22</v>
      </c>
      <c r="BM61" s="8">
        <f t="shared" si="22"/>
        <v>25.22</v>
      </c>
      <c r="BN61" s="8">
        <f t="shared" si="23"/>
        <v>26.09</v>
      </c>
      <c r="BO61" s="8">
        <f t="shared" si="24"/>
        <v>26.09</v>
      </c>
      <c r="BP61" s="139">
        <f t="shared" si="25"/>
        <v>-0.87000000000000099</v>
      </c>
      <c r="BQ61" s="139">
        <f t="shared" si="26"/>
        <v>-0.87000000000000099</v>
      </c>
    </row>
    <row r="62" spans="1:69">
      <c r="A62" s="8" t="s">
        <v>104</v>
      </c>
      <c r="B62" s="15">
        <f>'[3]10'!B64</f>
        <v>320</v>
      </c>
      <c r="C62" s="16">
        <f>'[3]10'!C64</f>
        <v>0</v>
      </c>
      <c r="D62" s="16">
        <f>'[3]10'!D64</f>
        <v>0</v>
      </c>
      <c r="E62" s="16">
        <f>'[3]10'!E64</f>
        <v>0</v>
      </c>
      <c r="F62" s="16">
        <f>'[3]10'!F64</f>
        <v>960</v>
      </c>
      <c r="G62" s="16">
        <f>'[3]10'!G64</f>
        <v>0</v>
      </c>
      <c r="H62" s="17">
        <f t="shared" si="27"/>
        <v>1280</v>
      </c>
      <c r="I62" s="15">
        <f>'[3]10'!J64</f>
        <v>270</v>
      </c>
      <c r="J62" s="16">
        <f>'[3]10'!K64</f>
        <v>0</v>
      </c>
      <c r="K62" s="16">
        <f>'[3]10'!L64</f>
        <v>0</v>
      </c>
      <c r="L62" s="16">
        <f>'[3]10'!M64</f>
        <v>0</v>
      </c>
      <c r="M62" s="16">
        <f>'[3]10'!N64</f>
        <v>0</v>
      </c>
      <c r="N62" s="16">
        <f>'[3]10'!O64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26.09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26.09</v>
      </c>
      <c r="AE62" s="8">
        <f t="shared" si="11"/>
        <v>26.09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26.09</v>
      </c>
      <c r="AL62" s="8">
        <f t="shared" ref="AL62:AN98" si="35">Q62-X62-AE62</f>
        <v>217.82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217.82</v>
      </c>
      <c r="AT62" s="8">
        <v>25.22</v>
      </c>
      <c r="AU62" s="8">
        <v>25.22</v>
      </c>
      <c r="AW62" s="199">
        <v>26.09</v>
      </c>
      <c r="AX62" s="199">
        <v>0</v>
      </c>
      <c r="AY62" s="199">
        <v>0</v>
      </c>
      <c r="AZ62" s="199">
        <v>0</v>
      </c>
      <c r="BA62" s="199">
        <v>0</v>
      </c>
      <c r="BB62" s="199">
        <v>0</v>
      </c>
      <c r="BC62" s="8">
        <f t="shared" si="19"/>
        <v>26.09</v>
      </c>
      <c r="BD62" s="199">
        <v>26.09</v>
      </c>
      <c r="BE62" s="199">
        <v>0</v>
      </c>
      <c r="BF62" s="199">
        <v>0</v>
      </c>
      <c r="BG62" s="199">
        <v>0</v>
      </c>
      <c r="BH62" s="199">
        <v>0</v>
      </c>
      <c r="BI62" s="199">
        <v>0</v>
      </c>
      <c r="BJ62" s="8">
        <f t="shared" si="20"/>
        <v>26.09</v>
      </c>
      <c r="BL62" s="8">
        <f t="shared" si="21"/>
        <v>25.22</v>
      </c>
      <c r="BM62" s="8">
        <f t="shared" si="22"/>
        <v>25.22</v>
      </c>
      <c r="BN62" s="8">
        <f t="shared" si="23"/>
        <v>26.09</v>
      </c>
      <c r="BO62" s="8">
        <f t="shared" si="24"/>
        <v>26.09</v>
      </c>
      <c r="BP62" s="139">
        <f t="shared" si="25"/>
        <v>-0.87000000000000099</v>
      </c>
      <c r="BQ62" s="139">
        <f t="shared" si="26"/>
        <v>-0.87000000000000099</v>
      </c>
    </row>
    <row r="63" spans="1:69">
      <c r="A63" s="8" t="s">
        <v>105</v>
      </c>
      <c r="B63" s="15">
        <f>'[3]10'!B65</f>
        <v>320</v>
      </c>
      <c r="C63" s="16">
        <f>'[3]10'!C65</f>
        <v>0</v>
      </c>
      <c r="D63" s="16">
        <f>'[3]10'!D65</f>
        <v>0</v>
      </c>
      <c r="E63" s="16">
        <f>'[3]10'!E65</f>
        <v>0</v>
      </c>
      <c r="F63" s="16">
        <f>'[3]10'!F65</f>
        <v>960</v>
      </c>
      <c r="G63" s="16">
        <f>'[3]10'!G65</f>
        <v>0</v>
      </c>
      <c r="H63" s="17">
        <f t="shared" si="27"/>
        <v>1280</v>
      </c>
      <c r="I63" s="15">
        <f>'[3]10'!J65</f>
        <v>270</v>
      </c>
      <c r="J63" s="16">
        <f>'[3]10'!K65</f>
        <v>0</v>
      </c>
      <c r="K63" s="16">
        <f>'[3]10'!L65</f>
        <v>0</v>
      </c>
      <c r="L63" s="16">
        <f>'[3]10'!M65</f>
        <v>0</v>
      </c>
      <c r="M63" s="16">
        <f>'[3]10'!N65</f>
        <v>0</v>
      </c>
      <c r="N63" s="16">
        <f>'[3]10'!O65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26.09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26.09</v>
      </c>
      <c r="AE63" s="8">
        <f t="shared" si="11"/>
        <v>26.09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26.09</v>
      </c>
      <c r="AL63" s="8">
        <f t="shared" si="35"/>
        <v>217.82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217.82</v>
      </c>
      <c r="AT63" s="8">
        <v>25.22</v>
      </c>
      <c r="AU63" s="8">
        <v>25.22</v>
      </c>
      <c r="AW63" s="199">
        <v>26.09</v>
      </c>
      <c r="AX63" s="199">
        <v>0</v>
      </c>
      <c r="AY63" s="199">
        <v>0</v>
      </c>
      <c r="AZ63" s="199">
        <v>0</v>
      </c>
      <c r="BA63" s="199">
        <v>0</v>
      </c>
      <c r="BB63" s="199">
        <v>0</v>
      </c>
      <c r="BC63" s="8">
        <f t="shared" si="19"/>
        <v>26.09</v>
      </c>
      <c r="BD63" s="199">
        <v>26.09</v>
      </c>
      <c r="BE63" s="199">
        <v>0</v>
      </c>
      <c r="BF63" s="199">
        <v>0</v>
      </c>
      <c r="BG63" s="199">
        <v>0</v>
      </c>
      <c r="BH63" s="199">
        <v>0</v>
      </c>
      <c r="BI63" s="199">
        <v>0</v>
      </c>
      <c r="BJ63" s="8">
        <f t="shared" si="20"/>
        <v>26.09</v>
      </c>
      <c r="BL63" s="8">
        <f t="shared" si="21"/>
        <v>25.22</v>
      </c>
      <c r="BM63" s="8">
        <f t="shared" si="22"/>
        <v>25.22</v>
      </c>
      <c r="BN63" s="8">
        <f t="shared" si="23"/>
        <v>26.09</v>
      </c>
      <c r="BO63" s="8">
        <f t="shared" si="24"/>
        <v>26.09</v>
      </c>
      <c r="BP63" s="139">
        <f t="shared" si="25"/>
        <v>-0.87000000000000099</v>
      </c>
      <c r="BQ63" s="139">
        <f t="shared" si="26"/>
        <v>-0.87000000000000099</v>
      </c>
    </row>
    <row r="64" spans="1:69">
      <c r="A64" s="8" t="s">
        <v>106</v>
      </c>
      <c r="B64" s="15">
        <f>'[3]10'!B66</f>
        <v>320</v>
      </c>
      <c r="C64" s="16">
        <f>'[3]10'!C66</f>
        <v>0</v>
      </c>
      <c r="D64" s="16">
        <f>'[3]10'!D66</f>
        <v>0</v>
      </c>
      <c r="E64" s="16">
        <f>'[3]10'!E66</f>
        <v>0</v>
      </c>
      <c r="F64" s="16">
        <f>'[3]10'!F66</f>
        <v>960</v>
      </c>
      <c r="G64" s="16">
        <f>'[3]10'!G66</f>
        <v>0</v>
      </c>
      <c r="H64" s="17">
        <f t="shared" si="27"/>
        <v>1280</v>
      </c>
      <c r="I64" s="15">
        <f>'[3]10'!J66</f>
        <v>270</v>
      </c>
      <c r="J64" s="16">
        <f>'[3]10'!K66</f>
        <v>0</v>
      </c>
      <c r="K64" s="16">
        <f>'[3]10'!L66</f>
        <v>0</v>
      </c>
      <c r="L64" s="16">
        <f>'[3]10'!M66</f>
        <v>0</v>
      </c>
      <c r="M64" s="16">
        <f>'[3]10'!N66</f>
        <v>0</v>
      </c>
      <c r="N64" s="16">
        <f>'[3]10'!O66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26.09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26.09</v>
      </c>
      <c r="AE64" s="8">
        <f t="shared" si="11"/>
        <v>26.09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26.09</v>
      </c>
      <c r="AL64" s="8">
        <f t="shared" si="35"/>
        <v>217.82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217.82</v>
      </c>
      <c r="AT64" s="8">
        <v>25.22</v>
      </c>
      <c r="AU64" s="8">
        <v>25.22</v>
      </c>
      <c r="AW64" s="199">
        <v>26.09</v>
      </c>
      <c r="AX64" s="199">
        <v>0</v>
      </c>
      <c r="AY64" s="199">
        <v>0</v>
      </c>
      <c r="AZ64" s="199">
        <v>0</v>
      </c>
      <c r="BA64" s="199">
        <v>0</v>
      </c>
      <c r="BB64" s="199">
        <v>0</v>
      </c>
      <c r="BC64" s="8">
        <f t="shared" si="19"/>
        <v>26.09</v>
      </c>
      <c r="BD64" s="199">
        <v>26.09</v>
      </c>
      <c r="BE64" s="199">
        <v>0</v>
      </c>
      <c r="BF64" s="199">
        <v>0</v>
      </c>
      <c r="BG64" s="199">
        <v>0</v>
      </c>
      <c r="BH64" s="199">
        <v>0</v>
      </c>
      <c r="BI64" s="199">
        <v>0</v>
      </c>
      <c r="BJ64" s="8">
        <f t="shared" si="20"/>
        <v>26.09</v>
      </c>
      <c r="BL64" s="8">
        <f t="shared" si="21"/>
        <v>25.22</v>
      </c>
      <c r="BM64" s="8">
        <f t="shared" si="22"/>
        <v>25.22</v>
      </c>
      <c r="BN64" s="8">
        <f t="shared" si="23"/>
        <v>26.09</v>
      </c>
      <c r="BO64" s="8">
        <f t="shared" si="24"/>
        <v>26.09</v>
      </c>
      <c r="BP64" s="139">
        <f t="shared" si="25"/>
        <v>-0.87000000000000099</v>
      </c>
      <c r="BQ64" s="139">
        <f t="shared" si="26"/>
        <v>-0.87000000000000099</v>
      </c>
    </row>
    <row r="65" spans="1:69">
      <c r="A65" s="8" t="s">
        <v>107</v>
      </c>
      <c r="B65" s="15">
        <f>'[3]10'!B67</f>
        <v>320</v>
      </c>
      <c r="C65" s="16">
        <f>'[3]10'!C67</f>
        <v>0</v>
      </c>
      <c r="D65" s="16">
        <f>'[3]10'!D67</f>
        <v>0</v>
      </c>
      <c r="E65" s="16">
        <f>'[3]10'!E67</f>
        <v>0</v>
      </c>
      <c r="F65" s="16">
        <f>'[3]10'!F67</f>
        <v>960</v>
      </c>
      <c r="G65" s="16">
        <f>'[3]10'!G67</f>
        <v>0</v>
      </c>
      <c r="H65" s="17">
        <f t="shared" si="27"/>
        <v>1280</v>
      </c>
      <c r="I65" s="15">
        <f>'[3]10'!J67</f>
        <v>270</v>
      </c>
      <c r="J65" s="16">
        <f>'[3]10'!K67</f>
        <v>0</v>
      </c>
      <c r="K65" s="16">
        <f>'[3]10'!L67</f>
        <v>0</v>
      </c>
      <c r="L65" s="16">
        <f>'[3]10'!M67</f>
        <v>0</v>
      </c>
      <c r="M65" s="16">
        <f>'[3]10'!N67</f>
        <v>0</v>
      </c>
      <c r="N65" s="16">
        <f>'[3]10'!O67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26.09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26.09</v>
      </c>
      <c r="AE65" s="8">
        <f t="shared" si="11"/>
        <v>26.09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26.09</v>
      </c>
      <c r="AL65" s="8">
        <f t="shared" si="35"/>
        <v>217.82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217.82</v>
      </c>
      <c r="AT65" s="8">
        <v>25.22</v>
      </c>
      <c r="AU65" s="8">
        <v>25.22</v>
      </c>
      <c r="AW65" s="199">
        <v>26.09</v>
      </c>
      <c r="AX65" s="199">
        <v>0</v>
      </c>
      <c r="AY65" s="199">
        <v>0</v>
      </c>
      <c r="AZ65" s="199">
        <v>0</v>
      </c>
      <c r="BA65" s="199">
        <v>0</v>
      </c>
      <c r="BB65" s="199">
        <v>0</v>
      </c>
      <c r="BC65" s="8">
        <f t="shared" si="19"/>
        <v>26.09</v>
      </c>
      <c r="BD65" s="199">
        <v>26.09</v>
      </c>
      <c r="BE65" s="199">
        <v>0</v>
      </c>
      <c r="BF65" s="199">
        <v>0</v>
      </c>
      <c r="BG65" s="199">
        <v>0</v>
      </c>
      <c r="BH65" s="199">
        <v>0</v>
      </c>
      <c r="BI65" s="199">
        <v>0</v>
      </c>
      <c r="BJ65" s="8">
        <f t="shared" si="20"/>
        <v>26.09</v>
      </c>
      <c r="BL65" s="8">
        <f t="shared" si="21"/>
        <v>25.22</v>
      </c>
      <c r="BM65" s="8">
        <f t="shared" si="22"/>
        <v>25.22</v>
      </c>
      <c r="BN65" s="8">
        <f t="shared" si="23"/>
        <v>26.09</v>
      </c>
      <c r="BO65" s="8">
        <f t="shared" si="24"/>
        <v>26.09</v>
      </c>
      <c r="BP65" s="139">
        <f t="shared" si="25"/>
        <v>-0.87000000000000099</v>
      </c>
      <c r="BQ65" s="139">
        <f t="shared" si="26"/>
        <v>-0.87000000000000099</v>
      </c>
    </row>
    <row r="66" spans="1:69">
      <c r="A66" s="8" t="s">
        <v>108</v>
      </c>
      <c r="B66" s="15">
        <f>'[3]10'!B68</f>
        <v>320</v>
      </c>
      <c r="C66" s="16">
        <f>'[3]10'!C68</f>
        <v>0</v>
      </c>
      <c r="D66" s="16">
        <f>'[3]10'!D68</f>
        <v>0</v>
      </c>
      <c r="E66" s="16">
        <f>'[3]10'!E68</f>
        <v>0</v>
      </c>
      <c r="F66" s="16">
        <f>'[3]10'!F68</f>
        <v>960</v>
      </c>
      <c r="G66" s="16">
        <f>'[3]10'!G68</f>
        <v>0</v>
      </c>
      <c r="H66" s="17">
        <f t="shared" si="27"/>
        <v>1280</v>
      </c>
      <c r="I66" s="15">
        <f>'[3]10'!J68</f>
        <v>270</v>
      </c>
      <c r="J66" s="16">
        <f>'[3]10'!K68</f>
        <v>0</v>
      </c>
      <c r="K66" s="16">
        <f>'[3]10'!L68</f>
        <v>0</v>
      </c>
      <c r="L66" s="16">
        <f>'[3]10'!M68</f>
        <v>0</v>
      </c>
      <c r="M66" s="16">
        <f>'[3]10'!N68</f>
        <v>0</v>
      </c>
      <c r="N66" s="16">
        <f>'[3]10'!O68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26.09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26.09</v>
      </c>
      <c r="AE66" s="8">
        <f t="shared" si="11"/>
        <v>26.09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26.09</v>
      </c>
      <c r="AL66" s="8">
        <f t="shared" si="35"/>
        <v>217.82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217.82</v>
      </c>
      <c r="AT66" s="8">
        <v>25.22</v>
      </c>
      <c r="AU66" s="8">
        <v>25.22</v>
      </c>
      <c r="AW66" s="199">
        <v>26.09</v>
      </c>
      <c r="AX66" s="199">
        <v>0</v>
      </c>
      <c r="AY66" s="199">
        <v>0</v>
      </c>
      <c r="AZ66" s="199">
        <v>0</v>
      </c>
      <c r="BA66" s="199">
        <v>0</v>
      </c>
      <c r="BB66" s="199">
        <v>0</v>
      </c>
      <c r="BC66" s="8">
        <f t="shared" si="19"/>
        <v>26.09</v>
      </c>
      <c r="BD66" s="199">
        <v>26.09</v>
      </c>
      <c r="BE66" s="199">
        <v>0</v>
      </c>
      <c r="BF66" s="199">
        <v>0</v>
      </c>
      <c r="BG66" s="199">
        <v>0</v>
      </c>
      <c r="BH66" s="199">
        <v>0</v>
      </c>
      <c r="BI66" s="199">
        <v>0</v>
      </c>
      <c r="BJ66" s="8">
        <f t="shared" si="20"/>
        <v>26.09</v>
      </c>
      <c r="BL66" s="8">
        <f t="shared" si="21"/>
        <v>25.22</v>
      </c>
      <c r="BM66" s="8">
        <f t="shared" si="22"/>
        <v>25.22</v>
      </c>
      <c r="BN66" s="8">
        <f t="shared" si="23"/>
        <v>26.09</v>
      </c>
      <c r="BO66" s="8">
        <f t="shared" si="24"/>
        <v>26.09</v>
      </c>
      <c r="BP66" s="139">
        <f t="shared" si="25"/>
        <v>-0.87000000000000099</v>
      </c>
      <c r="BQ66" s="139">
        <f t="shared" si="26"/>
        <v>-0.87000000000000099</v>
      </c>
    </row>
    <row r="67" spans="1:69">
      <c r="A67" s="8" t="s">
        <v>109</v>
      </c>
      <c r="B67" s="15">
        <f>'[3]10'!B69</f>
        <v>320</v>
      </c>
      <c r="C67" s="16">
        <f>'[3]10'!C69</f>
        <v>0</v>
      </c>
      <c r="D67" s="16">
        <f>'[3]10'!D69</f>
        <v>0</v>
      </c>
      <c r="E67" s="16">
        <f>'[3]10'!E69</f>
        <v>0</v>
      </c>
      <c r="F67" s="16">
        <f>'[3]10'!F69</f>
        <v>960</v>
      </c>
      <c r="G67" s="16">
        <f>'[3]10'!G69</f>
        <v>0</v>
      </c>
      <c r="H67" s="17">
        <f t="shared" si="27"/>
        <v>1280</v>
      </c>
      <c r="I67" s="15">
        <f>'[3]10'!J69</f>
        <v>270</v>
      </c>
      <c r="J67" s="16">
        <f>'[3]10'!K69</f>
        <v>0</v>
      </c>
      <c r="K67" s="16">
        <f>'[3]10'!L69</f>
        <v>0</v>
      </c>
      <c r="L67" s="16">
        <f>'[3]10'!M69</f>
        <v>0</v>
      </c>
      <c r="M67" s="16">
        <f>'[3]10'!N69</f>
        <v>0</v>
      </c>
      <c r="N67" s="16">
        <f>'[3]10'!O69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26.09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26.09</v>
      </c>
      <c r="AE67" s="8">
        <f t="shared" si="11"/>
        <v>26.09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26.09</v>
      </c>
      <c r="AL67" s="8">
        <f t="shared" si="35"/>
        <v>217.82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217.82</v>
      </c>
      <c r="AT67" s="8">
        <v>25.22</v>
      </c>
      <c r="AU67" s="8">
        <v>25.22</v>
      </c>
      <c r="AW67" s="199">
        <v>26.09</v>
      </c>
      <c r="AX67" s="199">
        <v>0</v>
      </c>
      <c r="AY67" s="199">
        <v>0</v>
      </c>
      <c r="AZ67" s="199">
        <v>0</v>
      </c>
      <c r="BA67" s="199">
        <v>0</v>
      </c>
      <c r="BB67" s="199">
        <v>0</v>
      </c>
      <c r="BC67" s="8">
        <f t="shared" si="19"/>
        <v>26.09</v>
      </c>
      <c r="BD67" s="199">
        <v>26.09</v>
      </c>
      <c r="BE67" s="199">
        <v>0</v>
      </c>
      <c r="BF67" s="199">
        <v>0</v>
      </c>
      <c r="BG67" s="199">
        <v>0</v>
      </c>
      <c r="BH67" s="199">
        <v>0</v>
      </c>
      <c r="BI67" s="199">
        <v>0</v>
      </c>
      <c r="BJ67" s="8">
        <f t="shared" si="20"/>
        <v>26.09</v>
      </c>
      <c r="BL67" s="8">
        <f t="shared" si="21"/>
        <v>25.22</v>
      </c>
      <c r="BM67" s="8">
        <f t="shared" si="22"/>
        <v>25.22</v>
      </c>
      <c r="BN67" s="8">
        <f t="shared" si="23"/>
        <v>26.09</v>
      </c>
      <c r="BO67" s="8">
        <f t="shared" si="24"/>
        <v>26.09</v>
      </c>
      <c r="BP67" s="139">
        <f t="shared" si="25"/>
        <v>-0.87000000000000099</v>
      </c>
      <c r="BQ67" s="139">
        <f t="shared" si="26"/>
        <v>-0.87000000000000099</v>
      </c>
    </row>
    <row r="68" spans="1:69">
      <c r="A68" s="8" t="s">
        <v>110</v>
      </c>
      <c r="B68" s="15">
        <f>'[3]10'!B70</f>
        <v>320</v>
      </c>
      <c r="C68" s="16">
        <f>'[3]10'!C70</f>
        <v>0</v>
      </c>
      <c r="D68" s="16">
        <f>'[3]10'!D70</f>
        <v>0</v>
      </c>
      <c r="E68" s="16">
        <f>'[3]10'!E70</f>
        <v>0</v>
      </c>
      <c r="F68" s="16">
        <f>'[3]10'!F70</f>
        <v>960</v>
      </c>
      <c r="G68" s="16">
        <f>'[3]10'!G70</f>
        <v>0</v>
      </c>
      <c r="H68" s="17">
        <f t="shared" si="27"/>
        <v>1280</v>
      </c>
      <c r="I68" s="15">
        <f>'[3]10'!J70</f>
        <v>270</v>
      </c>
      <c r="J68" s="16">
        <f>'[3]10'!K70</f>
        <v>0</v>
      </c>
      <c r="K68" s="16">
        <f>'[3]10'!L70</f>
        <v>0</v>
      </c>
      <c r="L68" s="16">
        <f>'[3]10'!M70</f>
        <v>0</v>
      </c>
      <c r="M68" s="16">
        <f>'[3]10'!N70</f>
        <v>0</v>
      </c>
      <c r="N68" s="16">
        <f>'[3]10'!O70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26.09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26.09</v>
      </c>
      <c r="AE68" s="8">
        <f t="shared" ref="AE68:AE98" si="43">BD68</f>
        <v>26.09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26.09</v>
      </c>
      <c r="AL68" s="8">
        <f t="shared" si="35"/>
        <v>217.82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217.82</v>
      </c>
      <c r="AT68" s="8">
        <v>25.22</v>
      </c>
      <c r="AU68" s="8">
        <v>25.22</v>
      </c>
      <c r="AW68" s="199">
        <v>26.09</v>
      </c>
      <c r="AX68" s="199">
        <v>0</v>
      </c>
      <c r="AY68" s="199">
        <v>0</v>
      </c>
      <c r="AZ68" s="199">
        <v>0</v>
      </c>
      <c r="BA68" s="199">
        <v>0</v>
      </c>
      <c r="BB68" s="199">
        <v>0</v>
      </c>
      <c r="BC68" s="8">
        <f t="shared" ref="BC68:BC98" si="51">SUM(AW68:BB68)</f>
        <v>26.09</v>
      </c>
      <c r="BD68" s="199">
        <v>26.09</v>
      </c>
      <c r="BE68" s="199">
        <v>0</v>
      </c>
      <c r="BF68" s="199">
        <v>0</v>
      </c>
      <c r="BG68" s="199">
        <v>0</v>
      </c>
      <c r="BH68" s="199">
        <v>0</v>
      </c>
      <c r="BI68" s="199">
        <v>0</v>
      </c>
      <c r="BJ68" s="8">
        <f t="shared" ref="BJ68:BJ98" si="52">SUM(BD68:BI68)</f>
        <v>26.09</v>
      </c>
      <c r="BL68" s="8">
        <f t="shared" ref="BL68:BL98" si="53">AT68</f>
        <v>25.22</v>
      </c>
      <c r="BM68" s="8">
        <f t="shared" ref="BM68:BM98" si="54">AU68</f>
        <v>25.22</v>
      </c>
      <c r="BN68" s="8">
        <f t="shared" ref="BN68:BN98" si="55">BC68</f>
        <v>26.09</v>
      </c>
      <c r="BO68" s="8">
        <f t="shared" ref="BO68:BO98" si="56">BJ68</f>
        <v>26.09</v>
      </c>
      <c r="BP68" s="139">
        <f t="shared" ref="BP68:BP98" si="57">BL68-BN68</f>
        <v>-0.87000000000000099</v>
      </c>
      <c r="BQ68" s="139">
        <f t="shared" ref="BQ68:BQ98" si="58">BM68-BO68</f>
        <v>-0.87000000000000099</v>
      </c>
    </row>
    <row r="69" spans="1:69">
      <c r="A69" s="8" t="s">
        <v>111</v>
      </c>
      <c r="B69" s="15">
        <f>'[3]10'!B71</f>
        <v>320</v>
      </c>
      <c r="C69" s="16">
        <f>'[3]10'!C71</f>
        <v>0</v>
      </c>
      <c r="D69" s="16">
        <f>'[3]10'!D71</f>
        <v>0</v>
      </c>
      <c r="E69" s="16">
        <f>'[3]10'!E71</f>
        <v>0</v>
      </c>
      <c r="F69" s="16">
        <f>'[3]10'!F71</f>
        <v>960</v>
      </c>
      <c r="G69" s="16">
        <f>'[3]10'!G71</f>
        <v>0</v>
      </c>
      <c r="H69" s="17">
        <f t="shared" ref="H69:H98" si="59">SUM(B69:G69)</f>
        <v>1280</v>
      </c>
      <c r="I69" s="15">
        <f>'[3]10'!J71</f>
        <v>270</v>
      </c>
      <c r="J69" s="16">
        <f>'[3]10'!K71</f>
        <v>0</v>
      </c>
      <c r="K69" s="16">
        <f>'[3]10'!L71</f>
        <v>0</v>
      </c>
      <c r="L69" s="16">
        <f>'[3]10'!M71</f>
        <v>0</v>
      </c>
      <c r="M69" s="16">
        <f>'[3]10'!N71</f>
        <v>0</v>
      </c>
      <c r="N69" s="16">
        <f>'[3]10'!O71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26.09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26.09</v>
      </c>
      <c r="AE69" s="8">
        <f t="shared" si="43"/>
        <v>26.09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26.09</v>
      </c>
      <c r="AL69" s="8">
        <f t="shared" si="35"/>
        <v>217.82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217.82</v>
      </c>
      <c r="AT69" s="8">
        <v>25.22</v>
      </c>
      <c r="AU69" s="8">
        <v>25.22</v>
      </c>
      <c r="AW69" s="199">
        <v>26.09</v>
      </c>
      <c r="AX69" s="199">
        <v>0</v>
      </c>
      <c r="AY69" s="199">
        <v>0</v>
      </c>
      <c r="AZ69" s="199">
        <v>0</v>
      </c>
      <c r="BA69" s="199">
        <v>0</v>
      </c>
      <c r="BB69" s="199">
        <v>0</v>
      </c>
      <c r="BC69" s="8">
        <f t="shared" si="51"/>
        <v>26.09</v>
      </c>
      <c r="BD69" s="199">
        <v>26.09</v>
      </c>
      <c r="BE69" s="199">
        <v>0</v>
      </c>
      <c r="BF69" s="199">
        <v>0</v>
      </c>
      <c r="BG69" s="199">
        <v>0</v>
      </c>
      <c r="BH69" s="199">
        <v>0</v>
      </c>
      <c r="BI69" s="199">
        <v>0</v>
      </c>
      <c r="BJ69" s="8">
        <f t="shared" si="52"/>
        <v>26.09</v>
      </c>
      <c r="BL69" s="8">
        <f t="shared" si="53"/>
        <v>25.22</v>
      </c>
      <c r="BM69" s="8">
        <f t="shared" si="54"/>
        <v>25.22</v>
      </c>
      <c r="BN69" s="8">
        <f t="shared" si="55"/>
        <v>26.09</v>
      </c>
      <c r="BO69" s="8">
        <f t="shared" si="56"/>
        <v>26.09</v>
      </c>
      <c r="BP69" s="139">
        <f t="shared" si="57"/>
        <v>-0.87000000000000099</v>
      </c>
      <c r="BQ69" s="139">
        <f t="shared" si="58"/>
        <v>-0.87000000000000099</v>
      </c>
    </row>
    <row r="70" spans="1:69">
      <c r="A70" s="8" t="s">
        <v>112</v>
      </c>
      <c r="B70" s="15">
        <f>'[3]10'!B72</f>
        <v>320</v>
      </c>
      <c r="C70" s="16">
        <f>'[3]10'!C72</f>
        <v>0</v>
      </c>
      <c r="D70" s="16">
        <f>'[3]10'!D72</f>
        <v>0</v>
      </c>
      <c r="E70" s="16">
        <f>'[3]10'!E72</f>
        <v>0</v>
      </c>
      <c r="F70" s="16">
        <f>'[3]10'!F72</f>
        <v>960</v>
      </c>
      <c r="G70" s="16">
        <f>'[3]10'!G72</f>
        <v>0</v>
      </c>
      <c r="H70" s="17">
        <f t="shared" si="59"/>
        <v>1280</v>
      </c>
      <c r="I70" s="15">
        <f>'[3]10'!J72</f>
        <v>270</v>
      </c>
      <c r="J70" s="16">
        <f>'[3]10'!K72</f>
        <v>0</v>
      </c>
      <c r="K70" s="16">
        <f>'[3]10'!L72</f>
        <v>0</v>
      </c>
      <c r="L70" s="16">
        <f>'[3]10'!M72</f>
        <v>0</v>
      </c>
      <c r="M70" s="16">
        <f>'[3]10'!N72</f>
        <v>0</v>
      </c>
      <c r="N70" s="16">
        <f>'[3]10'!O72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26.09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26.09</v>
      </c>
      <c r="AE70" s="8">
        <f t="shared" si="43"/>
        <v>26.09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26.09</v>
      </c>
      <c r="AL70" s="8">
        <f t="shared" si="35"/>
        <v>217.82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217.82</v>
      </c>
      <c r="AT70" s="8">
        <v>25.22</v>
      </c>
      <c r="AU70" s="8">
        <v>25.22</v>
      </c>
      <c r="AW70" s="199">
        <v>26.09</v>
      </c>
      <c r="AX70" s="199">
        <v>0</v>
      </c>
      <c r="AY70" s="199">
        <v>0</v>
      </c>
      <c r="AZ70" s="199">
        <v>0</v>
      </c>
      <c r="BA70" s="199">
        <v>0</v>
      </c>
      <c r="BB70" s="199">
        <v>0</v>
      </c>
      <c r="BC70" s="8">
        <f t="shared" si="51"/>
        <v>26.09</v>
      </c>
      <c r="BD70" s="199">
        <v>26.09</v>
      </c>
      <c r="BE70" s="199">
        <v>0</v>
      </c>
      <c r="BF70" s="199">
        <v>0</v>
      </c>
      <c r="BG70" s="199">
        <v>0</v>
      </c>
      <c r="BH70" s="199">
        <v>0</v>
      </c>
      <c r="BI70" s="199">
        <v>0</v>
      </c>
      <c r="BJ70" s="8">
        <f t="shared" si="52"/>
        <v>26.09</v>
      </c>
      <c r="BL70" s="8">
        <f t="shared" si="53"/>
        <v>25.22</v>
      </c>
      <c r="BM70" s="8">
        <f t="shared" si="54"/>
        <v>25.22</v>
      </c>
      <c r="BN70" s="8">
        <f t="shared" si="55"/>
        <v>26.09</v>
      </c>
      <c r="BO70" s="8">
        <f t="shared" si="56"/>
        <v>26.09</v>
      </c>
      <c r="BP70" s="139">
        <f t="shared" si="57"/>
        <v>-0.87000000000000099</v>
      </c>
      <c r="BQ70" s="139">
        <f t="shared" si="58"/>
        <v>-0.87000000000000099</v>
      </c>
    </row>
    <row r="71" spans="1:69">
      <c r="A71" s="8" t="s">
        <v>113</v>
      </c>
      <c r="B71" s="15">
        <f>'[3]10'!B73</f>
        <v>320</v>
      </c>
      <c r="C71" s="16">
        <f>'[3]10'!C73</f>
        <v>0</v>
      </c>
      <c r="D71" s="16">
        <f>'[3]10'!D73</f>
        <v>0</v>
      </c>
      <c r="E71" s="16">
        <f>'[3]10'!E73</f>
        <v>0</v>
      </c>
      <c r="F71" s="16">
        <f>'[3]10'!F73</f>
        <v>960</v>
      </c>
      <c r="G71" s="16">
        <f>'[3]10'!G73</f>
        <v>0</v>
      </c>
      <c r="H71" s="17">
        <f t="shared" si="59"/>
        <v>1280</v>
      </c>
      <c r="I71" s="15">
        <f>'[3]10'!J73</f>
        <v>270</v>
      </c>
      <c r="J71" s="16">
        <f>'[3]10'!K73</f>
        <v>0</v>
      </c>
      <c r="K71" s="16">
        <f>'[3]10'!L73</f>
        <v>0</v>
      </c>
      <c r="L71" s="16">
        <f>'[3]10'!M73</f>
        <v>0</v>
      </c>
      <c r="M71" s="16">
        <f>'[3]10'!N73</f>
        <v>0</v>
      </c>
      <c r="N71" s="16">
        <f>'[3]10'!O73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26.09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26.09</v>
      </c>
      <c r="AE71" s="8">
        <f t="shared" si="43"/>
        <v>26.09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26.09</v>
      </c>
      <c r="AL71" s="8">
        <f t="shared" si="35"/>
        <v>217.82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217.82</v>
      </c>
      <c r="AT71" s="8">
        <v>25.22</v>
      </c>
      <c r="AU71" s="8">
        <v>25.22</v>
      </c>
      <c r="AW71" s="199">
        <v>26.09</v>
      </c>
      <c r="AX71" s="199">
        <v>0</v>
      </c>
      <c r="AY71" s="199">
        <v>0</v>
      </c>
      <c r="AZ71" s="199">
        <v>0</v>
      </c>
      <c r="BA71" s="199">
        <v>0</v>
      </c>
      <c r="BB71" s="199">
        <v>0</v>
      </c>
      <c r="BC71" s="8">
        <f t="shared" si="51"/>
        <v>26.09</v>
      </c>
      <c r="BD71" s="199">
        <v>26.09</v>
      </c>
      <c r="BE71" s="199">
        <v>0</v>
      </c>
      <c r="BF71" s="199">
        <v>0</v>
      </c>
      <c r="BG71" s="199">
        <v>0</v>
      </c>
      <c r="BH71" s="199">
        <v>0</v>
      </c>
      <c r="BI71" s="199">
        <v>0</v>
      </c>
      <c r="BJ71" s="8">
        <f t="shared" si="52"/>
        <v>26.09</v>
      </c>
      <c r="BL71" s="8">
        <f t="shared" si="53"/>
        <v>25.22</v>
      </c>
      <c r="BM71" s="8">
        <f t="shared" si="54"/>
        <v>25.22</v>
      </c>
      <c r="BN71" s="8">
        <f t="shared" si="55"/>
        <v>26.09</v>
      </c>
      <c r="BO71" s="8">
        <f t="shared" si="56"/>
        <v>26.09</v>
      </c>
      <c r="BP71" s="139">
        <f t="shared" si="57"/>
        <v>-0.87000000000000099</v>
      </c>
      <c r="BQ71" s="139">
        <f t="shared" si="58"/>
        <v>-0.87000000000000099</v>
      </c>
    </row>
    <row r="72" spans="1:69">
      <c r="A72" s="8" t="s">
        <v>114</v>
      </c>
      <c r="B72" s="15">
        <f>'[3]10'!B74</f>
        <v>320</v>
      </c>
      <c r="C72" s="16">
        <f>'[3]10'!C74</f>
        <v>0</v>
      </c>
      <c r="D72" s="16">
        <f>'[3]10'!D74</f>
        <v>0</v>
      </c>
      <c r="E72" s="16">
        <f>'[3]10'!E74</f>
        <v>0</v>
      </c>
      <c r="F72" s="16">
        <f>'[3]10'!F74</f>
        <v>960</v>
      </c>
      <c r="G72" s="16">
        <f>'[3]10'!G74</f>
        <v>0</v>
      </c>
      <c r="H72" s="17">
        <f t="shared" si="59"/>
        <v>1280</v>
      </c>
      <c r="I72" s="15">
        <f>'[3]10'!J74</f>
        <v>270</v>
      </c>
      <c r="J72" s="16">
        <f>'[3]10'!K74</f>
        <v>0</v>
      </c>
      <c r="K72" s="16">
        <f>'[3]10'!L74</f>
        <v>0</v>
      </c>
      <c r="L72" s="16">
        <f>'[3]10'!M74</f>
        <v>0</v>
      </c>
      <c r="M72" s="16">
        <f>'[3]10'!N74</f>
        <v>0</v>
      </c>
      <c r="N72" s="16">
        <f>'[3]10'!O74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26.09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26.09</v>
      </c>
      <c r="AE72" s="8">
        <f t="shared" si="43"/>
        <v>26.09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26.09</v>
      </c>
      <c r="AL72" s="8">
        <f t="shared" si="35"/>
        <v>217.82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217.82</v>
      </c>
      <c r="AT72" s="8">
        <v>25.22</v>
      </c>
      <c r="AU72" s="8">
        <v>25.22</v>
      </c>
      <c r="AW72" s="199">
        <v>26.09</v>
      </c>
      <c r="AX72" s="199">
        <v>0</v>
      </c>
      <c r="AY72" s="199">
        <v>0</v>
      </c>
      <c r="AZ72" s="199">
        <v>0</v>
      </c>
      <c r="BA72" s="199">
        <v>0</v>
      </c>
      <c r="BB72" s="199">
        <v>0</v>
      </c>
      <c r="BC72" s="8">
        <f t="shared" si="51"/>
        <v>26.09</v>
      </c>
      <c r="BD72" s="199">
        <v>26.09</v>
      </c>
      <c r="BE72" s="199">
        <v>0</v>
      </c>
      <c r="BF72" s="199">
        <v>0</v>
      </c>
      <c r="BG72" s="199">
        <v>0</v>
      </c>
      <c r="BH72" s="199">
        <v>0</v>
      </c>
      <c r="BI72" s="199">
        <v>0</v>
      </c>
      <c r="BJ72" s="8">
        <f t="shared" si="52"/>
        <v>26.09</v>
      </c>
      <c r="BL72" s="8">
        <f t="shared" si="53"/>
        <v>25.22</v>
      </c>
      <c r="BM72" s="8">
        <f t="shared" si="54"/>
        <v>25.22</v>
      </c>
      <c r="BN72" s="8">
        <f t="shared" si="55"/>
        <v>26.09</v>
      </c>
      <c r="BO72" s="8">
        <f t="shared" si="56"/>
        <v>26.09</v>
      </c>
      <c r="BP72" s="139">
        <f t="shared" si="57"/>
        <v>-0.87000000000000099</v>
      </c>
      <c r="BQ72" s="139">
        <f t="shared" si="58"/>
        <v>-0.87000000000000099</v>
      </c>
    </row>
    <row r="73" spans="1:69">
      <c r="A73" s="8" t="s">
        <v>115</v>
      </c>
      <c r="B73" s="15">
        <f>'[3]10'!B75</f>
        <v>320</v>
      </c>
      <c r="C73" s="16">
        <f>'[3]10'!C75</f>
        <v>0</v>
      </c>
      <c r="D73" s="16">
        <f>'[3]10'!D75</f>
        <v>0</v>
      </c>
      <c r="E73" s="16">
        <f>'[3]10'!E75</f>
        <v>0</v>
      </c>
      <c r="F73" s="16">
        <f>'[3]10'!F75</f>
        <v>960</v>
      </c>
      <c r="G73" s="16">
        <f>'[3]10'!G75</f>
        <v>0</v>
      </c>
      <c r="H73" s="17">
        <f t="shared" si="59"/>
        <v>1280</v>
      </c>
      <c r="I73" s="15">
        <f>'[3]10'!J75</f>
        <v>270</v>
      </c>
      <c r="J73" s="16">
        <f>'[3]10'!K75</f>
        <v>0</v>
      </c>
      <c r="K73" s="16">
        <f>'[3]10'!L75</f>
        <v>0</v>
      </c>
      <c r="L73" s="16">
        <f>'[3]10'!M75</f>
        <v>0</v>
      </c>
      <c r="M73" s="16">
        <f>'[3]10'!N75</f>
        <v>0</v>
      </c>
      <c r="N73" s="16">
        <f>'[3]10'!O75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26.09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26.09</v>
      </c>
      <c r="AE73" s="8">
        <f t="shared" si="43"/>
        <v>26.09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26.09</v>
      </c>
      <c r="AL73" s="8">
        <f t="shared" si="35"/>
        <v>217.82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217.82</v>
      </c>
      <c r="AT73" s="8">
        <v>25.22</v>
      </c>
      <c r="AU73" s="8">
        <v>25.22</v>
      </c>
      <c r="AW73" s="199">
        <v>26.09</v>
      </c>
      <c r="AX73" s="199">
        <v>0</v>
      </c>
      <c r="AY73" s="199">
        <v>0</v>
      </c>
      <c r="AZ73" s="199">
        <v>0</v>
      </c>
      <c r="BA73" s="199">
        <v>0</v>
      </c>
      <c r="BB73" s="199">
        <v>0</v>
      </c>
      <c r="BC73" s="8">
        <f t="shared" si="51"/>
        <v>26.09</v>
      </c>
      <c r="BD73" s="199">
        <v>26.09</v>
      </c>
      <c r="BE73" s="199">
        <v>0</v>
      </c>
      <c r="BF73" s="199">
        <v>0</v>
      </c>
      <c r="BG73" s="199">
        <v>0</v>
      </c>
      <c r="BH73" s="199">
        <v>0</v>
      </c>
      <c r="BI73" s="199">
        <v>0</v>
      </c>
      <c r="BJ73" s="8">
        <f t="shared" si="52"/>
        <v>26.09</v>
      </c>
      <c r="BL73" s="8">
        <f t="shared" si="53"/>
        <v>25.22</v>
      </c>
      <c r="BM73" s="8">
        <f t="shared" si="54"/>
        <v>25.22</v>
      </c>
      <c r="BN73" s="8">
        <f t="shared" si="55"/>
        <v>26.09</v>
      </c>
      <c r="BO73" s="8">
        <f t="shared" si="56"/>
        <v>26.09</v>
      </c>
      <c r="BP73" s="139">
        <f t="shared" si="57"/>
        <v>-0.87000000000000099</v>
      </c>
      <c r="BQ73" s="139">
        <f t="shared" si="58"/>
        <v>-0.87000000000000099</v>
      </c>
    </row>
    <row r="74" spans="1:69">
      <c r="A74" s="8" t="s">
        <v>116</v>
      </c>
      <c r="B74" s="15">
        <f>'[3]10'!B76</f>
        <v>320</v>
      </c>
      <c r="C74" s="16">
        <f>'[3]10'!C76</f>
        <v>0</v>
      </c>
      <c r="D74" s="16">
        <f>'[3]10'!D76</f>
        <v>0</v>
      </c>
      <c r="E74" s="16">
        <f>'[3]10'!E76</f>
        <v>0</v>
      </c>
      <c r="F74" s="16">
        <f>'[3]10'!F76</f>
        <v>960</v>
      </c>
      <c r="G74" s="16">
        <f>'[3]10'!G76</f>
        <v>0</v>
      </c>
      <c r="H74" s="17">
        <f t="shared" si="59"/>
        <v>1280</v>
      </c>
      <c r="I74" s="15">
        <f>'[3]10'!J76</f>
        <v>270</v>
      </c>
      <c r="J74" s="16">
        <f>'[3]10'!K76</f>
        <v>0</v>
      </c>
      <c r="K74" s="16">
        <f>'[3]10'!L76</f>
        <v>0</v>
      </c>
      <c r="L74" s="16">
        <f>'[3]10'!M76</f>
        <v>0</v>
      </c>
      <c r="M74" s="16">
        <f>'[3]10'!N76</f>
        <v>0</v>
      </c>
      <c r="N74" s="16">
        <f>'[3]10'!O76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26.09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26.09</v>
      </c>
      <c r="AE74" s="8">
        <f t="shared" si="43"/>
        <v>26.09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26.09</v>
      </c>
      <c r="AL74" s="8">
        <f t="shared" si="35"/>
        <v>217.82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217.82</v>
      </c>
      <c r="AT74" s="8">
        <v>25.22</v>
      </c>
      <c r="AU74" s="8">
        <v>25.22</v>
      </c>
      <c r="AW74" s="199">
        <v>26.09</v>
      </c>
      <c r="AX74" s="199">
        <v>0</v>
      </c>
      <c r="AY74" s="199">
        <v>0</v>
      </c>
      <c r="AZ74" s="199">
        <v>0</v>
      </c>
      <c r="BA74" s="199">
        <v>0</v>
      </c>
      <c r="BB74" s="199">
        <v>0</v>
      </c>
      <c r="BC74" s="8">
        <f t="shared" si="51"/>
        <v>26.09</v>
      </c>
      <c r="BD74" s="199">
        <v>26.09</v>
      </c>
      <c r="BE74" s="199">
        <v>0</v>
      </c>
      <c r="BF74" s="199">
        <v>0</v>
      </c>
      <c r="BG74" s="199">
        <v>0</v>
      </c>
      <c r="BH74" s="199">
        <v>0</v>
      </c>
      <c r="BI74" s="199">
        <v>0</v>
      </c>
      <c r="BJ74" s="8">
        <f t="shared" si="52"/>
        <v>26.09</v>
      </c>
      <c r="BL74" s="8">
        <f t="shared" si="53"/>
        <v>25.22</v>
      </c>
      <c r="BM74" s="8">
        <f t="shared" si="54"/>
        <v>25.22</v>
      </c>
      <c r="BN74" s="8">
        <f t="shared" si="55"/>
        <v>26.09</v>
      </c>
      <c r="BO74" s="8">
        <f t="shared" si="56"/>
        <v>26.09</v>
      </c>
      <c r="BP74" s="139">
        <f t="shared" si="57"/>
        <v>-0.87000000000000099</v>
      </c>
      <c r="BQ74" s="139">
        <f t="shared" si="58"/>
        <v>-0.87000000000000099</v>
      </c>
    </row>
    <row r="75" spans="1:69">
      <c r="A75" s="8" t="s">
        <v>117</v>
      </c>
      <c r="B75" s="15">
        <f>'[3]10'!B77</f>
        <v>320</v>
      </c>
      <c r="C75" s="16">
        <f>'[3]10'!C77</f>
        <v>0</v>
      </c>
      <c r="D75" s="16">
        <f>'[3]10'!D77</f>
        <v>0</v>
      </c>
      <c r="E75" s="16">
        <f>'[3]10'!E77</f>
        <v>0</v>
      </c>
      <c r="F75" s="16">
        <f>'[3]10'!F77</f>
        <v>980</v>
      </c>
      <c r="G75" s="16">
        <f>'[3]10'!G77</f>
        <v>0</v>
      </c>
      <c r="H75" s="17">
        <f t="shared" si="59"/>
        <v>1300</v>
      </c>
      <c r="I75" s="15">
        <f>'[3]10'!J77</f>
        <v>270</v>
      </c>
      <c r="J75" s="16">
        <f>'[3]10'!K77</f>
        <v>0</v>
      </c>
      <c r="K75" s="16">
        <f>'[3]10'!L77</f>
        <v>0</v>
      </c>
      <c r="L75" s="16">
        <f>'[3]10'!M77</f>
        <v>0</v>
      </c>
      <c r="M75" s="16">
        <f>'[3]10'!N77</f>
        <v>0</v>
      </c>
      <c r="N75" s="16">
        <f>'[3]10'!O77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26.09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26.09</v>
      </c>
      <c r="AE75" s="8">
        <f t="shared" si="43"/>
        <v>26.09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26.09</v>
      </c>
      <c r="AL75" s="8">
        <f t="shared" si="35"/>
        <v>217.82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217.82</v>
      </c>
      <c r="AT75" s="8">
        <v>25.22</v>
      </c>
      <c r="AU75" s="8">
        <v>25.22</v>
      </c>
      <c r="AW75" s="199">
        <v>26.09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8">
        <f t="shared" si="51"/>
        <v>26.09</v>
      </c>
      <c r="BD75" s="199">
        <v>26.09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8">
        <f t="shared" si="52"/>
        <v>26.09</v>
      </c>
      <c r="BL75" s="8">
        <f t="shared" si="53"/>
        <v>25.22</v>
      </c>
      <c r="BM75" s="8">
        <f t="shared" si="54"/>
        <v>25.22</v>
      </c>
      <c r="BN75" s="8">
        <f t="shared" si="55"/>
        <v>26.09</v>
      </c>
      <c r="BO75" s="8">
        <f t="shared" si="56"/>
        <v>26.09</v>
      </c>
      <c r="BP75" s="139">
        <f t="shared" si="57"/>
        <v>-0.87000000000000099</v>
      </c>
      <c r="BQ75" s="139">
        <f t="shared" si="58"/>
        <v>-0.87000000000000099</v>
      </c>
    </row>
    <row r="76" spans="1:69">
      <c r="A76" s="8" t="s">
        <v>118</v>
      </c>
      <c r="B76" s="15">
        <f>'[3]10'!B78</f>
        <v>320</v>
      </c>
      <c r="C76" s="16">
        <f>'[3]10'!C78</f>
        <v>0</v>
      </c>
      <c r="D76" s="16">
        <f>'[3]10'!D78</f>
        <v>0</v>
      </c>
      <c r="E76" s="16">
        <f>'[3]10'!E78</f>
        <v>0</v>
      </c>
      <c r="F76" s="16">
        <f>'[3]10'!F78</f>
        <v>980</v>
      </c>
      <c r="G76" s="16">
        <f>'[3]10'!G78</f>
        <v>0</v>
      </c>
      <c r="H76" s="17">
        <f t="shared" si="59"/>
        <v>1300</v>
      </c>
      <c r="I76" s="15">
        <f>'[3]10'!J78</f>
        <v>270</v>
      </c>
      <c r="J76" s="16">
        <f>'[3]10'!K78</f>
        <v>0</v>
      </c>
      <c r="K76" s="16">
        <f>'[3]10'!L78</f>
        <v>0</v>
      </c>
      <c r="L76" s="16">
        <f>'[3]10'!M78</f>
        <v>0</v>
      </c>
      <c r="M76" s="16">
        <f>'[3]10'!N78</f>
        <v>0</v>
      </c>
      <c r="N76" s="16">
        <f>'[3]10'!O78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26.09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26.09</v>
      </c>
      <c r="AE76" s="8">
        <f t="shared" si="43"/>
        <v>26.09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26.09</v>
      </c>
      <c r="AL76" s="8">
        <f t="shared" si="35"/>
        <v>217.82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217.82</v>
      </c>
      <c r="AT76" s="8">
        <v>25.22</v>
      </c>
      <c r="AU76" s="8">
        <v>25.22</v>
      </c>
      <c r="AW76" s="199">
        <v>26.09</v>
      </c>
      <c r="AX76" s="199">
        <v>0</v>
      </c>
      <c r="AY76" s="199">
        <v>0</v>
      </c>
      <c r="AZ76" s="199">
        <v>0</v>
      </c>
      <c r="BA76" s="199">
        <v>0</v>
      </c>
      <c r="BB76" s="199">
        <v>0</v>
      </c>
      <c r="BC76" s="8">
        <f t="shared" si="51"/>
        <v>26.09</v>
      </c>
      <c r="BD76" s="199">
        <v>26.09</v>
      </c>
      <c r="BE76" s="199">
        <v>0</v>
      </c>
      <c r="BF76" s="199">
        <v>0</v>
      </c>
      <c r="BG76" s="199">
        <v>0</v>
      </c>
      <c r="BH76" s="199">
        <v>0</v>
      </c>
      <c r="BI76" s="199">
        <v>0</v>
      </c>
      <c r="BJ76" s="8">
        <f t="shared" si="52"/>
        <v>26.09</v>
      </c>
      <c r="BL76" s="8">
        <f t="shared" si="53"/>
        <v>25.22</v>
      </c>
      <c r="BM76" s="8">
        <f t="shared" si="54"/>
        <v>25.22</v>
      </c>
      <c r="BN76" s="8">
        <f t="shared" si="55"/>
        <v>26.09</v>
      </c>
      <c r="BO76" s="8">
        <f t="shared" si="56"/>
        <v>26.09</v>
      </c>
      <c r="BP76" s="139">
        <f t="shared" si="57"/>
        <v>-0.87000000000000099</v>
      </c>
      <c r="BQ76" s="139">
        <f t="shared" si="58"/>
        <v>-0.87000000000000099</v>
      </c>
    </row>
    <row r="77" spans="1:69">
      <c r="A77" s="8" t="s">
        <v>119</v>
      </c>
      <c r="B77" s="15">
        <f>'[3]10'!B79</f>
        <v>320</v>
      </c>
      <c r="C77" s="16">
        <f>'[3]10'!C79</f>
        <v>0</v>
      </c>
      <c r="D77" s="16">
        <f>'[3]10'!D79</f>
        <v>0</v>
      </c>
      <c r="E77" s="16">
        <f>'[3]10'!E79</f>
        <v>0</v>
      </c>
      <c r="F77" s="16">
        <f>'[3]10'!F79</f>
        <v>980</v>
      </c>
      <c r="G77" s="16">
        <f>'[3]10'!G79</f>
        <v>0</v>
      </c>
      <c r="H77" s="17">
        <f t="shared" si="59"/>
        <v>1300</v>
      </c>
      <c r="I77" s="15">
        <f>'[3]10'!J79</f>
        <v>270</v>
      </c>
      <c r="J77" s="16">
        <f>'[3]10'!K79</f>
        <v>0</v>
      </c>
      <c r="K77" s="16">
        <f>'[3]10'!L79</f>
        <v>0</v>
      </c>
      <c r="L77" s="16">
        <f>'[3]10'!M79</f>
        <v>0</v>
      </c>
      <c r="M77" s="16">
        <f>'[3]10'!N79</f>
        <v>0</v>
      </c>
      <c r="N77" s="16">
        <f>'[3]10'!O79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26.09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26.09</v>
      </c>
      <c r="AE77" s="8">
        <f t="shared" si="43"/>
        <v>26.09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26.09</v>
      </c>
      <c r="AL77" s="8">
        <f t="shared" si="35"/>
        <v>217.82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217.82</v>
      </c>
      <c r="AT77" s="8">
        <v>25.22</v>
      </c>
      <c r="AU77" s="8">
        <v>25.22</v>
      </c>
      <c r="AW77" s="199">
        <v>26.09</v>
      </c>
      <c r="AX77" s="199">
        <v>0</v>
      </c>
      <c r="AY77" s="199">
        <v>0</v>
      </c>
      <c r="AZ77" s="199">
        <v>0</v>
      </c>
      <c r="BA77" s="199">
        <v>0</v>
      </c>
      <c r="BB77" s="199">
        <v>0</v>
      </c>
      <c r="BC77" s="8">
        <f t="shared" si="51"/>
        <v>26.09</v>
      </c>
      <c r="BD77" s="199">
        <v>26.09</v>
      </c>
      <c r="BE77" s="199">
        <v>0</v>
      </c>
      <c r="BF77" s="199">
        <v>0</v>
      </c>
      <c r="BG77" s="199">
        <v>0</v>
      </c>
      <c r="BH77" s="199">
        <v>0</v>
      </c>
      <c r="BI77" s="199">
        <v>0</v>
      </c>
      <c r="BJ77" s="8">
        <f t="shared" si="52"/>
        <v>26.09</v>
      </c>
      <c r="BL77" s="8">
        <f t="shared" si="53"/>
        <v>25.22</v>
      </c>
      <c r="BM77" s="8">
        <f t="shared" si="54"/>
        <v>25.22</v>
      </c>
      <c r="BN77" s="8">
        <f t="shared" si="55"/>
        <v>26.09</v>
      </c>
      <c r="BO77" s="8">
        <f t="shared" si="56"/>
        <v>26.09</v>
      </c>
      <c r="BP77" s="139">
        <f t="shared" si="57"/>
        <v>-0.87000000000000099</v>
      </c>
      <c r="BQ77" s="139">
        <f t="shared" si="58"/>
        <v>-0.87000000000000099</v>
      </c>
    </row>
    <row r="78" spans="1:69">
      <c r="A78" s="8" t="s">
        <v>120</v>
      </c>
      <c r="B78" s="15">
        <f>'[3]10'!B80</f>
        <v>320</v>
      </c>
      <c r="C78" s="16">
        <f>'[3]10'!C80</f>
        <v>0</v>
      </c>
      <c r="D78" s="16">
        <f>'[3]10'!D80</f>
        <v>0</v>
      </c>
      <c r="E78" s="16">
        <f>'[3]10'!E80</f>
        <v>0</v>
      </c>
      <c r="F78" s="16">
        <f>'[3]10'!F80</f>
        <v>980</v>
      </c>
      <c r="G78" s="16">
        <f>'[3]10'!G80</f>
        <v>0</v>
      </c>
      <c r="H78" s="17">
        <f t="shared" si="59"/>
        <v>1300</v>
      </c>
      <c r="I78" s="15">
        <f>'[3]10'!J80</f>
        <v>270</v>
      </c>
      <c r="J78" s="16">
        <f>'[3]10'!K80</f>
        <v>0</v>
      </c>
      <c r="K78" s="16">
        <f>'[3]10'!L80</f>
        <v>0</v>
      </c>
      <c r="L78" s="16">
        <f>'[3]10'!M80</f>
        <v>0</v>
      </c>
      <c r="M78" s="16">
        <f>'[3]10'!N80</f>
        <v>0</v>
      </c>
      <c r="N78" s="16">
        <f>'[3]10'!O80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26.09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26.09</v>
      </c>
      <c r="AE78" s="8">
        <f t="shared" si="43"/>
        <v>26.09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26.09</v>
      </c>
      <c r="AL78" s="8">
        <f t="shared" si="35"/>
        <v>217.82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217.82</v>
      </c>
      <c r="AT78" s="8">
        <v>25.22</v>
      </c>
      <c r="AU78" s="8">
        <v>25.22</v>
      </c>
      <c r="AW78" s="199">
        <v>26.09</v>
      </c>
      <c r="AX78" s="199">
        <v>0</v>
      </c>
      <c r="AY78" s="199">
        <v>0</v>
      </c>
      <c r="AZ78" s="199">
        <v>0</v>
      </c>
      <c r="BA78" s="199">
        <v>0</v>
      </c>
      <c r="BB78" s="199">
        <v>0</v>
      </c>
      <c r="BC78" s="8">
        <f t="shared" si="51"/>
        <v>26.09</v>
      </c>
      <c r="BD78" s="199">
        <v>26.09</v>
      </c>
      <c r="BE78" s="199">
        <v>0</v>
      </c>
      <c r="BF78" s="199">
        <v>0</v>
      </c>
      <c r="BG78" s="199">
        <v>0</v>
      </c>
      <c r="BH78" s="199">
        <v>0</v>
      </c>
      <c r="BI78" s="199">
        <v>0</v>
      </c>
      <c r="BJ78" s="8">
        <f t="shared" si="52"/>
        <v>26.09</v>
      </c>
      <c r="BL78" s="8">
        <f t="shared" si="53"/>
        <v>25.22</v>
      </c>
      <c r="BM78" s="8">
        <f t="shared" si="54"/>
        <v>25.22</v>
      </c>
      <c r="BN78" s="8">
        <f t="shared" si="55"/>
        <v>26.09</v>
      </c>
      <c r="BO78" s="8">
        <f t="shared" si="56"/>
        <v>26.09</v>
      </c>
      <c r="BP78" s="139">
        <f t="shared" si="57"/>
        <v>-0.87000000000000099</v>
      </c>
      <c r="BQ78" s="139">
        <f t="shared" si="58"/>
        <v>-0.87000000000000099</v>
      </c>
    </row>
    <row r="79" spans="1:69">
      <c r="A79" s="8" t="s">
        <v>121</v>
      </c>
      <c r="B79" s="15">
        <f>'[3]10'!B81</f>
        <v>320</v>
      </c>
      <c r="C79" s="16">
        <f>'[3]10'!C81</f>
        <v>0</v>
      </c>
      <c r="D79" s="16">
        <f>'[3]10'!D81</f>
        <v>0</v>
      </c>
      <c r="E79" s="16">
        <f>'[3]10'!E81</f>
        <v>0</v>
      </c>
      <c r="F79" s="16">
        <f>'[3]10'!F81</f>
        <v>980</v>
      </c>
      <c r="G79" s="16">
        <f>'[3]10'!G81</f>
        <v>0</v>
      </c>
      <c r="H79" s="17">
        <f t="shared" si="59"/>
        <v>1300</v>
      </c>
      <c r="I79" s="15">
        <f>'[3]10'!J81</f>
        <v>270</v>
      </c>
      <c r="J79" s="16">
        <f>'[3]10'!K81</f>
        <v>0</v>
      </c>
      <c r="K79" s="16">
        <f>'[3]10'!L81</f>
        <v>0</v>
      </c>
      <c r="L79" s="16">
        <f>'[3]10'!M81</f>
        <v>0</v>
      </c>
      <c r="M79" s="16">
        <f>'[3]10'!N81</f>
        <v>0</v>
      </c>
      <c r="N79" s="16">
        <f>'[3]10'!O81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26.09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26.09</v>
      </c>
      <c r="AE79" s="8">
        <f t="shared" si="43"/>
        <v>26.09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26.09</v>
      </c>
      <c r="AL79" s="8">
        <f t="shared" si="35"/>
        <v>217.82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217.82</v>
      </c>
      <c r="AT79" s="8">
        <v>25.22</v>
      </c>
      <c r="AU79" s="8">
        <v>25.22</v>
      </c>
      <c r="AW79" s="199">
        <v>26.09</v>
      </c>
      <c r="AX79" s="199">
        <v>0</v>
      </c>
      <c r="AY79" s="199">
        <v>0</v>
      </c>
      <c r="AZ79" s="199">
        <v>0</v>
      </c>
      <c r="BA79" s="199">
        <v>0</v>
      </c>
      <c r="BB79" s="199">
        <v>0</v>
      </c>
      <c r="BC79" s="8">
        <f t="shared" si="51"/>
        <v>26.09</v>
      </c>
      <c r="BD79" s="199">
        <v>26.09</v>
      </c>
      <c r="BE79" s="199">
        <v>0</v>
      </c>
      <c r="BF79" s="199">
        <v>0</v>
      </c>
      <c r="BG79" s="199">
        <v>0</v>
      </c>
      <c r="BH79" s="199">
        <v>0</v>
      </c>
      <c r="BI79" s="199">
        <v>0</v>
      </c>
      <c r="BJ79" s="8">
        <f t="shared" si="52"/>
        <v>26.09</v>
      </c>
      <c r="BL79" s="8">
        <f t="shared" si="53"/>
        <v>25.22</v>
      </c>
      <c r="BM79" s="8">
        <f t="shared" si="54"/>
        <v>25.22</v>
      </c>
      <c r="BN79" s="8">
        <f t="shared" si="55"/>
        <v>26.09</v>
      </c>
      <c r="BO79" s="8">
        <f t="shared" si="56"/>
        <v>26.09</v>
      </c>
      <c r="BP79" s="139">
        <f t="shared" si="57"/>
        <v>-0.87000000000000099</v>
      </c>
      <c r="BQ79" s="139">
        <f t="shared" si="58"/>
        <v>-0.87000000000000099</v>
      </c>
    </row>
    <row r="80" spans="1:69">
      <c r="A80" s="8" t="s">
        <v>122</v>
      </c>
      <c r="B80" s="15">
        <f>'[3]10'!B82</f>
        <v>320</v>
      </c>
      <c r="C80" s="16">
        <f>'[3]10'!C82</f>
        <v>0</v>
      </c>
      <c r="D80" s="16">
        <f>'[3]10'!D82</f>
        <v>0</v>
      </c>
      <c r="E80" s="16">
        <f>'[3]10'!E82</f>
        <v>0</v>
      </c>
      <c r="F80" s="16">
        <f>'[3]10'!F82</f>
        <v>980</v>
      </c>
      <c r="G80" s="16">
        <f>'[3]10'!G82</f>
        <v>0</v>
      </c>
      <c r="H80" s="17">
        <f t="shared" si="59"/>
        <v>1300</v>
      </c>
      <c r="I80" s="15">
        <f>'[3]10'!J82</f>
        <v>270</v>
      </c>
      <c r="J80" s="16">
        <f>'[3]10'!K82</f>
        <v>0</v>
      </c>
      <c r="K80" s="16">
        <f>'[3]10'!L82</f>
        <v>0</v>
      </c>
      <c r="L80" s="16">
        <f>'[3]10'!M82</f>
        <v>0</v>
      </c>
      <c r="M80" s="16">
        <f>'[3]10'!N82</f>
        <v>0</v>
      </c>
      <c r="N80" s="16">
        <f>'[3]10'!O82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26.09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26.09</v>
      </c>
      <c r="AE80" s="8">
        <f t="shared" si="43"/>
        <v>26.09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26.09</v>
      </c>
      <c r="AL80" s="8">
        <f t="shared" si="35"/>
        <v>217.82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217.82</v>
      </c>
      <c r="AT80" s="8">
        <v>25.22</v>
      </c>
      <c r="AU80" s="8">
        <v>25.22</v>
      </c>
      <c r="AW80" s="199">
        <v>26.09</v>
      </c>
      <c r="AX80" s="199">
        <v>0</v>
      </c>
      <c r="AY80" s="199">
        <v>0</v>
      </c>
      <c r="AZ80" s="199">
        <v>0</v>
      </c>
      <c r="BA80" s="199">
        <v>0</v>
      </c>
      <c r="BB80" s="199">
        <v>0</v>
      </c>
      <c r="BC80" s="8">
        <f t="shared" si="51"/>
        <v>26.09</v>
      </c>
      <c r="BD80" s="199">
        <v>26.09</v>
      </c>
      <c r="BE80" s="199">
        <v>0</v>
      </c>
      <c r="BF80" s="199">
        <v>0</v>
      </c>
      <c r="BG80" s="199">
        <v>0</v>
      </c>
      <c r="BH80" s="199">
        <v>0</v>
      </c>
      <c r="BI80" s="199">
        <v>0</v>
      </c>
      <c r="BJ80" s="8">
        <f t="shared" si="52"/>
        <v>26.09</v>
      </c>
      <c r="BL80" s="8">
        <f t="shared" si="53"/>
        <v>25.22</v>
      </c>
      <c r="BM80" s="8">
        <f t="shared" si="54"/>
        <v>25.22</v>
      </c>
      <c r="BN80" s="8">
        <f t="shared" si="55"/>
        <v>26.09</v>
      </c>
      <c r="BO80" s="8">
        <f t="shared" si="56"/>
        <v>26.09</v>
      </c>
      <c r="BP80" s="139">
        <f t="shared" si="57"/>
        <v>-0.87000000000000099</v>
      </c>
      <c r="BQ80" s="139">
        <f t="shared" si="58"/>
        <v>-0.87000000000000099</v>
      </c>
    </row>
    <row r="81" spans="1:69">
      <c r="A81" s="8" t="s">
        <v>123</v>
      </c>
      <c r="B81" s="15">
        <f>'[3]10'!B83</f>
        <v>320</v>
      </c>
      <c r="C81" s="16">
        <f>'[3]10'!C83</f>
        <v>0</v>
      </c>
      <c r="D81" s="16">
        <f>'[3]10'!D83</f>
        <v>0</v>
      </c>
      <c r="E81" s="16">
        <f>'[3]10'!E83</f>
        <v>0</v>
      </c>
      <c r="F81" s="16">
        <f>'[3]10'!F83</f>
        <v>980</v>
      </c>
      <c r="G81" s="16">
        <f>'[3]10'!G83</f>
        <v>0</v>
      </c>
      <c r="H81" s="17">
        <f t="shared" si="59"/>
        <v>1300</v>
      </c>
      <c r="I81" s="15">
        <f>'[3]10'!J83</f>
        <v>270</v>
      </c>
      <c r="J81" s="16">
        <f>'[3]10'!K83</f>
        <v>0</v>
      </c>
      <c r="K81" s="16">
        <f>'[3]10'!L83</f>
        <v>0</v>
      </c>
      <c r="L81" s="16">
        <f>'[3]10'!M83</f>
        <v>0</v>
      </c>
      <c r="M81" s="16">
        <f>'[3]10'!N83</f>
        <v>0</v>
      </c>
      <c r="N81" s="16">
        <f>'[3]10'!O83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25.15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25.15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212.85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212.85</v>
      </c>
      <c r="AT81" s="8">
        <v>25.22</v>
      </c>
      <c r="AU81" s="8">
        <v>25.22</v>
      </c>
      <c r="AW81" s="199">
        <v>25.15</v>
      </c>
      <c r="AX81" s="199">
        <v>0</v>
      </c>
      <c r="AY81" s="199">
        <v>0</v>
      </c>
      <c r="AZ81" s="199">
        <v>0</v>
      </c>
      <c r="BA81" s="199">
        <v>0</v>
      </c>
      <c r="BB81" s="199">
        <v>0</v>
      </c>
      <c r="BC81" s="8">
        <f t="shared" si="51"/>
        <v>25.15</v>
      </c>
      <c r="BD81" s="199">
        <v>32</v>
      </c>
      <c r="BE81" s="199">
        <v>0</v>
      </c>
      <c r="BF81" s="199">
        <v>0</v>
      </c>
      <c r="BG81" s="199">
        <v>0</v>
      </c>
      <c r="BH81" s="199">
        <v>0</v>
      </c>
      <c r="BI81" s="199">
        <v>0</v>
      </c>
      <c r="BJ81" s="8">
        <f t="shared" si="52"/>
        <v>32</v>
      </c>
      <c r="BL81" s="8">
        <f t="shared" si="53"/>
        <v>25.22</v>
      </c>
      <c r="BM81" s="8">
        <f t="shared" si="54"/>
        <v>25.22</v>
      </c>
      <c r="BN81" s="8">
        <f t="shared" si="55"/>
        <v>25.15</v>
      </c>
      <c r="BO81" s="8">
        <f t="shared" si="56"/>
        <v>32</v>
      </c>
      <c r="BP81" s="139">
        <f t="shared" si="57"/>
        <v>7.0000000000000284E-2</v>
      </c>
      <c r="BQ81" s="139">
        <f t="shared" si="58"/>
        <v>-6.7800000000000011</v>
      </c>
    </row>
    <row r="82" spans="1:69">
      <c r="A82" s="8" t="s">
        <v>124</v>
      </c>
      <c r="B82" s="15">
        <f>'[3]10'!B84</f>
        <v>320</v>
      </c>
      <c r="C82" s="16">
        <f>'[3]10'!C84</f>
        <v>0</v>
      </c>
      <c r="D82" s="16">
        <f>'[3]10'!D84</f>
        <v>0</v>
      </c>
      <c r="E82" s="16">
        <f>'[3]10'!E84</f>
        <v>0</v>
      </c>
      <c r="F82" s="16">
        <f>'[3]10'!F84</f>
        <v>980</v>
      </c>
      <c r="G82" s="16">
        <f>'[3]10'!G84</f>
        <v>0</v>
      </c>
      <c r="H82" s="17">
        <f t="shared" si="59"/>
        <v>1300</v>
      </c>
      <c r="I82" s="15">
        <f>'[3]10'!J84</f>
        <v>270</v>
      </c>
      <c r="J82" s="16">
        <f>'[3]10'!K84</f>
        <v>0</v>
      </c>
      <c r="K82" s="16">
        <f>'[3]10'!L84</f>
        <v>0</v>
      </c>
      <c r="L82" s="16">
        <f>'[3]10'!M84</f>
        <v>0</v>
      </c>
      <c r="M82" s="16">
        <f>'[3]10'!N84</f>
        <v>0</v>
      </c>
      <c r="N82" s="16">
        <f>'[3]10'!O84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25.15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25.15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212.85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212.85</v>
      </c>
      <c r="AT82" s="8">
        <v>25.22</v>
      </c>
      <c r="AU82" s="8">
        <v>25.22</v>
      </c>
      <c r="AW82" s="199">
        <v>25.15</v>
      </c>
      <c r="AX82" s="199">
        <v>0</v>
      </c>
      <c r="AY82" s="199">
        <v>0</v>
      </c>
      <c r="AZ82" s="199">
        <v>0</v>
      </c>
      <c r="BA82" s="199">
        <v>0</v>
      </c>
      <c r="BB82" s="199">
        <v>0</v>
      </c>
      <c r="BC82" s="8">
        <f t="shared" si="51"/>
        <v>25.15</v>
      </c>
      <c r="BD82" s="199">
        <v>32</v>
      </c>
      <c r="BE82" s="199">
        <v>0</v>
      </c>
      <c r="BF82" s="199">
        <v>0</v>
      </c>
      <c r="BG82" s="199">
        <v>0</v>
      </c>
      <c r="BH82" s="199">
        <v>0</v>
      </c>
      <c r="BI82" s="199">
        <v>0</v>
      </c>
      <c r="BJ82" s="8">
        <f t="shared" si="52"/>
        <v>32</v>
      </c>
      <c r="BL82" s="8">
        <f t="shared" si="53"/>
        <v>25.22</v>
      </c>
      <c r="BM82" s="8">
        <f t="shared" si="54"/>
        <v>25.22</v>
      </c>
      <c r="BN82" s="8">
        <f t="shared" si="55"/>
        <v>25.15</v>
      </c>
      <c r="BO82" s="8">
        <f t="shared" si="56"/>
        <v>32</v>
      </c>
      <c r="BP82" s="139">
        <f t="shared" si="57"/>
        <v>7.0000000000000284E-2</v>
      </c>
      <c r="BQ82" s="139">
        <f t="shared" si="58"/>
        <v>-6.7800000000000011</v>
      </c>
    </row>
    <row r="83" spans="1:69">
      <c r="A83" s="8" t="s">
        <v>125</v>
      </c>
      <c r="B83" s="15">
        <f>'[3]10'!B85</f>
        <v>320</v>
      </c>
      <c r="C83" s="16">
        <f>'[3]10'!C85</f>
        <v>0</v>
      </c>
      <c r="D83" s="16">
        <f>'[3]10'!D85</f>
        <v>0</v>
      </c>
      <c r="E83" s="16">
        <f>'[3]10'!E85</f>
        <v>0</v>
      </c>
      <c r="F83" s="16">
        <f>'[3]10'!F85</f>
        <v>980</v>
      </c>
      <c r="G83" s="16">
        <f>'[3]10'!G85</f>
        <v>0</v>
      </c>
      <c r="H83" s="17">
        <f t="shared" si="59"/>
        <v>1300</v>
      </c>
      <c r="I83" s="15">
        <f>'[3]10'!J85</f>
        <v>270</v>
      </c>
      <c r="J83" s="16">
        <f>'[3]10'!K85</f>
        <v>0</v>
      </c>
      <c r="K83" s="16">
        <f>'[3]10'!L85</f>
        <v>0</v>
      </c>
      <c r="L83" s="16">
        <f>'[3]10'!M85</f>
        <v>0</v>
      </c>
      <c r="M83" s="16">
        <f>'[3]10'!N85</f>
        <v>0</v>
      </c>
      <c r="N83" s="16">
        <f>'[3]10'!O85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25.15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25.15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212.85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212.85</v>
      </c>
      <c r="AT83" s="8">
        <v>25.22</v>
      </c>
      <c r="AU83" s="8">
        <v>25.22</v>
      </c>
      <c r="AW83" s="199">
        <v>25.15</v>
      </c>
      <c r="AX83" s="199">
        <v>0</v>
      </c>
      <c r="AY83" s="199">
        <v>0</v>
      </c>
      <c r="AZ83" s="199">
        <v>0</v>
      </c>
      <c r="BA83" s="199">
        <v>0</v>
      </c>
      <c r="BB83" s="199">
        <v>0</v>
      </c>
      <c r="BC83" s="8">
        <f t="shared" si="51"/>
        <v>25.15</v>
      </c>
      <c r="BD83" s="199">
        <v>32</v>
      </c>
      <c r="BE83" s="199">
        <v>0</v>
      </c>
      <c r="BF83" s="199">
        <v>0</v>
      </c>
      <c r="BG83" s="199">
        <v>0</v>
      </c>
      <c r="BH83" s="199">
        <v>0</v>
      </c>
      <c r="BI83" s="199">
        <v>0</v>
      </c>
      <c r="BJ83" s="8">
        <f t="shared" si="52"/>
        <v>32</v>
      </c>
      <c r="BL83" s="8">
        <f t="shared" si="53"/>
        <v>25.22</v>
      </c>
      <c r="BM83" s="8">
        <f t="shared" si="54"/>
        <v>25.22</v>
      </c>
      <c r="BN83" s="8">
        <f t="shared" si="55"/>
        <v>25.15</v>
      </c>
      <c r="BO83" s="8">
        <f t="shared" si="56"/>
        <v>32</v>
      </c>
      <c r="BP83" s="139">
        <f t="shared" si="57"/>
        <v>7.0000000000000284E-2</v>
      </c>
      <c r="BQ83" s="139">
        <f t="shared" si="58"/>
        <v>-6.7800000000000011</v>
      </c>
    </row>
    <row r="84" spans="1:69">
      <c r="A84" s="8" t="s">
        <v>126</v>
      </c>
      <c r="B84" s="15">
        <f>'[3]10'!B86</f>
        <v>320</v>
      </c>
      <c r="C84" s="16">
        <f>'[3]10'!C86</f>
        <v>0</v>
      </c>
      <c r="D84" s="16">
        <f>'[3]10'!D86</f>
        <v>0</v>
      </c>
      <c r="E84" s="16">
        <f>'[3]10'!E86</f>
        <v>0</v>
      </c>
      <c r="F84" s="16">
        <f>'[3]10'!F86</f>
        <v>980</v>
      </c>
      <c r="G84" s="16">
        <f>'[3]10'!G86</f>
        <v>0</v>
      </c>
      <c r="H84" s="17">
        <f t="shared" si="59"/>
        <v>1300</v>
      </c>
      <c r="I84" s="15">
        <f>'[3]10'!J86</f>
        <v>270</v>
      </c>
      <c r="J84" s="16">
        <f>'[3]10'!K86</f>
        <v>0</v>
      </c>
      <c r="K84" s="16">
        <f>'[3]10'!L86</f>
        <v>0</v>
      </c>
      <c r="L84" s="16">
        <f>'[3]10'!M86</f>
        <v>0</v>
      </c>
      <c r="M84" s="16">
        <f>'[3]10'!N86</f>
        <v>0</v>
      </c>
      <c r="N84" s="16">
        <f>'[3]10'!O86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25.15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25.15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212.85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212.85</v>
      </c>
      <c r="AT84" s="8">
        <v>25.22</v>
      </c>
      <c r="AU84" s="8">
        <v>25.22</v>
      </c>
      <c r="AW84" s="199">
        <v>25.15</v>
      </c>
      <c r="AX84" s="199">
        <v>0</v>
      </c>
      <c r="AY84" s="199">
        <v>0</v>
      </c>
      <c r="AZ84" s="199">
        <v>0</v>
      </c>
      <c r="BA84" s="199">
        <v>0</v>
      </c>
      <c r="BB84" s="199">
        <v>0</v>
      </c>
      <c r="BC84" s="8">
        <f t="shared" si="51"/>
        <v>25.15</v>
      </c>
      <c r="BD84" s="199">
        <v>32</v>
      </c>
      <c r="BE84" s="199">
        <v>0</v>
      </c>
      <c r="BF84" s="199">
        <v>0</v>
      </c>
      <c r="BG84" s="199">
        <v>0</v>
      </c>
      <c r="BH84" s="199">
        <v>0</v>
      </c>
      <c r="BI84" s="199">
        <v>0</v>
      </c>
      <c r="BJ84" s="8">
        <f t="shared" si="52"/>
        <v>32</v>
      </c>
      <c r="BL84" s="8">
        <f t="shared" si="53"/>
        <v>25.22</v>
      </c>
      <c r="BM84" s="8">
        <f t="shared" si="54"/>
        <v>25.22</v>
      </c>
      <c r="BN84" s="8">
        <f t="shared" si="55"/>
        <v>25.15</v>
      </c>
      <c r="BO84" s="8">
        <f t="shared" si="56"/>
        <v>32</v>
      </c>
      <c r="BP84" s="139">
        <f t="shared" si="57"/>
        <v>7.0000000000000284E-2</v>
      </c>
      <c r="BQ84" s="139">
        <f t="shared" si="58"/>
        <v>-6.7800000000000011</v>
      </c>
    </row>
    <row r="85" spans="1:69">
      <c r="A85" s="8" t="s">
        <v>127</v>
      </c>
      <c r="B85" s="15">
        <f>'[3]10'!B87</f>
        <v>320</v>
      </c>
      <c r="C85" s="16">
        <f>'[3]10'!C87</f>
        <v>0</v>
      </c>
      <c r="D85" s="16">
        <f>'[3]10'!D87</f>
        <v>0</v>
      </c>
      <c r="E85" s="16">
        <f>'[3]10'!E87</f>
        <v>0</v>
      </c>
      <c r="F85" s="16">
        <f>'[3]10'!F87</f>
        <v>980</v>
      </c>
      <c r="G85" s="16">
        <f>'[3]10'!G87</f>
        <v>0</v>
      </c>
      <c r="H85" s="17">
        <f t="shared" si="59"/>
        <v>1300</v>
      </c>
      <c r="I85" s="15">
        <f>'[3]10'!J87</f>
        <v>270</v>
      </c>
      <c r="J85" s="16">
        <f>'[3]10'!K87</f>
        <v>0</v>
      </c>
      <c r="K85" s="16">
        <f>'[3]10'!L87</f>
        <v>0</v>
      </c>
      <c r="L85" s="16">
        <f>'[3]10'!M87</f>
        <v>0</v>
      </c>
      <c r="M85" s="16">
        <f>'[3]10'!N87</f>
        <v>0</v>
      </c>
      <c r="N85" s="16">
        <f>'[3]10'!O87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25.15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25.15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212.85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212.85</v>
      </c>
      <c r="AT85" s="8">
        <v>25.22</v>
      </c>
      <c r="AU85" s="8">
        <v>25.22</v>
      </c>
      <c r="AW85" s="199">
        <v>25.15</v>
      </c>
      <c r="AX85" s="199">
        <v>0</v>
      </c>
      <c r="AY85" s="199">
        <v>0</v>
      </c>
      <c r="AZ85" s="199">
        <v>0</v>
      </c>
      <c r="BA85" s="199">
        <v>0</v>
      </c>
      <c r="BB85" s="199">
        <v>0</v>
      </c>
      <c r="BC85" s="8">
        <f t="shared" si="51"/>
        <v>25.15</v>
      </c>
      <c r="BD85" s="199">
        <v>32</v>
      </c>
      <c r="BE85" s="199">
        <v>0</v>
      </c>
      <c r="BF85" s="199">
        <v>0</v>
      </c>
      <c r="BG85" s="199">
        <v>0</v>
      </c>
      <c r="BH85" s="199">
        <v>0</v>
      </c>
      <c r="BI85" s="199">
        <v>0</v>
      </c>
      <c r="BJ85" s="8">
        <f t="shared" si="52"/>
        <v>32</v>
      </c>
      <c r="BL85" s="8">
        <f t="shared" si="53"/>
        <v>25.22</v>
      </c>
      <c r="BM85" s="8">
        <f t="shared" si="54"/>
        <v>25.22</v>
      </c>
      <c r="BN85" s="8">
        <f t="shared" si="55"/>
        <v>25.15</v>
      </c>
      <c r="BO85" s="8">
        <f t="shared" si="56"/>
        <v>32</v>
      </c>
      <c r="BP85" s="139">
        <f t="shared" si="57"/>
        <v>7.0000000000000284E-2</v>
      </c>
      <c r="BQ85" s="139">
        <f t="shared" si="58"/>
        <v>-6.7800000000000011</v>
      </c>
    </row>
    <row r="86" spans="1:69">
      <c r="A86" s="8" t="s">
        <v>128</v>
      </c>
      <c r="B86" s="15">
        <f>'[3]10'!B88</f>
        <v>320</v>
      </c>
      <c r="C86" s="16">
        <f>'[3]10'!C88</f>
        <v>0</v>
      </c>
      <c r="D86" s="16">
        <f>'[3]10'!D88</f>
        <v>0</v>
      </c>
      <c r="E86" s="16">
        <f>'[3]10'!E88</f>
        <v>0</v>
      </c>
      <c r="F86" s="16">
        <f>'[3]10'!F88</f>
        <v>980</v>
      </c>
      <c r="G86" s="16">
        <f>'[3]10'!G88</f>
        <v>0</v>
      </c>
      <c r="H86" s="17">
        <f t="shared" si="59"/>
        <v>1300</v>
      </c>
      <c r="I86" s="15">
        <f>'[3]10'!J88</f>
        <v>270</v>
      </c>
      <c r="J86" s="16">
        <f>'[3]10'!K88</f>
        <v>0</v>
      </c>
      <c r="K86" s="16">
        <f>'[3]10'!L88</f>
        <v>0</v>
      </c>
      <c r="L86" s="16">
        <f>'[3]10'!M88</f>
        <v>0</v>
      </c>
      <c r="M86" s="16">
        <f>'[3]10'!N88</f>
        <v>0</v>
      </c>
      <c r="N86" s="16">
        <f>'[3]10'!O88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25.15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25.15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212.85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212.85</v>
      </c>
      <c r="AT86" s="8">
        <v>25.22</v>
      </c>
      <c r="AU86" s="8">
        <v>25.22</v>
      </c>
      <c r="AW86" s="199">
        <v>25.15</v>
      </c>
      <c r="AX86" s="199">
        <v>0</v>
      </c>
      <c r="AY86" s="199">
        <v>0</v>
      </c>
      <c r="AZ86" s="199">
        <v>0</v>
      </c>
      <c r="BA86" s="199">
        <v>0</v>
      </c>
      <c r="BB86" s="199">
        <v>0</v>
      </c>
      <c r="BC86" s="8">
        <f t="shared" si="51"/>
        <v>25.15</v>
      </c>
      <c r="BD86" s="199">
        <v>32</v>
      </c>
      <c r="BE86" s="199">
        <v>0</v>
      </c>
      <c r="BF86" s="199">
        <v>0</v>
      </c>
      <c r="BG86" s="199">
        <v>0</v>
      </c>
      <c r="BH86" s="199">
        <v>0</v>
      </c>
      <c r="BI86" s="199">
        <v>0</v>
      </c>
      <c r="BJ86" s="8">
        <f t="shared" si="52"/>
        <v>32</v>
      </c>
      <c r="BL86" s="8">
        <f t="shared" si="53"/>
        <v>25.22</v>
      </c>
      <c r="BM86" s="8">
        <f t="shared" si="54"/>
        <v>25.22</v>
      </c>
      <c r="BN86" s="8">
        <f t="shared" si="55"/>
        <v>25.15</v>
      </c>
      <c r="BO86" s="8">
        <f t="shared" si="56"/>
        <v>32</v>
      </c>
      <c r="BP86" s="139">
        <f t="shared" si="57"/>
        <v>7.0000000000000284E-2</v>
      </c>
      <c r="BQ86" s="139">
        <f t="shared" si="58"/>
        <v>-6.7800000000000011</v>
      </c>
    </row>
    <row r="87" spans="1:69">
      <c r="A87" s="8" t="s">
        <v>129</v>
      </c>
      <c r="B87" s="15">
        <f>'[3]10'!B89</f>
        <v>320</v>
      </c>
      <c r="C87" s="16">
        <f>'[3]10'!C89</f>
        <v>0</v>
      </c>
      <c r="D87" s="16">
        <f>'[3]10'!D89</f>
        <v>0</v>
      </c>
      <c r="E87" s="16">
        <f>'[3]10'!E89</f>
        <v>0</v>
      </c>
      <c r="F87" s="16">
        <f>'[3]10'!F89</f>
        <v>980</v>
      </c>
      <c r="G87" s="16">
        <f>'[3]10'!G89</f>
        <v>0</v>
      </c>
      <c r="H87" s="17">
        <f t="shared" si="59"/>
        <v>1300</v>
      </c>
      <c r="I87" s="15">
        <f>'[3]10'!J89</f>
        <v>270</v>
      </c>
      <c r="J87" s="16">
        <f>'[3]10'!K89</f>
        <v>0</v>
      </c>
      <c r="K87" s="16">
        <f>'[3]10'!L89</f>
        <v>0</v>
      </c>
      <c r="L87" s="16">
        <f>'[3]10'!M89</f>
        <v>0</v>
      </c>
      <c r="M87" s="16">
        <f>'[3]10'!N89</f>
        <v>0</v>
      </c>
      <c r="N87" s="16">
        <f>'[3]10'!O89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25.15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25.15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212.85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212.85</v>
      </c>
      <c r="AT87" s="8">
        <v>24.31</v>
      </c>
      <c r="AU87" s="8">
        <v>30.93</v>
      </c>
      <c r="AW87" s="199">
        <v>25.15</v>
      </c>
      <c r="AX87" s="199">
        <v>0</v>
      </c>
      <c r="AY87" s="199">
        <v>0</v>
      </c>
      <c r="AZ87" s="199">
        <v>0</v>
      </c>
      <c r="BA87" s="199">
        <v>0</v>
      </c>
      <c r="BB87" s="199">
        <v>0</v>
      </c>
      <c r="BC87" s="8">
        <f t="shared" si="51"/>
        <v>25.15</v>
      </c>
      <c r="BD87" s="199">
        <v>32</v>
      </c>
      <c r="BE87" s="199">
        <v>0</v>
      </c>
      <c r="BF87" s="199">
        <v>0</v>
      </c>
      <c r="BG87" s="199">
        <v>0</v>
      </c>
      <c r="BH87" s="199">
        <v>0</v>
      </c>
      <c r="BI87" s="199">
        <v>0</v>
      </c>
      <c r="BJ87" s="8">
        <f t="shared" si="52"/>
        <v>32</v>
      </c>
      <c r="BL87" s="8">
        <f t="shared" si="53"/>
        <v>24.31</v>
      </c>
      <c r="BM87" s="8">
        <f t="shared" si="54"/>
        <v>30.93</v>
      </c>
      <c r="BN87" s="8">
        <f t="shared" si="55"/>
        <v>25.15</v>
      </c>
      <c r="BO87" s="8">
        <f t="shared" si="56"/>
        <v>32</v>
      </c>
      <c r="BP87" s="139">
        <f t="shared" si="57"/>
        <v>-0.83999999999999986</v>
      </c>
      <c r="BQ87" s="139">
        <f t="shared" si="58"/>
        <v>-1.0700000000000003</v>
      </c>
    </row>
    <row r="88" spans="1:69">
      <c r="A88" s="8" t="s">
        <v>130</v>
      </c>
      <c r="B88" s="15">
        <f>'[3]10'!B90</f>
        <v>320</v>
      </c>
      <c r="C88" s="16">
        <f>'[3]10'!C90</f>
        <v>0</v>
      </c>
      <c r="D88" s="16">
        <f>'[3]10'!D90</f>
        <v>0</v>
      </c>
      <c r="E88" s="16">
        <f>'[3]10'!E90</f>
        <v>0</v>
      </c>
      <c r="F88" s="16">
        <f>'[3]10'!F90</f>
        <v>980</v>
      </c>
      <c r="G88" s="16">
        <f>'[3]10'!G90</f>
        <v>0</v>
      </c>
      <c r="H88" s="17">
        <f t="shared" si="59"/>
        <v>1300</v>
      </c>
      <c r="I88" s="15">
        <f>'[3]10'!J90</f>
        <v>270</v>
      </c>
      <c r="J88" s="16">
        <f>'[3]10'!K90</f>
        <v>0</v>
      </c>
      <c r="K88" s="16">
        <f>'[3]10'!L90</f>
        <v>0</v>
      </c>
      <c r="L88" s="16">
        <f>'[3]10'!M90</f>
        <v>0</v>
      </c>
      <c r="M88" s="16">
        <f>'[3]10'!N90</f>
        <v>0</v>
      </c>
      <c r="N88" s="16">
        <f>'[3]10'!O90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25.15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25.15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212.85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212.85</v>
      </c>
      <c r="AT88" s="8">
        <v>24.31</v>
      </c>
      <c r="AU88" s="8">
        <v>30.93</v>
      </c>
      <c r="AW88" s="199">
        <v>25.15</v>
      </c>
      <c r="AX88" s="199">
        <v>0</v>
      </c>
      <c r="AY88" s="199">
        <v>0</v>
      </c>
      <c r="AZ88" s="199">
        <v>0</v>
      </c>
      <c r="BA88" s="199">
        <v>0</v>
      </c>
      <c r="BB88" s="199">
        <v>0</v>
      </c>
      <c r="BC88" s="8">
        <f t="shared" si="51"/>
        <v>25.15</v>
      </c>
      <c r="BD88" s="199">
        <v>32</v>
      </c>
      <c r="BE88" s="199">
        <v>0</v>
      </c>
      <c r="BF88" s="199">
        <v>0</v>
      </c>
      <c r="BG88" s="199">
        <v>0</v>
      </c>
      <c r="BH88" s="199">
        <v>0</v>
      </c>
      <c r="BI88" s="199">
        <v>0</v>
      </c>
      <c r="BJ88" s="8">
        <f t="shared" si="52"/>
        <v>32</v>
      </c>
      <c r="BL88" s="8">
        <f t="shared" si="53"/>
        <v>24.31</v>
      </c>
      <c r="BM88" s="8">
        <f t="shared" si="54"/>
        <v>30.93</v>
      </c>
      <c r="BN88" s="8">
        <f t="shared" si="55"/>
        <v>25.15</v>
      </c>
      <c r="BO88" s="8">
        <f t="shared" si="56"/>
        <v>32</v>
      </c>
      <c r="BP88" s="139">
        <f t="shared" si="57"/>
        <v>-0.83999999999999986</v>
      </c>
      <c r="BQ88" s="139">
        <f t="shared" si="58"/>
        <v>-1.0700000000000003</v>
      </c>
    </row>
    <row r="89" spans="1:69">
      <c r="A89" s="8" t="s">
        <v>131</v>
      </c>
      <c r="B89" s="15">
        <f>'[3]10'!B91</f>
        <v>320</v>
      </c>
      <c r="C89" s="16">
        <f>'[3]10'!C91</f>
        <v>0</v>
      </c>
      <c r="D89" s="16">
        <f>'[3]10'!D91</f>
        <v>0</v>
      </c>
      <c r="E89" s="16">
        <f>'[3]10'!E91</f>
        <v>0</v>
      </c>
      <c r="F89" s="16">
        <f>'[3]10'!F91</f>
        <v>980</v>
      </c>
      <c r="G89" s="16">
        <f>'[3]10'!G91</f>
        <v>0</v>
      </c>
      <c r="H89" s="17">
        <f t="shared" si="59"/>
        <v>1300</v>
      </c>
      <c r="I89" s="15">
        <f>'[3]10'!J91</f>
        <v>270</v>
      </c>
      <c r="J89" s="16">
        <f>'[3]10'!K91</f>
        <v>0</v>
      </c>
      <c r="K89" s="16">
        <f>'[3]10'!L91</f>
        <v>0</v>
      </c>
      <c r="L89" s="16">
        <f>'[3]10'!M91</f>
        <v>0</v>
      </c>
      <c r="M89" s="16">
        <f>'[3]10'!N91</f>
        <v>0</v>
      </c>
      <c r="N89" s="16">
        <f>'[3]10'!O91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25.15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25.15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212.85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212.85</v>
      </c>
      <c r="AT89" s="8">
        <v>24.31</v>
      </c>
      <c r="AU89" s="8">
        <v>30.93</v>
      </c>
      <c r="AW89" s="199">
        <v>25.15</v>
      </c>
      <c r="AX89" s="199">
        <v>0</v>
      </c>
      <c r="AY89" s="199">
        <v>0</v>
      </c>
      <c r="AZ89" s="199">
        <v>0</v>
      </c>
      <c r="BA89" s="199">
        <v>0</v>
      </c>
      <c r="BB89" s="199">
        <v>0</v>
      </c>
      <c r="BC89" s="8">
        <f t="shared" si="51"/>
        <v>25.15</v>
      </c>
      <c r="BD89" s="199">
        <v>32</v>
      </c>
      <c r="BE89" s="199">
        <v>0</v>
      </c>
      <c r="BF89" s="199">
        <v>0</v>
      </c>
      <c r="BG89" s="199">
        <v>0</v>
      </c>
      <c r="BH89" s="199">
        <v>0</v>
      </c>
      <c r="BI89" s="199">
        <v>0</v>
      </c>
      <c r="BJ89" s="8">
        <f t="shared" si="52"/>
        <v>32</v>
      </c>
      <c r="BL89" s="8">
        <f t="shared" si="53"/>
        <v>24.31</v>
      </c>
      <c r="BM89" s="8">
        <f t="shared" si="54"/>
        <v>30.93</v>
      </c>
      <c r="BN89" s="8">
        <f t="shared" si="55"/>
        <v>25.15</v>
      </c>
      <c r="BO89" s="8">
        <f t="shared" si="56"/>
        <v>32</v>
      </c>
      <c r="BP89" s="139">
        <f t="shared" si="57"/>
        <v>-0.83999999999999986</v>
      </c>
      <c r="BQ89" s="139">
        <f t="shared" si="58"/>
        <v>-1.0700000000000003</v>
      </c>
    </row>
    <row r="90" spans="1:69">
      <c r="A90" s="8" t="s">
        <v>132</v>
      </c>
      <c r="B90" s="15">
        <f>'[3]10'!B92</f>
        <v>320</v>
      </c>
      <c r="C90" s="16">
        <f>'[3]10'!C92</f>
        <v>0</v>
      </c>
      <c r="D90" s="16">
        <f>'[3]10'!D92</f>
        <v>0</v>
      </c>
      <c r="E90" s="16">
        <f>'[3]10'!E92</f>
        <v>0</v>
      </c>
      <c r="F90" s="16">
        <f>'[3]10'!F92</f>
        <v>980</v>
      </c>
      <c r="G90" s="16">
        <f>'[3]10'!G92</f>
        <v>0</v>
      </c>
      <c r="H90" s="17">
        <f t="shared" si="59"/>
        <v>1300</v>
      </c>
      <c r="I90" s="15">
        <f>'[3]10'!J92</f>
        <v>270</v>
      </c>
      <c r="J90" s="16">
        <f>'[3]10'!K92</f>
        <v>0</v>
      </c>
      <c r="K90" s="16">
        <f>'[3]10'!L92</f>
        <v>0</v>
      </c>
      <c r="L90" s="16">
        <f>'[3]10'!M92</f>
        <v>0</v>
      </c>
      <c r="M90" s="16">
        <f>'[3]10'!N92</f>
        <v>0</v>
      </c>
      <c r="N90" s="16">
        <f>'[3]10'!O92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25.15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25.15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212.85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212.85</v>
      </c>
      <c r="AT90" s="8">
        <v>24.31</v>
      </c>
      <c r="AU90" s="8">
        <v>30.93</v>
      </c>
      <c r="AW90" s="199">
        <v>25.15</v>
      </c>
      <c r="AX90" s="199">
        <v>0</v>
      </c>
      <c r="AY90" s="199">
        <v>0</v>
      </c>
      <c r="AZ90" s="199">
        <v>0</v>
      </c>
      <c r="BA90" s="199">
        <v>0</v>
      </c>
      <c r="BB90" s="199">
        <v>0</v>
      </c>
      <c r="BC90" s="8">
        <f t="shared" si="51"/>
        <v>25.15</v>
      </c>
      <c r="BD90" s="199">
        <v>32</v>
      </c>
      <c r="BE90" s="199">
        <v>0</v>
      </c>
      <c r="BF90" s="199">
        <v>0</v>
      </c>
      <c r="BG90" s="199">
        <v>0</v>
      </c>
      <c r="BH90" s="199">
        <v>0</v>
      </c>
      <c r="BI90" s="199">
        <v>0</v>
      </c>
      <c r="BJ90" s="8">
        <f t="shared" si="52"/>
        <v>32</v>
      </c>
      <c r="BL90" s="8">
        <f t="shared" si="53"/>
        <v>24.31</v>
      </c>
      <c r="BM90" s="8">
        <f t="shared" si="54"/>
        <v>30.93</v>
      </c>
      <c r="BN90" s="8">
        <f t="shared" si="55"/>
        <v>25.15</v>
      </c>
      <c r="BO90" s="8">
        <f t="shared" si="56"/>
        <v>32</v>
      </c>
      <c r="BP90" s="139">
        <f t="shared" si="57"/>
        <v>-0.83999999999999986</v>
      </c>
      <c r="BQ90" s="139">
        <f t="shared" si="58"/>
        <v>-1.0700000000000003</v>
      </c>
    </row>
    <row r="91" spans="1:69">
      <c r="A91" s="8" t="s">
        <v>133</v>
      </c>
      <c r="B91" s="15">
        <f>'[3]10'!B93</f>
        <v>320</v>
      </c>
      <c r="C91" s="16">
        <f>'[3]10'!C93</f>
        <v>0</v>
      </c>
      <c r="D91" s="16">
        <f>'[3]10'!D93</f>
        <v>0</v>
      </c>
      <c r="E91" s="16">
        <f>'[3]10'!E93</f>
        <v>0</v>
      </c>
      <c r="F91" s="16">
        <f>'[3]10'!F93</f>
        <v>980</v>
      </c>
      <c r="G91" s="16">
        <f>'[3]10'!G93</f>
        <v>0</v>
      </c>
      <c r="H91" s="17">
        <f t="shared" si="59"/>
        <v>1300</v>
      </c>
      <c r="I91" s="15">
        <f>'[3]10'!J93</f>
        <v>270</v>
      </c>
      <c r="J91" s="16">
        <f>'[3]10'!K93</f>
        <v>0</v>
      </c>
      <c r="K91" s="16">
        <f>'[3]10'!L93</f>
        <v>0</v>
      </c>
      <c r="L91" s="16">
        <f>'[3]10'!M93</f>
        <v>0</v>
      </c>
      <c r="M91" s="16">
        <f>'[3]10'!N93</f>
        <v>0</v>
      </c>
      <c r="N91" s="16">
        <f>'[3]10'!O93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25.15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25.15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212.85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212.85</v>
      </c>
      <c r="AT91" s="8">
        <v>24.31</v>
      </c>
      <c r="AU91" s="8">
        <v>30.93</v>
      </c>
      <c r="AW91" s="199">
        <v>25.15</v>
      </c>
      <c r="AX91" s="199">
        <v>0</v>
      </c>
      <c r="AY91" s="199">
        <v>0</v>
      </c>
      <c r="AZ91" s="199">
        <v>0</v>
      </c>
      <c r="BA91" s="199">
        <v>0</v>
      </c>
      <c r="BB91" s="199">
        <v>0</v>
      </c>
      <c r="BC91" s="8">
        <f t="shared" si="51"/>
        <v>25.15</v>
      </c>
      <c r="BD91" s="199">
        <v>32</v>
      </c>
      <c r="BE91" s="199">
        <v>0</v>
      </c>
      <c r="BF91" s="199">
        <v>0</v>
      </c>
      <c r="BG91" s="199">
        <v>0</v>
      </c>
      <c r="BH91" s="199">
        <v>0</v>
      </c>
      <c r="BI91" s="199">
        <v>0</v>
      </c>
      <c r="BJ91" s="8">
        <f t="shared" si="52"/>
        <v>32</v>
      </c>
      <c r="BL91" s="8">
        <f t="shared" si="53"/>
        <v>24.31</v>
      </c>
      <c r="BM91" s="8">
        <f t="shared" si="54"/>
        <v>30.93</v>
      </c>
      <c r="BN91" s="8">
        <f t="shared" si="55"/>
        <v>25.15</v>
      </c>
      <c r="BO91" s="8">
        <f t="shared" si="56"/>
        <v>32</v>
      </c>
      <c r="BP91" s="139">
        <f t="shared" si="57"/>
        <v>-0.83999999999999986</v>
      </c>
      <c r="BQ91" s="139">
        <f t="shared" si="58"/>
        <v>-1.0700000000000003</v>
      </c>
    </row>
    <row r="92" spans="1:69">
      <c r="A92" s="8" t="s">
        <v>134</v>
      </c>
      <c r="B92" s="15">
        <f>'[3]10'!B94</f>
        <v>320</v>
      </c>
      <c r="C92" s="16">
        <f>'[3]10'!C94</f>
        <v>0</v>
      </c>
      <c r="D92" s="16">
        <f>'[3]10'!D94</f>
        <v>0</v>
      </c>
      <c r="E92" s="16">
        <f>'[3]10'!E94</f>
        <v>0</v>
      </c>
      <c r="F92" s="16">
        <f>'[3]10'!F94</f>
        <v>980</v>
      </c>
      <c r="G92" s="16">
        <f>'[3]10'!G94</f>
        <v>0</v>
      </c>
      <c r="H92" s="17">
        <f t="shared" si="59"/>
        <v>1300</v>
      </c>
      <c r="I92" s="15">
        <f>'[3]10'!J94</f>
        <v>270</v>
      </c>
      <c r="J92" s="16">
        <f>'[3]10'!K94</f>
        <v>0</v>
      </c>
      <c r="K92" s="16">
        <f>'[3]10'!L94</f>
        <v>0</v>
      </c>
      <c r="L92" s="16">
        <f>'[3]10'!M94</f>
        <v>0</v>
      </c>
      <c r="M92" s="16">
        <f>'[3]10'!N94</f>
        <v>0</v>
      </c>
      <c r="N92" s="16">
        <f>'[3]10'!O94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25.15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25.15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212.85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212.85</v>
      </c>
      <c r="AT92" s="8">
        <v>24.31</v>
      </c>
      <c r="AU92" s="8">
        <v>30.93</v>
      </c>
      <c r="AW92" s="199">
        <v>25.15</v>
      </c>
      <c r="AX92" s="199">
        <v>0</v>
      </c>
      <c r="AY92" s="199">
        <v>0</v>
      </c>
      <c r="AZ92" s="199">
        <v>0</v>
      </c>
      <c r="BA92" s="199">
        <v>0</v>
      </c>
      <c r="BB92" s="199">
        <v>0</v>
      </c>
      <c r="BC92" s="8">
        <f t="shared" si="51"/>
        <v>25.15</v>
      </c>
      <c r="BD92" s="199">
        <v>32</v>
      </c>
      <c r="BE92" s="199">
        <v>0</v>
      </c>
      <c r="BF92" s="199">
        <v>0</v>
      </c>
      <c r="BG92" s="199">
        <v>0</v>
      </c>
      <c r="BH92" s="199">
        <v>0</v>
      </c>
      <c r="BI92" s="199">
        <v>0</v>
      </c>
      <c r="BJ92" s="8">
        <f t="shared" si="52"/>
        <v>32</v>
      </c>
      <c r="BL92" s="8">
        <f t="shared" si="53"/>
        <v>24.31</v>
      </c>
      <c r="BM92" s="8">
        <f t="shared" si="54"/>
        <v>30.93</v>
      </c>
      <c r="BN92" s="8">
        <f t="shared" si="55"/>
        <v>25.15</v>
      </c>
      <c r="BO92" s="8">
        <f t="shared" si="56"/>
        <v>32</v>
      </c>
      <c r="BP92" s="139">
        <f t="shared" si="57"/>
        <v>-0.83999999999999986</v>
      </c>
      <c r="BQ92" s="139">
        <f t="shared" si="58"/>
        <v>-1.0700000000000003</v>
      </c>
    </row>
    <row r="93" spans="1:69">
      <c r="A93" s="8" t="s">
        <v>135</v>
      </c>
      <c r="B93" s="15">
        <f>'[3]10'!B95</f>
        <v>320</v>
      </c>
      <c r="C93" s="16">
        <f>'[3]10'!C95</f>
        <v>0</v>
      </c>
      <c r="D93" s="16">
        <f>'[3]10'!D95</f>
        <v>0</v>
      </c>
      <c r="E93" s="16">
        <f>'[3]10'!E95</f>
        <v>0</v>
      </c>
      <c r="F93" s="16">
        <f>'[3]10'!F95</f>
        <v>980</v>
      </c>
      <c r="G93" s="16">
        <f>'[3]10'!G95</f>
        <v>0</v>
      </c>
      <c r="H93" s="17">
        <f t="shared" si="59"/>
        <v>1300</v>
      </c>
      <c r="I93" s="15">
        <f>'[3]10'!J95</f>
        <v>270</v>
      </c>
      <c r="J93" s="16">
        <f>'[3]10'!K95</f>
        <v>0</v>
      </c>
      <c r="K93" s="16">
        <f>'[3]10'!L95</f>
        <v>0</v>
      </c>
      <c r="L93" s="16">
        <f>'[3]10'!M95</f>
        <v>0</v>
      </c>
      <c r="M93" s="16">
        <f>'[3]10'!N95</f>
        <v>0</v>
      </c>
      <c r="N93" s="16">
        <f>'[3]10'!O95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25.15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25.15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212.85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212.85</v>
      </c>
      <c r="AT93" s="8">
        <v>24.31</v>
      </c>
      <c r="AU93" s="8">
        <v>30.93</v>
      </c>
      <c r="AW93" s="199">
        <v>25.15</v>
      </c>
      <c r="AX93" s="199">
        <v>0</v>
      </c>
      <c r="AY93" s="199">
        <v>0</v>
      </c>
      <c r="AZ93" s="199">
        <v>0</v>
      </c>
      <c r="BA93" s="199">
        <v>0</v>
      </c>
      <c r="BB93" s="199">
        <v>0</v>
      </c>
      <c r="BC93" s="8">
        <f t="shared" si="51"/>
        <v>25.15</v>
      </c>
      <c r="BD93" s="199">
        <v>32</v>
      </c>
      <c r="BE93" s="199">
        <v>0</v>
      </c>
      <c r="BF93" s="199">
        <v>0</v>
      </c>
      <c r="BG93" s="199">
        <v>0</v>
      </c>
      <c r="BH93" s="199">
        <v>0</v>
      </c>
      <c r="BI93" s="199">
        <v>0</v>
      </c>
      <c r="BJ93" s="8">
        <f t="shared" si="52"/>
        <v>32</v>
      </c>
      <c r="BL93" s="8">
        <f t="shared" si="53"/>
        <v>24.31</v>
      </c>
      <c r="BM93" s="8">
        <f t="shared" si="54"/>
        <v>30.93</v>
      </c>
      <c r="BN93" s="8">
        <f t="shared" si="55"/>
        <v>25.15</v>
      </c>
      <c r="BO93" s="8">
        <f t="shared" si="56"/>
        <v>32</v>
      </c>
      <c r="BP93" s="139">
        <f t="shared" si="57"/>
        <v>-0.83999999999999986</v>
      </c>
      <c r="BQ93" s="139">
        <f t="shared" si="58"/>
        <v>-1.0700000000000003</v>
      </c>
    </row>
    <row r="94" spans="1:69">
      <c r="A94" s="8" t="s">
        <v>136</v>
      </c>
      <c r="B94" s="15">
        <f>'[3]10'!B96</f>
        <v>320</v>
      </c>
      <c r="C94" s="16">
        <f>'[3]10'!C96</f>
        <v>0</v>
      </c>
      <c r="D94" s="16">
        <f>'[3]10'!D96</f>
        <v>0</v>
      </c>
      <c r="E94" s="16">
        <f>'[3]10'!E96</f>
        <v>0</v>
      </c>
      <c r="F94" s="16">
        <f>'[3]10'!F96</f>
        <v>980</v>
      </c>
      <c r="G94" s="16">
        <f>'[3]10'!G96</f>
        <v>0</v>
      </c>
      <c r="H94" s="17">
        <f t="shared" si="59"/>
        <v>1300</v>
      </c>
      <c r="I94" s="15">
        <f>'[3]10'!J96</f>
        <v>270</v>
      </c>
      <c r="J94" s="16">
        <f>'[3]10'!K96</f>
        <v>0</v>
      </c>
      <c r="K94" s="16">
        <f>'[3]10'!L96</f>
        <v>0</v>
      </c>
      <c r="L94" s="16">
        <f>'[3]10'!M96</f>
        <v>0</v>
      </c>
      <c r="M94" s="16">
        <f>'[3]10'!N96</f>
        <v>0</v>
      </c>
      <c r="N94" s="16">
        <f>'[3]10'!O96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25.15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25.15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212.85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212.85</v>
      </c>
      <c r="AT94" s="8">
        <v>24.31</v>
      </c>
      <c r="AU94" s="8">
        <v>30.93</v>
      </c>
      <c r="AW94" s="199">
        <v>25.15</v>
      </c>
      <c r="AX94" s="199">
        <v>0</v>
      </c>
      <c r="AY94" s="199">
        <v>0</v>
      </c>
      <c r="AZ94" s="199">
        <v>0</v>
      </c>
      <c r="BA94" s="199">
        <v>0</v>
      </c>
      <c r="BB94" s="199">
        <v>0</v>
      </c>
      <c r="BC94" s="8">
        <f t="shared" si="51"/>
        <v>25.15</v>
      </c>
      <c r="BD94" s="199">
        <v>32</v>
      </c>
      <c r="BE94" s="199">
        <v>0</v>
      </c>
      <c r="BF94" s="199">
        <v>0</v>
      </c>
      <c r="BG94" s="199">
        <v>0</v>
      </c>
      <c r="BH94" s="199">
        <v>0</v>
      </c>
      <c r="BI94" s="199">
        <v>0</v>
      </c>
      <c r="BJ94" s="8">
        <f t="shared" si="52"/>
        <v>32</v>
      </c>
      <c r="BL94" s="8">
        <f t="shared" si="53"/>
        <v>24.31</v>
      </c>
      <c r="BM94" s="8">
        <f t="shared" si="54"/>
        <v>30.93</v>
      </c>
      <c r="BN94" s="8">
        <f t="shared" si="55"/>
        <v>25.15</v>
      </c>
      <c r="BO94" s="8">
        <f t="shared" si="56"/>
        <v>32</v>
      </c>
      <c r="BP94" s="139">
        <f t="shared" si="57"/>
        <v>-0.83999999999999986</v>
      </c>
      <c r="BQ94" s="139">
        <f t="shared" si="58"/>
        <v>-1.0700000000000003</v>
      </c>
    </row>
    <row r="95" spans="1:69">
      <c r="A95" s="8" t="s">
        <v>137</v>
      </c>
      <c r="B95" s="15">
        <f>'[3]10'!B97</f>
        <v>320</v>
      </c>
      <c r="C95" s="16">
        <f>'[3]10'!C97</f>
        <v>0</v>
      </c>
      <c r="D95" s="16">
        <f>'[3]10'!D97</f>
        <v>0</v>
      </c>
      <c r="E95" s="16">
        <f>'[3]10'!E97</f>
        <v>0</v>
      </c>
      <c r="F95" s="16">
        <f>'[3]10'!F97</f>
        <v>980</v>
      </c>
      <c r="G95" s="16">
        <f>'[3]10'!G97</f>
        <v>0</v>
      </c>
      <c r="H95" s="17">
        <f t="shared" si="59"/>
        <v>1300</v>
      </c>
      <c r="I95" s="15">
        <f>'[3]10'!J97</f>
        <v>270</v>
      </c>
      <c r="J95" s="16">
        <f>'[3]10'!K97</f>
        <v>0</v>
      </c>
      <c r="K95" s="16">
        <f>'[3]10'!L97</f>
        <v>0</v>
      </c>
      <c r="L95" s="16">
        <f>'[3]10'!M97</f>
        <v>0</v>
      </c>
      <c r="M95" s="16">
        <f>'[3]10'!N97</f>
        <v>0</v>
      </c>
      <c r="N95" s="16">
        <f>'[3]10'!O97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25.15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25.15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212.85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212.85</v>
      </c>
      <c r="AT95" s="8">
        <v>24.31</v>
      </c>
      <c r="AU95" s="8">
        <v>30.93</v>
      </c>
      <c r="AW95" s="199">
        <v>25.15</v>
      </c>
      <c r="AX95" s="199">
        <v>0</v>
      </c>
      <c r="AY95" s="199">
        <v>0</v>
      </c>
      <c r="AZ95" s="199">
        <v>0</v>
      </c>
      <c r="BA95" s="199">
        <v>0</v>
      </c>
      <c r="BB95" s="199">
        <v>0</v>
      </c>
      <c r="BC95" s="8">
        <f t="shared" si="51"/>
        <v>25.15</v>
      </c>
      <c r="BD95" s="199">
        <v>32</v>
      </c>
      <c r="BE95" s="199">
        <v>0</v>
      </c>
      <c r="BF95" s="199">
        <v>0</v>
      </c>
      <c r="BG95" s="199">
        <v>0</v>
      </c>
      <c r="BH95" s="199">
        <v>0</v>
      </c>
      <c r="BI95" s="199">
        <v>0</v>
      </c>
      <c r="BJ95" s="8">
        <f t="shared" si="52"/>
        <v>32</v>
      </c>
      <c r="BL95" s="8">
        <f t="shared" si="53"/>
        <v>24.31</v>
      </c>
      <c r="BM95" s="8">
        <f t="shared" si="54"/>
        <v>30.93</v>
      </c>
      <c r="BN95" s="8">
        <f t="shared" si="55"/>
        <v>25.15</v>
      </c>
      <c r="BO95" s="8">
        <f t="shared" si="56"/>
        <v>32</v>
      </c>
      <c r="BP95" s="139">
        <f t="shared" si="57"/>
        <v>-0.83999999999999986</v>
      </c>
      <c r="BQ95" s="139">
        <f t="shared" si="58"/>
        <v>-1.0700000000000003</v>
      </c>
    </row>
    <row r="96" spans="1:69">
      <c r="A96" s="8" t="s">
        <v>138</v>
      </c>
      <c r="B96" s="15">
        <f>'[3]10'!B98</f>
        <v>320</v>
      </c>
      <c r="C96" s="16">
        <f>'[3]10'!C98</f>
        <v>0</v>
      </c>
      <c r="D96" s="16">
        <f>'[3]10'!D98</f>
        <v>0</v>
      </c>
      <c r="E96" s="16">
        <f>'[3]10'!E98</f>
        <v>0</v>
      </c>
      <c r="F96" s="16">
        <f>'[3]10'!F98</f>
        <v>980</v>
      </c>
      <c r="G96" s="16">
        <f>'[3]10'!G98</f>
        <v>0</v>
      </c>
      <c r="H96" s="17">
        <f t="shared" si="59"/>
        <v>1300</v>
      </c>
      <c r="I96" s="15">
        <f>'[3]10'!J98</f>
        <v>270</v>
      </c>
      <c r="J96" s="16">
        <f>'[3]10'!K98</f>
        <v>0</v>
      </c>
      <c r="K96" s="16">
        <f>'[3]10'!L98</f>
        <v>0</v>
      </c>
      <c r="L96" s="16">
        <f>'[3]10'!M98</f>
        <v>0</v>
      </c>
      <c r="M96" s="16">
        <f>'[3]10'!N98</f>
        <v>0</v>
      </c>
      <c r="N96" s="16">
        <f>'[3]10'!O98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25.15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25.15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212.85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212.85</v>
      </c>
      <c r="AT96" s="8">
        <v>24.31</v>
      </c>
      <c r="AU96" s="8">
        <v>30.93</v>
      </c>
      <c r="AW96" s="199">
        <v>25.15</v>
      </c>
      <c r="AX96" s="199">
        <v>0</v>
      </c>
      <c r="AY96" s="199">
        <v>0</v>
      </c>
      <c r="AZ96" s="199">
        <v>0</v>
      </c>
      <c r="BA96" s="199">
        <v>0</v>
      </c>
      <c r="BB96" s="199">
        <v>0</v>
      </c>
      <c r="BC96" s="8">
        <f t="shared" si="51"/>
        <v>25.15</v>
      </c>
      <c r="BD96" s="199">
        <v>32</v>
      </c>
      <c r="BE96" s="199">
        <v>0</v>
      </c>
      <c r="BF96" s="199">
        <v>0</v>
      </c>
      <c r="BG96" s="199">
        <v>0</v>
      </c>
      <c r="BH96" s="199">
        <v>0</v>
      </c>
      <c r="BI96" s="199">
        <v>0</v>
      </c>
      <c r="BJ96" s="8">
        <f t="shared" si="52"/>
        <v>32</v>
      </c>
      <c r="BL96" s="8">
        <f t="shared" si="53"/>
        <v>24.31</v>
      </c>
      <c r="BM96" s="8">
        <f t="shared" si="54"/>
        <v>30.93</v>
      </c>
      <c r="BN96" s="8">
        <f t="shared" si="55"/>
        <v>25.15</v>
      </c>
      <c r="BO96" s="8">
        <f t="shared" si="56"/>
        <v>32</v>
      </c>
      <c r="BP96" s="139">
        <f t="shared" si="57"/>
        <v>-0.83999999999999986</v>
      </c>
      <c r="BQ96" s="139">
        <f t="shared" si="58"/>
        <v>-1.0700000000000003</v>
      </c>
    </row>
    <row r="97" spans="1:69">
      <c r="A97" s="8" t="s">
        <v>139</v>
      </c>
      <c r="B97" s="15">
        <f>'[3]10'!B99</f>
        <v>320</v>
      </c>
      <c r="C97" s="16">
        <f>'[3]10'!C99</f>
        <v>0</v>
      </c>
      <c r="D97" s="16">
        <f>'[3]10'!D99</f>
        <v>0</v>
      </c>
      <c r="E97" s="16">
        <f>'[3]10'!E99</f>
        <v>0</v>
      </c>
      <c r="F97" s="16">
        <f>'[3]10'!F99</f>
        <v>980</v>
      </c>
      <c r="G97" s="16">
        <f>'[3]10'!G99</f>
        <v>0</v>
      </c>
      <c r="H97" s="17">
        <f t="shared" si="59"/>
        <v>1300</v>
      </c>
      <c r="I97" s="15">
        <f>'[3]10'!J99</f>
        <v>270</v>
      </c>
      <c r="J97" s="16">
        <f>'[3]10'!K99</f>
        <v>0</v>
      </c>
      <c r="K97" s="16">
        <f>'[3]10'!L99</f>
        <v>0</v>
      </c>
      <c r="L97" s="16">
        <f>'[3]10'!M99</f>
        <v>0</v>
      </c>
      <c r="M97" s="16">
        <f>'[3]10'!N99</f>
        <v>0</v>
      </c>
      <c r="N97" s="16">
        <f>'[3]10'!O99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25.15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25.15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212.85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212.85</v>
      </c>
      <c r="AT97" s="8">
        <v>24.31</v>
      </c>
      <c r="AU97" s="8">
        <v>30.93</v>
      </c>
      <c r="AW97" s="199">
        <v>25.15</v>
      </c>
      <c r="AX97" s="199">
        <v>0</v>
      </c>
      <c r="AY97" s="199">
        <v>0</v>
      </c>
      <c r="AZ97" s="199">
        <v>0</v>
      </c>
      <c r="BA97" s="199">
        <v>0</v>
      </c>
      <c r="BB97" s="199">
        <v>0</v>
      </c>
      <c r="BC97" s="8">
        <f t="shared" si="51"/>
        <v>25.15</v>
      </c>
      <c r="BD97" s="199">
        <v>32</v>
      </c>
      <c r="BE97" s="199">
        <v>0</v>
      </c>
      <c r="BF97" s="199">
        <v>0</v>
      </c>
      <c r="BG97" s="199">
        <v>0</v>
      </c>
      <c r="BH97" s="199">
        <v>0</v>
      </c>
      <c r="BI97" s="199">
        <v>0</v>
      </c>
      <c r="BJ97" s="8">
        <f t="shared" si="52"/>
        <v>32</v>
      </c>
      <c r="BL97" s="8">
        <f t="shared" si="53"/>
        <v>24.31</v>
      </c>
      <c r="BM97" s="8">
        <f t="shared" si="54"/>
        <v>30.93</v>
      </c>
      <c r="BN97" s="8">
        <f t="shared" si="55"/>
        <v>25.15</v>
      </c>
      <c r="BO97" s="8">
        <f t="shared" si="56"/>
        <v>32</v>
      </c>
      <c r="BP97" s="139">
        <f t="shared" si="57"/>
        <v>-0.83999999999999986</v>
      </c>
      <c r="BQ97" s="139">
        <f t="shared" si="58"/>
        <v>-1.0700000000000003</v>
      </c>
    </row>
    <row r="98" spans="1:69">
      <c r="A98" s="8" t="s">
        <v>140</v>
      </c>
      <c r="B98" s="15">
        <f>'[3]10'!B100</f>
        <v>320</v>
      </c>
      <c r="C98" s="16">
        <f>'[3]10'!C100</f>
        <v>0</v>
      </c>
      <c r="D98" s="16">
        <f>'[3]10'!D100</f>
        <v>0</v>
      </c>
      <c r="E98" s="16">
        <f>'[3]10'!E100</f>
        <v>0</v>
      </c>
      <c r="F98" s="16">
        <f>'[3]10'!F100</f>
        <v>980</v>
      </c>
      <c r="G98" s="16">
        <f>'[3]10'!G100</f>
        <v>0</v>
      </c>
      <c r="H98" s="17">
        <f t="shared" si="59"/>
        <v>1300</v>
      </c>
      <c r="I98" s="15">
        <f>'[3]10'!J100</f>
        <v>270</v>
      </c>
      <c r="J98" s="16">
        <f>'[3]10'!K100</f>
        <v>0</v>
      </c>
      <c r="K98" s="16">
        <f>'[3]10'!L100</f>
        <v>0</v>
      </c>
      <c r="L98" s="16">
        <f>'[3]10'!M100</f>
        <v>0</v>
      </c>
      <c r="M98" s="16">
        <f>'[3]10'!N100</f>
        <v>0</v>
      </c>
      <c r="N98" s="16">
        <f>'[3]10'!O100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25.15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25.15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212.85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212.85</v>
      </c>
      <c r="AT98" s="8">
        <v>24.31</v>
      </c>
      <c r="AU98" s="8">
        <v>30.93</v>
      </c>
      <c r="AW98" s="199">
        <v>25.15</v>
      </c>
      <c r="AX98" s="199">
        <v>0</v>
      </c>
      <c r="AY98" s="199">
        <v>0</v>
      </c>
      <c r="AZ98" s="199">
        <v>0</v>
      </c>
      <c r="BA98" s="199">
        <v>0</v>
      </c>
      <c r="BB98" s="199">
        <v>0</v>
      </c>
      <c r="BC98" s="8">
        <f t="shared" si="51"/>
        <v>25.15</v>
      </c>
      <c r="BD98" s="199">
        <v>32</v>
      </c>
      <c r="BE98" s="199">
        <v>0</v>
      </c>
      <c r="BF98" s="199">
        <v>0</v>
      </c>
      <c r="BG98" s="199">
        <v>0</v>
      </c>
      <c r="BH98" s="199">
        <v>0</v>
      </c>
      <c r="BI98" s="199">
        <v>0</v>
      </c>
      <c r="BJ98" s="8">
        <f t="shared" si="52"/>
        <v>32</v>
      </c>
      <c r="BL98" s="8">
        <f t="shared" si="53"/>
        <v>24.31</v>
      </c>
      <c r="BM98" s="8">
        <f t="shared" si="54"/>
        <v>30.93</v>
      </c>
      <c r="BN98" s="8">
        <f t="shared" si="55"/>
        <v>25.15</v>
      </c>
      <c r="BO98" s="8">
        <f t="shared" si="56"/>
        <v>32</v>
      </c>
      <c r="BP98" s="139">
        <f t="shared" si="57"/>
        <v>-0.83999999999999986</v>
      </c>
      <c r="BQ98" s="139">
        <f t="shared" si="58"/>
        <v>-1.0700000000000003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23.36</v>
      </c>
      <c r="G99" s="15">
        <f t="shared" si="62"/>
        <v>0</v>
      </c>
      <c r="H99" s="15">
        <f t="shared" si="62"/>
        <v>31.04</v>
      </c>
      <c r="I99" s="15">
        <f t="shared" si="62"/>
        <v>7.0925000000000002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1.8</v>
      </c>
      <c r="N99" s="15">
        <f t="shared" si="62"/>
        <v>0</v>
      </c>
      <c r="O99" s="15">
        <f t="shared" si="62"/>
        <v>8.8925000000000001</v>
      </c>
      <c r="P99" s="15">
        <f t="shared" si="62"/>
        <v>2.4E-2</v>
      </c>
      <c r="Q99" s="15">
        <f t="shared" si="62"/>
        <v>7.0925000000000002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1.8</v>
      </c>
      <c r="V99" s="15">
        <f t="shared" si="62"/>
        <v>0</v>
      </c>
      <c r="W99" s="15">
        <f t="shared" si="62"/>
        <v>8.8925000000000001</v>
      </c>
      <c r="X99" s="15">
        <f t="shared" si="62"/>
        <v>0.68486250000000037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0.68486250000000037</v>
      </c>
      <c r="AE99" s="15">
        <f t="shared" si="62"/>
        <v>0.71568750000000003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0.71568750000000003</v>
      </c>
      <c r="AL99" s="15">
        <f t="shared" si="62"/>
        <v>5.6919499999999923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1.8</v>
      </c>
      <c r="AQ99" s="15">
        <f t="shared" si="62"/>
        <v>0</v>
      </c>
      <c r="AR99" s="15">
        <f t="shared" si="62"/>
        <v>7.4919499999999903</v>
      </c>
      <c r="AS99" s="15">
        <f t="shared" si="62"/>
        <v>0</v>
      </c>
      <c r="AT99" s="15">
        <f t="shared" si="62"/>
        <v>0.65811499999999945</v>
      </c>
      <c r="AU99" s="15">
        <f t="shared" si="62"/>
        <v>0.69343999999999895</v>
      </c>
      <c r="AV99" s="15">
        <f t="shared" si="62"/>
        <v>0</v>
      </c>
      <c r="AW99" s="15">
        <f t="shared" si="62"/>
        <v>0.68486250000000037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0.68486250000000037</v>
      </c>
      <c r="BD99" s="15">
        <f t="shared" si="62"/>
        <v>0.71568750000000003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0.71568750000000003</v>
      </c>
      <c r="BK99" s="15"/>
      <c r="BL99" s="15">
        <f t="shared" si="63"/>
        <v>0.65811499999999945</v>
      </c>
      <c r="BM99" s="15">
        <f t="shared" si="63"/>
        <v>0.69343999999999895</v>
      </c>
      <c r="BN99" s="15">
        <f t="shared" si="63"/>
        <v>0.68486250000000037</v>
      </c>
      <c r="BO99" s="15">
        <f t="shared" si="63"/>
        <v>0.71568750000000003</v>
      </c>
      <c r="BP99" s="15">
        <f t="shared" si="63"/>
        <v>-2.6747500000000052E-2</v>
      </c>
      <c r="BQ99" s="15">
        <f t="shared" si="63"/>
        <v>-2.2247499999999996E-2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45179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45179</v>
      </c>
      <c r="B1" s="38" t="s">
        <v>352</v>
      </c>
      <c r="C1" s="38" t="s">
        <v>352</v>
      </c>
      <c r="D1" s="38" t="s">
        <v>352</v>
      </c>
      <c r="E1" s="130"/>
      <c r="F1" s="130"/>
      <c r="G1" s="130"/>
      <c r="H1" s="131"/>
    </row>
    <row r="2" spans="1:8">
      <c r="A2" s="8" t="s">
        <v>164</v>
      </c>
      <c r="B2" s="131" t="s">
        <v>353</v>
      </c>
      <c r="C2" s="131" t="s">
        <v>354</v>
      </c>
      <c r="D2" s="131" t="s">
        <v>355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175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265</v>
      </c>
      <c r="E3">
        <f>PPCL!N3</f>
        <v>0</v>
      </c>
      <c r="F3">
        <f>B3+C3</f>
        <v>265</v>
      </c>
      <c r="G3">
        <f>D3+E3</f>
        <v>265</v>
      </c>
      <c r="H3" s="112"/>
      <c r="I3">
        <f>BRPL_EOD!AE3+BRPL_EOD!AF3</f>
        <v>74.97</v>
      </c>
      <c r="J3">
        <f>BYPL_EOD!AE3+BYPL_EOD!AF3</f>
        <v>42.59</v>
      </c>
      <c r="K3">
        <f>MES_EOD!AE3+MES_EOD!AF3</f>
        <v>16.23</v>
      </c>
      <c r="L3">
        <f>NDMC_EOD!AE3+NDMC_EOD!AF3</f>
        <v>79.58</v>
      </c>
      <c r="M3">
        <f>TPDDL_EOD!AE3+TPDDL_EOD!AF3</f>
        <v>51.64</v>
      </c>
      <c r="N3">
        <f t="shared" ref="N3:N66" si="0">SUM(I3:M3)</f>
        <v>265.01</v>
      </c>
      <c r="O3" s="112">
        <f t="shared" ref="O3:O66" si="1">G3-N3</f>
        <v>-9.9999999999909051E-3</v>
      </c>
      <c r="P3">
        <v>74.967171050149048</v>
      </c>
      <c r="Q3">
        <v>42.588392890834314</v>
      </c>
      <c r="R3">
        <v>16.229387570280366</v>
      </c>
      <c r="S3">
        <v>79.576997094449268</v>
      </c>
      <c r="T3">
        <v>51.638051394287011</v>
      </c>
      <c r="U3" s="114">
        <f t="shared" ref="U3:U66" si="2">SUM(P3:T3)</f>
        <v>265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265</v>
      </c>
      <c r="E4">
        <f>PPCL!N4</f>
        <v>0</v>
      </c>
      <c r="F4">
        <f t="shared" ref="F4:F67" si="4">B4+C4</f>
        <v>265</v>
      </c>
      <c r="G4">
        <f t="shared" ref="G4:G67" si="5">D4+E4</f>
        <v>265</v>
      </c>
      <c r="H4" s="112"/>
      <c r="I4">
        <f>BRPL_EOD!AE4+BRPL_EOD!AF4</f>
        <v>74.97</v>
      </c>
      <c r="J4">
        <f>BYPL_EOD!AE4+BYPL_EOD!AF4</f>
        <v>42.59</v>
      </c>
      <c r="K4">
        <f>MES_EOD!AE4+MES_EOD!AF4</f>
        <v>16.23</v>
      </c>
      <c r="L4">
        <f>NDMC_EOD!AE4+NDMC_EOD!AF4</f>
        <v>79.58</v>
      </c>
      <c r="M4">
        <f>TPDDL_EOD!AE4+TPDDL_EOD!AF4</f>
        <v>51.64</v>
      </c>
      <c r="N4">
        <f t="shared" si="0"/>
        <v>265.01</v>
      </c>
      <c r="O4" s="112">
        <f t="shared" si="1"/>
        <v>-9.9999999999909051E-3</v>
      </c>
      <c r="P4">
        <v>74.967171050149048</v>
      </c>
      <c r="Q4">
        <v>42.588392890834314</v>
      </c>
      <c r="R4">
        <v>16.229387570280366</v>
      </c>
      <c r="S4">
        <v>79.576997094449268</v>
      </c>
      <c r="T4">
        <v>51.638051394287011</v>
      </c>
      <c r="U4" s="114">
        <f t="shared" si="2"/>
        <v>265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265</v>
      </c>
      <c r="E5">
        <f>PPCL!N5</f>
        <v>0</v>
      </c>
      <c r="F5">
        <f t="shared" si="4"/>
        <v>265</v>
      </c>
      <c r="G5">
        <f t="shared" si="5"/>
        <v>265</v>
      </c>
      <c r="H5" s="112"/>
      <c r="I5">
        <f>BRPL_EOD!AE5+BRPL_EOD!AF5</f>
        <v>74.97</v>
      </c>
      <c r="J5">
        <f>BYPL_EOD!AE5+BYPL_EOD!AF5</f>
        <v>42.59</v>
      </c>
      <c r="K5">
        <f>MES_EOD!AE5+MES_EOD!AF5</f>
        <v>16.23</v>
      </c>
      <c r="L5">
        <f>NDMC_EOD!AE5+NDMC_EOD!AF5</f>
        <v>79.58</v>
      </c>
      <c r="M5">
        <f>TPDDL_EOD!AE5+TPDDL_EOD!AF5</f>
        <v>51.64</v>
      </c>
      <c r="N5">
        <f t="shared" si="0"/>
        <v>265.01</v>
      </c>
      <c r="O5" s="112">
        <f t="shared" si="1"/>
        <v>-9.9999999999909051E-3</v>
      </c>
      <c r="P5">
        <v>74.967171050149048</v>
      </c>
      <c r="Q5">
        <v>42.588392890834314</v>
      </c>
      <c r="R5">
        <v>16.229387570280366</v>
      </c>
      <c r="S5">
        <v>79.576997094449268</v>
      </c>
      <c r="T5">
        <v>51.638051394287011</v>
      </c>
      <c r="U5" s="114">
        <f t="shared" si="2"/>
        <v>265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265</v>
      </c>
      <c r="E6">
        <f>PPCL!N6</f>
        <v>0</v>
      </c>
      <c r="F6">
        <f t="shared" si="4"/>
        <v>265</v>
      </c>
      <c r="G6">
        <f t="shared" si="5"/>
        <v>265</v>
      </c>
      <c r="H6" s="112"/>
      <c r="I6">
        <f>BRPL_EOD!AE6+BRPL_EOD!AF6</f>
        <v>74.97</v>
      </c>
      <c r="J6">
        <f>BYPL_EOD!AE6+BYPL_EOD!AF6</f>
        <v>42.59</v>
      </c>
      <c r="K6">
        <f>MES_EOD!AE6+MES_EOD!AF6</f>
        <v>16.23</v>
      </c>
      <c r="L6">
        <f>NDMC_EOD!AE6+NDMC_EOD!AF6</f>
        <v>79.58</v>
      </c>
      <c r="M6">
        <f>TPDDL_EOD!AE6+TPDDL_EOD!AF6</f>
        <v>51.64</v>
      </c>
      <c r="N6">
        <f t="shared" si="0"/>
        <v>265.01</v>
      </c>
      <c r="O6" s="112">
        <f t="shared" si="1"/>
        <v>-9.9999999999909051E-3</v>
      </c>
      <c r="P6">
        <v>74.967171050149048</v>
      </c>
      <c r="Q6">
        <v>42.588392890834314</v>
      </c>
      <c r="R6">
        <v>16.229387570280366</v>
      </c>
      <c r="S6">
        <v>79.576997094449268</v>
      </c>
      <c r="T6">
        <v>51.638051394287011</v>
      </c>
      <c r="U6" s="114">
        <f t="shared" si="2"/>
        <v>265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265</v>
      </c>
      <c r="E7">
        <f>PPCL!N7</f>
        <v>0</v>
      </c>
      <c r="F7">
        <f t="shared" si="4"/>
        <v>265</v>
      </c>
      <c r="G7">
        <f t="shared" si="5"/>
        <v>265</v>
      </c>
      <c r="H7" s="112"/>
      <c r="I7">
        <f>BRPL_EOD!AE7+BRPL_EOD!AF7</f>
        <v>74.97</v>
      </c>
      <c r="J7">
        <f>BYPL_EOD!AE7+BYPL_EOD!AF7</f>
        <v>42.59</v>
      </c>
      <c r="K7">
        <f>MES_EOD!AE7+MES_EOD!AF7</f>
        <v>16.23</v>
      </c>
      <c r="L7">
        <f>NDMC_EOD!AE7+NDMC_EOD!AF7</f>
        <v>79.58</v>
      </c>
      <c r="M7">
        <f>TPDDL_EOD!AE7+TPDDL_EOD!AF7</f>
        <v>51.64</v>
      </c>
      <c r="N7">
        <f t="shared" si="0"/>
        <v>265.01</v>
      </c>
      <c r="O7" s="112">
        <f t="shared" si="1"/>
        <v>-9.9999999999909051E-3</v>
      </c>
      <c r="P7">
        <v>74.967171050149048</v>
      </c>
      <c r="Q7">
        <v>42.588392890834314</v>
      </c>
      <c r="R7">
        <v>16.229387570280366</v>
      </c>
      <c r="S7">
        <v>79.576997094449268</v>
      </c>
      <c r="T7">
        <v>51.638051394287011</v>
      </c>
      <c r="U7" s="114">
        <f t="shared" si="2"/>
        <v>265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265</v>
      </c>
      <c r="E8">
        <f>PPCL!N8</f>
        <v>0</v>
      </c>
      <c r="F8">
        <f t="shared" si="4"/>
        <v>265</v>
      </c>
      <c r="G8">
        <f t="shared" si="5"/>
        <v>265</v>
      </c>
      <c r="H8" s="112"/>
      <c r="I8">
        <f>BRPL_EOD!AE8+BRPL_EOD!AF8</f>
        <v>74.97</v>
      </c>
      <c r="J8">
        <f>BYPL_EOD!AE8+BYPL_EOD!AF8</f>
        <v>42.59</v>
      </c>
      <c r="K8">
        <f>MES_EOD!AE8+MES_EOD!AF8</f>
        <v>16.23</v>
      </c>
      <c r="L8">
        <f>NDMC_EOD!AE8+NDMC_EOD!AF8</f>
        <v>79.58</v>
      </c>
      <c r="M8">
        <f>TPDDL_EOD!AE8+TPDDL_EOD!AF8</f>
        <v>51.64</v>
      </c>
      <c r="N8">
        <f t="shared" si="0"/>
        <v>265.01</v>
      </c>
      <c r="O8" s="112">
        <f t="shared" si="1"/>
        <v>-9.9999999999909051E-3</v>
      </c>
      <c r="P8">
        <v>74.967171050149048</v>
      </c>
      <c r="Q8">
        <v>42.588392890834314</v>
      </c>
      <c r="R8">
        <v>16.229387570280366</v>
      </c>
      <c r="S8">
        <v>79.576997094449268</v>
      </c>
      <c r="T8">
        <v>51.638051394287011</v>
      </c>
      <c r="U8" s="114">
        <f t="shared" si="2"/>
        <v>265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265</v>
      </c>
      <c r="E9">
        <f>PPCL!N9</f>
        <v>0</v>
      </c>
      <c r="F9">
        <f t="shared" si="4"/>
        <v>265</v>
      </c>
      <c r="G9">
        <f t="shared" si="5"/>
        <v>265</v>
      </c>
      <c r="H9" s="112"/>
      <c r="I9">
        <f>BRPL_EOD!AE9+BRPL_EOD!AF9</f>
        <v>74.97</v>
      </c>
      <c r="J9">
        <f>BYPL_EOD!AE9+BYPL_EOD!AF9</f>
        <v>42.59</v>
      </c>
      <c r="K9">
        <f>MES_EOD!AE9+MES_EOD!AF9</f>
        <v>16.23</v>
      </c>
      <c r="L9">
        <f>NDMC_EOD!AE9+NDMC_EOD!AF9</f>
        <v>79.58</v>
      </c>
      <c r="M9">
        <f>TPDDL_EOD!AE9+TPDDL_EOD!AF9</f>
        <v>51.64</v>
      </c>
      <c r="N9">
        <f t="shared" si="0"/>
        <v>265.01</v>
      </c>
      <c r="O9" s="112">
        <f t="shared" si="1"/>
        <v>-9.9999999999909051E-3</v>
      </c>
      <c r="P9">
        <v>74.967171050149048</v>
      </c>
      <c r="Q9">
        <v>42.588392890834314</v>
      </c>
      <c r="R9">
        <v>16.229387570280366</v>
      </c>
      <c r="S9">
        <v>79.576997094449268</v>
      </c>
      <c r="T9">
        <v>51.638051394287011</v>
      </c>
      <c r="U9" s="114">
        <f t="shared" si="2"/>
        <v>265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265</v>
      </c>
      <c r="E10">
        <f>PPCL!N10</f>
        <v>0</v>
      </c>
      <c r="F10">
        <f t="shared" si="4"/>
        <v>265</v>
      </c>
      <c r="G10">
        <f t="shared" si="5"/>
        <v>265</v>
      </c>
      <c r="H10" s="112"/>
      <c r="I10">
        <f>BRPL_EOD!AE10+BRPL_EOD!AF10</f>
        <v>74.97</v>
      </c>
      <c r="J10">
        <f>BYPL_EOD!AE10+BYPL_EOD!AF10</f>
        <v>42.59</v>
      </c>
      <c r="K10">
        <f>MES_EOD!AE10+MES_EOD!AF10</f>
        <v>16.23</v>
      </c>
      <c r="L10">
        <f>NDMC_EOD!AE10+NDMC_EOD!AF10</f>
        <v>79.58</v>
      </c>
      <c r="M10">
        <f>TPDDL_EOD!AE10+TPDDL_EOD!AF10</f>
        <v>51.64</v>
      </c>
      <c r="N10">
        <f t="shared" si="0"/>
        <v>265.01</v>
      </c>
      <c r="O10" s="112">
        <f t="shared" si="1"/>
        <v>-9.9999999999909051E-3</v>
      </c>
      <c r="P10">
        <v>74.967171050149048</v>
      </c>
      <c r="Q10">
        <v>42.588392890834314</v>
      </c>
      <c r="R10">
        <v>16.229387570280366</v>
      </c>
      <c r="S10">
        <v>79.576997094449268</v>
      </c>
      <c r="T10">
        <v>51.638051394287011</v>
      </c>
      <c r="U10" s="114">
        <f t="shared" si="2"/>
        <v>265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265</v>
      </c>
      <c r="E11">
        <f>PPCL!N11</f>
        <v>0</v>
      </c>
      <c r="F11">
        <f t="shared" si="4"/>
        <v>265</v>
      </c>
      <c r="G11">
        <f t="shared" si="5"/>
        <v>265</v>
      </c>
      <c r="H11" s="112"/>
      <c r="I11">
        <f>BRPL_EOD!AE11+BRPL_EOD!AF11</f>
        <v>74.97</v>
      </c>
      <c r="J11">
        <f>BYPL_EOD!AE11+BYPL_EOD!AF11</f>
        <v>42.59</v>
      </c>
      <c r="K11">
        <f>MES_EOD!AE11+MES_EOD!AF11</f>
        <v>16.23</v>
      </c>
      <c r="L11">
        <f>NDMC_EOD!AE11+NDMC_EOD!AF11</f>
        <v>79.58</v>
      </c>
      <c r="M11">
        <f>TPDDL_EOD!AE11+TPDDL_EOD!AF11</f>
        <v>51.64</v>
      </c>
      <c r="N11">
        <f t="shared" si="0"/>
        <v>265.01</v>
      </c>
      <c r="O11" s="112">
        <f t="shared" si="1"/>
        <v>-9.9999999999909051E-3</v>
      </c>
      <c r="P11">
        <v>74.967171050149048</v>
      </c>
      <c r="Q11">
        <v>42.588392890834314</v>
      </c>
      <c r="R11">
        <v>16.229387570280366</v>
      </c>
      <c r="S11">
        <v>79.576997094449268</v>
      </c>
      <c r="T11">
        <v>51.638051394287011</v>
      </c>
      <c r="U11" s="114">
        <f t="shared" si="2"/>
        <v>265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265</v>
      </c>
      <c r="E12">
        <f>PPCL!N12</f>
        <v>0</v>
      </c>
      <c r="F12">
        <f t="shared" si="4"/>
        <v>265</v>
      </c>
      <c r="G12">
        <f t="shared" si="5"/>
        <v>265</v>
      </c>
      <c r="H12" s="112"/>
      <c r="I12">
        <f>BRPL_EOD!AE12+BRPL_EOD!AF12</f>
        <v>74.97</v>
      </c>
      <c r="J12">
        <f>BYPL_EOD!AE12+BYPL_EOD!AF12</f>
        <v>42.59</v>
      </c>
      <c r="K12">
        <f>MES_EOD!AE12+MES_EOD!AF12</f>
        <v>16.23</v>
      </c>
      <c r="L12">
        <f>NDMC_EOD!AE12+NDMC_EOD!AF12</f>
        <v>79.58</v>
      </c>
      <c r="M12">
        <f>TPDDL_EOD!AE12+TPDDL_EOD!AF12</f>
        <v>51.64</v>
      </c>
      <c r="N12">
        <f t="shared" si="0"/>
        <v>265.01</v>
      </c>
      <c r="O12" s="112">
        <f t="shared" si="1"/>
        <v>-9.9999999999909051E-3</v>
      </c>
      <c r="P12">
        <v>74.967171050149048</v>
      </c>
      <c r="Q12">
        <v>42.588392890834314</v>
      </c>
      <c r="R12">
        <v>16.229387570280366</v>
      </c>
      <c r="S12">
        <v>79.576997094449268</v>
      </c>
      <c r="T12">
        <v>51.638051394287011</v>
      </c>
      <c r="U12" s="114">
        <f t="shared" si="2"/>
        <v>265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265</v>
      </c>
      <c r="E13">
        <f>PPCL!N13</f>
        <v>0</v>
      </c>
      <c r="F13">
        <f t="shared" si="4"/>
        <v>265</v>
      </c>
      <c r="G13">
        <f t="shared" si="5"/>
        <v>265</v>
      </c>
      <c r="H13" s="112"/>
      <c r="I13">
        <f>BRPL_EOD!AE13+BRPL_EOD!AF13</f>
        <v>74.97</v>
      </c>
      <c r="J13">
        <f>BYPL_EOD!AE13+BYPL_EOD!AF13</f>
        <v>42.59</v>
      </c>
      <c r="K13">
        <f>MES_EOD!AE13+MES_EOD!AF13</f>
        <v>16.23</v>
      </c>
      <c r="L13">
        <f>NDMC_EOD!AE13+NDMC_EOD!AF13</f>
        <v>79.58</v>
      </c>
      <c r="M13">
        <f>TPDDL_EOD!AE13+TPDDL_EOD!AF13</f>
        <v>51.64</v>
      </c>
      <c r="N13">
        <f t="shared" si="0"/>
        <v>265.01</v>
      </c>
      <c r="O13" s="112">
        <f t="shared" si="1"/>
        <v>-9.9999999999909051E-3</v>
      </c>
      <c r="P13">
        <v>74.967171050149048</v>
      </c>
      <c r="Q13">
        <v>42.588392890834314</v>
      </c>
      <c r="R13">
        <v>16.229387570280366</v>
      </c>
      <c r="S13">
        <v>79.576997094449268</v>
      </c>
      <c r="T13">
        <v>51.638051394287011</v>
      </c>
      <c r="U13" s="114">
        <f t="shared" si="2"/>
        <v>265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265</v>
      </c>
      <c r="E14">
        <f>PPCL!N14</f>
        <v>0</v>
      </c>
      <c r="F14">
        <f t="shared" si="4"/>
        <v>265</v>
      </c>
      <c r="G14">
        <f t="shared" si="5"/>
        <v>265</v>
      </c>
      <c r="H14" s="112"/>
      <c r="I14">
        <f>BRPL_EOD!AE14+BRPL_EOD!AF14</f>
        <v>74.97</v>
      </c>
      <c r="J14">
        <f>BYPL_EOD!AE14+BYPL_EOD!AF14</f>
        <v>42.59</v>
      </c>
      <c r="K14">
        <f>MES_EOD!AE14+MES_EOD!AF14</f>
        <v>16.23</v>
      </c>
      <c r="L14">
        <f>NDMC_EOD!AE14+NDMC_EOD!AF14</f>
        <v>79.58</v>
      </c>
      <c r="M14">
        <f>TPDDL_EOD!AE14+TPDDL_EOD!AF14</f>
        <v>51.64</v>
      </c>
      <c r="N14">
        <f t="shared" si="0"/>
        <v>265.01</v>
      </c>
      <c r="O14" s="112">
        <f t="shared" si="1"/>
        <v>-9.9999999999909051E-3</v>
      </c>
      <c r="P14">
        <v>74.967171050149048</v>
      </c>
      <c r="Q14">
        <v>42.588392890834314</v>
      </c>
      <c r="R14">
        <v>16.229387570280366</v>
      </c>
      <c r="S14">
        <v>79.576997094449268</v>
      </c>
      <c r="T14">
        <v>51.638051394287011</v>
      </c>
      <c r="U14" s="114">
        <f t="shared" si="2"/>
        <v>265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265</v>
      </c>
      <c r="E15">
        <f>PPCL!N15</f>
        <v>0</v>
      </c>
      <c r="F15">
        <f t="shared" si="4"/>
        <v>265</v>
      </c>
      <c r="G15">
        <f t="shared" si="5"/>
        <v>265</v>
      </c>
      <c r="H15" s="112"/>
      <c r="I15">
        <f>BRPL_EOD!AE15+BRPL_EOD!AF15</f>
        <v>74.97</v>
      </c>
      <c r="J15">
        <f>BYPL_EOD!AE15+BYPL_EOD!AF15</f>
        <v>42.59</v>
      </c>
      <c r="K15">
        <f>MES_EOD!AE15+MES_EOD!AF15</f>
        <v>16.23</v>
      </c>
      <c r="L15">
        <f>NDMC_EOD!AE15+NDMC_EOD!AF15</f>
        <v>79.58</v>
      </c>
      <c r="M15">
        <f>TPDDL_EOD!AE15+TPDDL_EOD!AF15</f>
        <v>51.64</v>
      </c>
      <c r="N15">
        <f t="shared" si="0"/>
        <v>265.01</v>
      </c>
      <c r="O15" s="112">
        <f t="shared" si="1"/>
        <v>-9.9999999999909051E-3</v>
      </c>
      <c r="P15">
        <v>74.967171050149048</v>
      </c>
      <c r="Q15">
        <v>42.588392890834314</v>
      </c>
      <c r="R15">
        <v>16.229387570280366</v>
      </c>
      <c r="S15">
        <v>79.576997094449268</v>
      </c>
      <c r="T15">
        <v>51.638051394287011</v>
      </c>
      <c r="U15" s="114">
        <f t="shared" si="2"/>
        <v>265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265</v>
      </c>
      <c r="E16">
        <f>PPCL!N16</f>
        <v>0</v>
      </c>
      <c r="F16">
        <f t="shared" si="4"/>
        <v>265</v>
      </c>
      <c r="G16">
        <f t="shared" si="5"/>
        <v>265</v>
      </c>
      <c r="H16" s="112"/>
      <c r="I16">
        <f>BRPL_EOD!AE16+BRPL_EOD!AF16</f>
        <v>74.97</v>
      </c>
      <c r="J16">
        <f>BYPL_EOD!AE16+BYPL_EOD!AF16</f>
        <v>42.59</v>
      </c>
      <c r="K16">
        <f>MES_EOD!AE16+MES_EOD!AF16</f>
        <v>16.23</v>
      </c>
      <c r="L16">
        <f>NDMC_EOD!AE16+NDMC_EOD!AF16</f>
        <v>79.58</v>
      </c>
      <c r="M16">
        <f>TPDDL_EOD!AE16+TPDDL_EOD!AF16</f>
        <v>51.64</v>
      </c>
      <c r="N16">
        <f t="shared" si="0"/>
        <v>265.01</v>
      </c>
      <c r="O16" s="112">
        <f t="shared" si="1"/>
        <v>-9.9999999999909051E-3</v>
      </c>
      <c r="P16">
        <v>74.967171050149048</v>
      </c>
      <c r="Q16">
        <v>42.588392890834314</v>
      </c>
      <c r="R16">
        <v>16.229387570280366</v>
      </c>
      <c r="S16">
        <v>79.576997094449268</v>
      </c>
      <c r="T16">
        <v>51.638051394287011</v>
      </c>
      <c r="U16" s="114">
        <f t="shared" si="2"/>
        <v>265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265</v>
      </c>
      <c r="E17">
        <f>PPCL!N17</f>
        <v>0</v>
      </c>
      <c r="F17">
        <f t="shared" si="4"/>
        <v>265</v>
      </c>
      <c r="G17">
        <f t="shared" si="5"/>
        <v>265</v>
      </c>
      <c r="H17" s="112"/>
      <c r="I17">
        <f>BRPL_EOD!AE17+BRPL_EOD!AF17</f>
        <v>74.97</v>
      </c>
      <c r="J17">
        <f>BYPL_EOD!AE17+BYPL_EOD!AF17</f>
        <v>42.59</v>
      </c>
      <c r="K17">
        <f>MES_EOD!AE17+MES_EOD!AF17</f>
        <v>16.23</v>
      </c>
      <c r="L17">
        <f>NDMC_EOD!AE17+NDMC_EOD!AF17</f>
        <v>79.58</v>
      </c>
      <c r="M17">
        <f>TPDDL_EOD!AE17+TPDDL_EOD!AF17</f>
        <v>51.64</v>
      </c>
      <c r="N17">
        <f t="shared" si="0"/>
        <v>265.01</v>
      </c>
      <c r="O17" s="112">
        <f t="shared" si="1"/>
        <v>-9.9999999999909051E-3</v>
      </c>
      <c r="P17">
        <v>74.967171050149048</v>
      </c>
      <c r="Q17">
        <v>42.588392890834314</v>
      </c>
      <c r="R17">
        <v>16.229387570280366</v>
      </c>
      <c r="S17">
        <v>79.576997094449268</v>
      </c>
      <c r="T17">
        <v>51.638051394287011</v>
      </c>
      <c r="U17" s="114">
        <f t="shared" si="2"/>
        <v>265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265</v>
      </c>
      <c r="E18">
        <f>PPCL!N18</f>
        <v>0</v>
      </c>
      <c r="F18">
        <f t="shared" si="4"/>
        <v>265</v>
      </c>
      <c r="G18">
        <f t="shared" si="5"/>
        <v>265</v>
      </c>
      <c r="H18" s="112"/>
      <c r="I18">
        <f>BRPL_EOD!AE18+BRPL_EOD!AF18</f>
        <v>74.97</v>
      </c>
      <c r="J18">
        <f>BYPL_EOD!AE18+BYPL_EOD!AF18</f>
        <v>42.59</v>
      </c>
      <c r="K18">
        <f>MES_EOD!AE18+MES_EOD!AF18</f>
        <v>16.23</v>
      </c>
      <c r="L18">
        <f>NDMC_EOD!AE18+NDMC_EOD!AF18</f>
        <v>79.58</v>
      </c>
      <c r="M18">
        <f>TPDDL_EOD!AE18+TPDDL_EOD!AF18</f>
        <v>51.64</v>
      </c>
      <c r="N18">
        <f t="shared" si="0"/>
        <v>265.01</v>
      </c>
      <c r="O18" s="112">
        <f t="shared" si="1"/>
        <v>-9.9999999999909051E-3</v>
      </c>
      <c r="P18">
        <v>74.967171050149048</v>
      </c>
      <c r="Q18">
        <v>42.588392890834314</v>
      </c>
      <c r="R18">
        <v>16.229387570280366</v>
      </c>
      <c r="S18">
        <v>79.576997094449268</v>
      </c>
      <c r="T18">
        <v>51.638051394287011</v>
      </c>
      <c r="U18" s="114">
        <f t="shared" si="2"/>
        <v>265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265</v>
      </c>
      <c r="E19">
        <f>PPCL!N19</f>
        <v>0</v>
      </c>
      <c r="F19">
        <f t="shared" si="4"/>
        <v>265</v>
      </c>
      <c r="G19">
        <f t="shared" si="5"/>
        <v>265</v>
      </c>
      <c r="H19" s="112"/>
      <c r="I19">
        <f>BRPL_EOD!AE19+BRPL_EOD!AF19</f>
        <v>74.97</v>
      </c>
      <c r="J19">
        <f>BYPL_EOD!AE19+BYPL_EOD!AF19</f>
        <v>42.59</v>
      </c>
      <c r="K19">
        <f>MES_EOD!AE19+MES_EOD!AF19</f>
        <v>16.23</v>
      </c>
      <c r="L19">
        <f>NDMC_EOD!AE19+NDMC_EOD!AF19</f>
        <v>79.58</v>
      </c>
      <c r="M19">
        <f>TPDDL_EOD!AE19+TPDDL_EOD!AF19</f>
        <v>51.64</v>
      </c>
      <c r="N19">
        <f t="shared" si="0"/>
        <v>265.01</v>
      </c>
      <c r="O19" s="112">
        <f t="shared" si="1"/>
        <v>-9.9999999999909051E-3</v>
      </c>
      <c r="P19">
        <v>74.967171050149048</v>
      </c>
      <c r="Q19">
        <v>42.588392890834314</v>
      </c>
      <c r="R19">
        <v>16.229387570280366</v>
      </c>
      <c r="S19">
        <v>79.576997094449268</v>
      </c>
      <c r="T19">
        <v>51.638051394287011</v>
      </c>
      <c r="U19" s="114">
        <f t="shared" si="2"/>
        <v>265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265</v>
      </c>
      <c r="E20">
        <f>PPCL!N20</f>
        <v>0</v>
      </c>
      <c r="F20">
        <f t="shared" si="4"/>
        <v>265</v>
      </c>
      <c r="G20">
        <f t="shared" si="5"/>
        <v>265</v>
      </c>
      <c r="H20" s="112"/>
      <c r="I20">
        <f>BRPL_EOD!AE20+BRPL_EOD!AF20</f>
        <v>74.97</v>
      </c>
      <c r="J20">
        <f>BYPL_EOD!AE20+BYPL_EOD!AF20</f>
        <v>42.59</v>
      </c>
      <c r="K20">
        <f>MES_EOD!AE20+MES_EOD!AF20</f>
        <v>16.23</v>
      </c>
      <c r="L20">
        <f>NDMC_EOD!AE20+NDMC_EOD!AF20</f>
        <v>79.58</v>
      </c>
      <c r="M20">
        <f>TPDDL_EOD!AE20+TPDDL_EOD!AF20</f>
        <v>51.64</v>
      </c>
      <c r="N20">
        <f t="shared" si="0"/>
        <v>265.01</v>
      </c>
      <c r="O20" s="112">
        <f t="shared" si="1"/>
        <v>-9.9999999999909051E-3</v>
      </c>
      <c r="P20">
        <v>74.967171050149048</v>
      </c>
      <c r="Q20">
        <v>42.588392890834314</v>
      </c>
      <c r="R20">
        <v>16.229387570280366</v>
      </c>
      <c r="S20">
        <v>79.576997094449268</v>
      </c>
      <c r="T20">
        <v>51.638051394287011</v>
      </c>
      <c r="U20" s="114">
        <f t="shared" si="2"/>
        <v>265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265</v>
      </c>
      <c r="E21">
        <f>PPCL!N21</f>
        <v>0</v>
      </c>
      <c r="F21">
        <f t="shared" si="4"/>
        <v>265</v>
      </c>
      <c r="G21">
        <f t="shared" si="5"/>
        <v>265</v>
      </c>
      <c r="H21" s="112"/>
      <c r="I21">
        <f>BRPL_EOD!AE21+BRPL_EOD!AF21</f>
        <v>74.97</v>
      </c>
      <c r="J21">
        <f>BYPL_EOD!AE21+BYPL_EOD!AF21</f>
        <v>42.59</v>
      </c>
      <c r="K21">
        <f>MES_EOD!AE21+MES_EOD!AF21</f>
        <v>16.23</v>
      </c>
      <c r="L21">
        <f>NDMC_EOD!AE21+NDMC_EOD!AF21</f>
        <v>79.58</v>
      </c>
      <c r="M21">
        <f>TPDDL_EOD!AE21+TPDDL_EOD!AF21</f>
        <v>51.64</v>
      </c>
      <c r="N21">
        <f t="shared" si="0"/>
        <v>265.01</v>
      </c>
      <c r="O21" s="112">
        <f t="shared" si="1"/>
        <v>-9.9999999999909051E-3</v>
      </c>
      <c r="P21">
        <v>74.967171050149048</v>
      </c>
      <c r="Q21">
        <v>42.588392890834314</v>
      </c>
      <c r="R21">
        <v>16.229387570280366</v>
      </c>
      <c r="S21">
        <v>79.576997094449268</v>
      </c>
      <c r="T21">
        <v>51.638051394287011</v>
      </c>
      <c r="U21" s="114">
        <f t="shared" si="2"/>
        <v>265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265</v>
      </c>
      <c r="E22">
        <f>PPCL!N22</f>
        <v>0</v>
      </c>
      <c r="F22">
        <f t="shared" si="4"/>
        <v>265</v>
      </c>
      <c r="G22">
        <f t="shared" si="5"/>
        <v>265</v>
      </c>
      <c r="H22" s="112"/>
      <c r="I22">
        <f>BRPL_EOD!AE22+BRPL_EOD!AF22</f>
        <v>74.97</v>
      </c>
      <c r="J22">
        <f>BYPL_EOD!AE22+BYPL_EOD!AF22</f>
        <v>42.59</v>
      </c>
      <c r="K22">
        <f>MES_EOD!AE22+MES_EOD!AF22</f>
        <v>16.23</v>
      </c>
      <c r="L22">
        <f>NDMC_EOD!AE22+NDMC_EOD!AF22</f>
        <v>79.58</v>
      </c>
      <c r="M22">
        <f>TPDDL_EOD!AE22+TPDDL_EOD!AF22</f>
        <v>51.64</v>
      </c>
      <c r="N22">
        <f t="shared" si="0"/>
        <v>265.01</v>
      </c>
      <c r="O22" s="112">
        <f t="shared" si="1"/>
        <v>-9.9999999999909051E-3</v>
      </c>
      <c r="P22">
        <v>74.967171050149048</v>
      </c>
      <c r="Q22">
        <v>42.588392890834314</v>
      </c>
      <c r="R22">
        <v>16.229387570280366</v>
      </c>
      <c r="S22">
        <v>79.576997094449268</v>
      </c>
      <c r="T22">
        <v>51.638051394287011</v>
      </c>
      <c r="U22" s="114">
        <f t="shared" si="2"/>
        <v>265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265</v>
      </c>
      <c r="E23">
        <f>PPCL!N23</f>
        <v>0</v>
      </c>
      <c r="F23">
        <f t="shared" si="4"/>
        <v>265</v>
      </c>
      <c r="G23">
        <f t="shared" si="5"/>
        <v>265</v>
      </c>
      <c r="H23" s="112"/>
      <c r="I23">
        <f>BRPL_EOD!AE23+BRPL_EOD!AF23</f>
        <v>74.97</v>
      </c>
      <c r="J23">
        <f>BYPL_EOD!AE23+BYPL_EOD!AF23</f>
        <v>42.59</v>
      </c>
      <c r="K23">
        <f>MES_EOD!AE23+MES_EOD!AF23</f>
        <v>16.23</v>
      </c>
      <c r="L23">
        <f>NDMC_EOD!AE23+NDMC_EOD!AF23</f>
        <v>79.58</v>
      </c>
      <c r="M23">
        <f>TPDDL_EOD!AE23+TPDDL_EOD!AF23</f>
        <v>51.64</v>
      </c>
      <c r="N23">
        <f t="shared" si="0"/>
        <v>265.01</v>
      </c>
      <c r="O23" s="112">
        <f t="shared" si="1"/>
        <v>-9.9999999999909051E-3</v>
      </c>
      <c r="P23">
        <v>74.967171050149048</v>
      </c>
      <c r="Q23">
        <v>42.588392890834314</v>
      </c>
      <c r="R23">
        <v>16.229387570280366</v>
      </c>
      <c r="S23">
        <v>79.576997094449268</v>
      </c>
      <c r="T23">
        <v>51.638051394287011</v>
      </c>
      <c r="U23" s="114">
        <f t="shared" si="2"/>
        <v>265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265</v>
      </c>
      <c r="E24">
        <f>PPCL!N24</f>
        <v>0</v>
      </c>
      <c r="F24">
        <f t="shared" si="4"/>
        <v>265</v>
      </c>
      <c r="G24">
        <f t="shared" si="5"/>
        <v>265</v>
      </c>
      <c r="H24" s="112"/>
      <c r="I24">
        <f>BRPL_EOD!AE24+BRPL_EOD!AF24</f>
        <v>74.97</v>
      </c>
      <c r="J24">
        <f>BYPL_EOD!AE24+BYPL_EOD!AF24</f>
        <v>42.59</v>
      </c>
      <c r="K24">
        <f>MES_EOD!AE24+MES_EOD!AF24</f>
        <v>16.23</v>
      </c>
      <c r="L24">
        <f>NDMC_EOD!AE24+NDMC_EOD!AF24</f>
        <v>79.58</v>
      </c>
      <c r="M24">
        <f>TPDDL_EOD!AE24+TPDDL_EOD!AF24</f>
        <v>51.64</v>
      </c>
      <c r="N24">
        <f t="shared" si="0"/>
        <v>265.01</v>
      </c>
      <c r="O24" s="112">
        <f t="shared" si="1"/>
        <v>-9.9999999999909051E-3</v>
      </c>
      <c r="P24">
        <v>74.967171050149048</v>
      </c>
      <c r="Q24">
        <v>42.588392890834314</v>
      </c>
      <c r="R24">
        <v>16.229387570280366</v>
      </c>
      <c r="S24">
        <v>79.576997094449268</v>
      </c>
      <c r="T24">
        <v>51.638051394287011</v>
      </c>
      <c r="U24" s="114">
        <f t="shared" si="2"/>
        <v>265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265</v>
      </c>
      <c r="E25">
        <f>PPCL!N25</f>
        <v>0</v>
      </c>
      <c r="F25">
        <f t="shared" si="4"/>
        <v>265</v>
      </c>
      <c r="G25">
        <f t="shared" si="5"/>
        <v>265</v>
      </c>
      <c r="H25" s="112"/>
      <c r="I25">
        <f>BRPL_EOD!AE25+BRPL_EOD!AF25</f>
        <v>74.97</v>
      </c>
      <c r="J25">
        <f>BYPL_EOD!AE25+BYPL_EOD!AF25</f>
        <v>42.59</v>
      </c>
      <c r="K25">
        <f>MES_EOD!AE25+MES_EOD!AF25</f>
        <v>16.23</v>
      </c>
      <c r="L25">
        <f>NDMC_EOD!AE25+NDMC_EOD!AF25</f>
        <v>79.58</v>
      </c>
      <c r="M25">
        <f>TPDDL_EOD!AE25+TPDDL_EOD!AF25</f>
        <v>51.64</v>
      </c>
      <c r="N25">
        <f t="shared" si="0"/>
        <v>265.01</v>
      </c>
      <c r="O25" s="112">
        <f t="shared" si="1"/>
        <v>-9.9999999999909051E-3</v>
      </c>
      <c r="P25">
        <v>74.967171050149048</v>
      </c>
      <c r="Q25">
        <v>42.588392890834314</v>
      </c>
      <c r="R25">
        <v>16.229387570280366</v>
      </c>
      <c r="S25">
        <v>79.576997094449268</v>
      </c>
      <c r="T25">
        <v>51.638051394287011</v>
      </c>
      <c r="U25" s="114">
        <f t="shared" si="2"/>
        <v>265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265</v>
      </c>
      <c r="E26">
        <f>PPCL!N26</f>
        <v>0</v>
      </c>
      <c r="F26">
        <f t="shared" si="4"/>
        <v>265</v>
      </c>
      <c r="G26">
        <f t="shared" si="5"/>
        <v>265</v>
      </c>
      <c r="H26" s="112"/>
      <c r="I26">
        <f>BRPL_EOD!AE26+BRPL_EOD!AF26</f>
        <v>74.97</v>
      </c>
      <c r="J26">
        <f>BYPL_EOD!AE26+BYPL_EOD!AF26</f>
        <v>42.59</v>
      </c>
      <c r="K26">
        <f>MES_EOD!AE26+MES_EOD!AF26</f>
        <v>16.23</v>
      </c>
      <c r="L26">
        <f>NDMC_EOD!AE26+NDMC_EOD!AF26</f>
        <v>79.58</v>
      </c>
      <c r="M26">
        <f>TPDDL_EOD!AE26+TPDDL_EOD!AF26</f>
        <v>51.64</v>
      </c>
      <c r="N26">
        <f t="shared" si="0"/>
        <v>265.01</v>
      </c>
      <c r="O26" s="112">
        <f t="shared" si="1"/>
        <v>-9.9999999999909051E-3</v>
      </c>
      <c r="P26">
        <v>74.967171050149048</v>
      </c>
      <c r="Q26">
        <v>42.588392890834314</v>
      </c>
      <c r="R26">
        <v>16.229387570280366</v>
      </c>
      <c r="S26">
        <v>79.576997094449268</v>
      </c>
      <c r="T26">
        <v>51.638051394287011</v>
      </c>
      <c r="U26" s="114">
        <f t="shared" si="2"/>
        <v>265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265</v>
      </c>
      <c r="E27">
        <f>PPCL!N27</f>
        <v>0</v>
      </c>
      <c r="F27">
        <f t="shared" si="4"/>
        <v>265</v>
      </c>
      <c r="G27">
        <f t="shared" si="5"/>
        <v>265</v>
      </c>
      <c r="H27" s="112"/>
      <c r="I27">
        <f>BRPL_EOD!AE27+BRPL_EOD!AF27</f>
        <v>74.97</v>
      </c>
      <c r="J27">
        <f>BYPL_EOD!AE27+BYPL_EOD!AF27</f>
        <v>42.59</v>
      </c>
      <c r="K27">
        <f>MES_EOD!AE27+MES_EOD!AF27</f>
        <v>16.23</v>
      </c>
      <c r="L27">
        <f>NDMC_EOD!AE27+NDMC_EOD!AF27</f>
        <v>79.58</v>
      </c>
      <c r="M27">
        <f>TPDDL_EOD!AE27+TPDDL_EOD!AF27</f>
        <v>51.64</v>
      </c>
      <c r="N27">
        <f t="shared" si="0"/>
        <v>265.01</v>
      </c>
      <c r="O27" s="112">
        <f t="shared" si="1"/>
        <v>-9.9999999999909051E-3</v>
      </c>
      <c r="P27">
        <v>74.967171050149048</v>
      </c>
      <c r="Q27">
        <v>42.588392890834314</v>
      </c>
      <c r="R27">
        <v>16.229387570280366</v>
      </c>
      <c r="S27">
        <v>79.576997094449268</v>
      </c>
      <c r="T27">
        <v>51.638051394287011</v>
      </c>
      <c r="U27" s="114">
        <f t="shared" si="2"/>
        <v>265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265</v>
      </c>
      <c r="E28">
        <f>PPCL!N28</f>
        <v>0</v>
      </c>
      <c r="F28">
        <f t="shared" si="4"/>
        <v>265</v>
      </c>
      <c r="G28">
        <f t="shared" si="5"/>
        <v>265</v>
      </c>
      <c r="H28" s="112"/>
      <c r="I28">
        <f>BRPL_EOD!AE28+BRPL_EOD!AF28</f>
        <v>74.97</v>
      </c>
      <c r="J28">
        <f>BYPL_EOD!AE28+BYPL_EOD!AF28</f>
        <v>42.59</v>
      </c>
      <c r="K28">
        <f>MES_EOD!AE28+MES_EOD!AF28</f>
        <v>16.23</v>
      </c>
      <c r="L28">
        <f>NDMC_EOD!AE28+NDMC_EOD!AF28</f>
        <v>79.58</v>
      </c>
      <c r="M28">
        <f>TPDDL_EOD!AE28+TPDDL_EOD!AF28</f>
        <v>51.64</v>
      </c>
      <c r="N28">
        <f t="shared" si="0"/>
        <v>265.01</v>
      </c>
      <c r="O28" s="112">
        <f t="shared" si="1"/>
        <v>-9.9999999999909051E-3</v>
      </c>
      <c r="P28">
        <v>74.967171050149048</v>
      </c>
      <c r="Q28">
        <v>42.588392890834314</v>
      </c>
      <c r="R28">
        <v>16.229387570280366</v>
      </c>
      <c r="S28">
        <v>79.576997094449268</v>
      </c>
      <c r="T28">
        <v>51.638051394287011</v>
      </c>
      <c r="U28" s="114">
        <f t="shared" si="2"/>
        <v>265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265</v>
      </c>
      <c r="E29">
        <f>PPCL!N29</f>
        <v>0</v>
      </c>
      <c r="F29">
        <f t="shared" si="4"/>
        <v>265</v>
      </c>
      <c r="G29">
        <f t="shared" si="5"/>
        <v>265</v>
      </c>
      <c r="H29" s="112"/>
      <c r="I29">
        <f>BRPL_EOD!AE29+BRPL_EOD!AF29</f>
        <v>74.97</v>
      </c>
      <c r="J29">
        <f>BYPL_EOD!AE29+BYPL_EOD!AF29</f>
        <v>42.59</v>
      </c>
      <c r="K29">
        <f>MES_EOD!AE29+MES_EOD!AF29</f>
        <v>16.23</v>
      </c>
      <c r="L29">
        <f>NDMC_EOD!AE29+NDMC_EOD!AF29</f>
        <v>79.58</v>
      </c>
      <c r="M29">
        <f>TPDDL_EOD!AE29+TPDDL_EOD!AF29</f>
        <v>51.64</v>
      </c>
      <c r="N29">
        <f t="shared" si="0"/>
        <v>265.01</v>
      </c>
      <c r="O29" s="112">
        <f t="shared" si="1"/>
        <v>-9.9999999999909051E-3</v>
      </c>
      <c r="P29">
        <v>74.967171050149048</v>
      </c>
      <c r="Q29">
        <v>42.588392890834314</v>
      </c>
      <c r="R29">
        <v>16.229387570280366</v>
      </c>
      <c r="S29">
        <v>79.576997094449268</v>
      </c>
      <c r="T29">
        <v>51.638051394287011</v>
      </c>
      <c r="U29" s="114">
        <f t="shared" si="2"/>
        <v>265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265</v>
      </c>
      <c r="E30">
        <f>PPCL!N30</f>
        <v>0</v>
      </c>
      <c r="F30">
        <f t="shared" si="4"/>
        <v>265</v>
      </c>
      <c r="G30">
        <f t="shared" si="5"/>
        <v>265</v>
      </c>
      <c r="H30" s="112"/>
      <c r="I30">
        <f>BRPL_EOD!AE30+BRPL_EOD!AF30</f>
        <v>74.97</v>
      </c>
      <c r="J30">
        <f>BYPL_EOD!AE30+BYPL_EOD!AF30</f>
        <v>42.59</v>
      </c>
      <c r="K30">
        <f>MES_EOD!AE30+MES_EOD!AF30</f>
        <v>16.23</v>
      </c>
      <c r="L30">
        <f>NDMC_EOD!AE30+NDMC_EOD!AF30</f>
        <v>79.58</v>
      </c>
      <c r="M30">
        <f>TPDDL_EOD!AE30+TPDDL_EOD!AF30</f>
        <v>51.64</v>
      </c>
      <c r="N30">
        <f t="shared" si="0"/>
        <v>265.01</v>
      </c>
      <c r="O30" s="112">
        <f t="shared" si="1"/>
        <v>-9.9999999999909051E-3</v>
      </c>
      <c r="P30">
        <v>74.967171050149048</v>
      </c>
      <c r="Q30">
        <v>42.588392890834314</v>
      </c>
      <c r="R30">
        <v>16.229387570280366</v>
      </c>
      <c r="S30">
        <v>79.576997094449268</v>
      </c>
      <c r="T30">
        <v>51.638051394287011</v>
      </c>
      <c r="U30" s="114">
        <f t="shared" si="2"/>
        <v>265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265</v>
      </c>
      <c r="E31">
        <f>PPCL!N31</f>
        <v>0</v>
      </c>
      <c r="F31">
        <f t="shared" si="4"/>
        <v>265</v>
      </c>
      <c r="G31">
        <f t="shared" si="5"/>
        <v>265</v>
      </c>
      <c r="H31" s="112"/>
      <c r="I31">
        <f>BRPL_EOD!AE31+BRPL_EOD!AF31</f>
        <v>74.97</v>
      </c>
      <c r="J31">
        <f>BYPL_EOD!AE31+BYPL_EOD!AF31</f>
        <v>42.59</v>
      </c>
      <c r="K31">
        <f>MES_EOD!AE31+MES_EOD!AF31</f>
        <v>16.23</v>
      </c>
      <c r="L31">
        <f>NDMC_EOD!AE31+NDMC_EOD!AF31</f>
        <v>79.58</v>
      </c>
      <c r="M31">
        <f>TPDDL_EOD!AE31+TPDDL_EOD!AF31</f>
        <v>51.64</v>
      </c>
      <c r="N31">
        <f t="shared" si="0"/>
        <v>265.01</v>
      </c>
      <c r="O31" s="112">
        <f t="shared" si="1"/>
        <v>-9.9999999999909051E-3</v>
      </c>
      <c r="P31">
        <v>74.967171050149048</v>
      </c>
      <c r="Q31">
        <v>42.588392890834314</v>
      </c>
      <c r="R31">
        <v>16.229387570280366</v>
      </c>
      <c r="S31">
        <v>79.576997094449268</v>
      </c>
      <c r="T31">
        <v>51.638051394287011</v>
      </c>
      <c r="U31" s="114">
        <f t="shared" si="2"/>
        <v>265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265</v>
      </c>
      <c r="E32">
        <f>PPCL!N32</f>
        <v>0</v>
      </c>
      <c r="F32">
        <f t="shared" si="4"/>
        <v>265</v>
      </c>
      <c r="G32">
        <f t="shared" si="5"/>
        <v>265</v>
      </c>
      <c r="H32" s="112"/>
      <c r="I32">
        <f>BRPL_EOD!AE32+BRPL_EOD!AF32</f>
        <v>74.97</v>
      </c>
      <c r="J32">
        <f>BYPL_EOD!AE32+BYPL_EOD!AF32</f>
        <v>42.59</v>
      </c>
      <c r="K32">
        <f>MES_EOD!AE32+MES_EOD!AF32</f>
        <v>16.23</v>
      </c>
      <c r="L32">
        <f>NDMC_EOD!AE32+NDMC_EOD!AF32</f>
        <v>79.58</v>
      </c>
      <c r="M32">
        <f>TPDDL_EOD!AE32+TPDDL_EOD!AF32</f>
        <v>51.64</v>
      </c>
      <c r="N32">
        <f t="shared" si="0"/>
        <v>265.01</v>
      </c>
      <c r="O32" s="112">
        <f t="shared" si="1"/>
        <v>-9.9999999999909051E-3</v>
      </c>
      <c r="P32">
        <v>74.967171050149048</v>
      </c>
      <c r="Q32">
        <v>42.588392890834314</v>
      </c>
      <c r="R32">
        <v>16.229387570280366</v>
      </c>
      <c r="S32">
        <v>79.576997094449268</v>
      </c>
      <c r="T32">
        <v>51.638051394287011</v>
      </c>
      <c r="U32" s="114">
        <f t="shared" si="2"/>
        <v>265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265</v>
      </c>
      <c r="E33">
        <f>PPCL!N33</f>
        <v>0</v>
      </c>
      <c r="F33">
        <f t="shared" si="4"/>
        <v>265</v>
      </c>
      <c r="G33">
        <f t="shared" si="5"/>
        <v>265</v>
      </c>
      <c r="H33" s="112"/>
      <c r="I33">
        <f>BRPL_EOD!AE33+BRPL_EOD!AF33</f>
        <v>74.97</v>
      </c>
      <c r="J33">
        <f>BYPL_EOD!AE33+BYPL_EOD!AF33</f>
        <v>42.59</v>
      </c>
      <c r="K33">
        <f>MES_EOD!AE33+MES_EOD!AF33</f>
        <v>16.23</v>
      </c>
      <c r="L33">
        <f>NDMC_EOD!AE33+NDMC_EOD!AF33</f>
        <v>79.58</v>
      </c>
      <c r="M33">
        <f>TPDDL_EOD!AE33+TPDDL_EOD!AF33</f>
        <v>51.64</v>
      </c>
      <c r="N33">
        <f t="shared" si="0"/>
        <v>265.01</v>
      </c>
      <c r="O33" s="112">
        <f t="shared" si="1"/>
        <v>-9.9999999999909051E-3</v>
      </c>
      <c r="P33">
        <v>74.967171050149048</v>
      </c>
      <c r="Q33">
        <v>42.588392890834314</v>
      </c>
      <c r="R33">
        <v>16.229387570280366</v>
      </c>
      <c r="S33">
        <v>79.576997094449268</v>
      </c>
      <c r="T33">
        <v>51.638051394287011</v>
      </c>
      <c r="U33" s="114">
        <f t="shared" si="2"/>
        <v>265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265</v>
      </c>
      <c r="E34">
        <f>PPCL!N34</f>
        <v>0</v>
      </c>
      <c r="F34">
        <f t="shared" si="4"/>
        <v>265</v>
      </c>
      <c r="G34">
        <f t="shared" si="5"/>
        <v>265</v>
      </c>
      <c r="H34" s="112"/>
      <c r="I34">
        <f>BRPL_EOD!AE34+BRPL_EOD!AF34</f>
        <v>74.97</v>
      </c>
      <c r="J34">
        <f>BYPL_EOD!AE34+BYPL_EOD!AF34</f>
        <v>42.59</v>
      </c>
      <c r="K34">
        <f>MES_EOD!AE34+MES_EOD!AF34</f>
        <v>16.23</v>
      </c>
      <c r="L34">
        <f>NDMC_EOD!AE34+NDMC_EOD!AF34</f>
        <v>79.58</v>
      </c>
      <c r="M34">
        <f>TPDDL_EOD!AE34+TPDDL_EOD!AF34</f>
        <v>51.64</v>
      </c>
      <c r="N34">
        <f t="shared" si="0"/>
        <v>265.01</v>
      </c>
      <c r="O34" s="112">
        <f t="shared" si="1"/>
        <v>-9.9999999999909051E-3</v>
      </c>
      <c r="P34">
        <v>74.967171050149048</v>
      </c>
      <c r="Q34">
        <v>42.588392890834314</v>
      </c>
      <c r="R34">
        <v>16.229387570280366</v>
      </c>
      <c r="S34">
        <v>79.576997094449268</v>
      </c>
      <c r="T34">
        <v>51.638051394287011</v>
      </c>
      <c r="U34" s="114">
        <f t="shared" si="2"/>
        <v>265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265</v>
      </c>
      <c r="E35">
        <f>PPCL!N35</f>
        <v>0</v>
      </c>
      <c r="F35">
        <f t="shared" si="4"/>
        <v>265</v>
      </c>
      <c r="G35">
        <f t="shared" si="5"/>
        <v>265</v>
      </c>
      <c r="H35" s="112"/>
      <c r="I35">
        <f>BRPL_EOD!AE35+BRPL_EOD!AF35</f>
        <v>74.97</v>
      </c>
      <c r="J35">
        <f>BYPL_EOD!AE35+BYPL_EOD!AF35</f>
        <v>42.59</v>
      </c>
      <c r="K35">
        <f>MES_EOD!AE35+MES_EOD!AF35</f>
        <v>16.23</v>
      </c>
      <c r="L35">
        <f>NDMC_EOD!AE35+NDMC_EOD!AF35</f>
        <v>79.58</v>
      </c>
      <c r="M35">
        <f>TPDDL_EOD!AE35+TPDDL_EOD!AF35</f>
        <v>51.64</v>
      </c>
      <c r="N35">
        <f t="shared" si="0"/>
        <v>265.01</v>
      </c>
      <c r="O35" s="112">
        <f t="shared" si="1"/>
        <v>-9.9999999999909051E-3</v>
      </c>
      <c r="P35">
        <v>74.967171050149048</v>
      </c>
      <c r="Q35">
        <v>42.588392890834314</v>
      </c>
      <c r="R35">
        <v>16.229387570280366</v>
      </c>
      <c r="S35">
        <v>79.576997094449268</v>
      </c>
      <c r="T35">
        <v>51.638051394287011</v>
      </c>
      <c r="U35" s="114">
        <f t="shared" si="2"/>
        <v>265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265</v>
      </c>
      <c r="E36">
        <f>PPCL!N36</f>
        <v>0</v>
      </c>
      <c r="F36">
        <f t="shared" si="4"/>
        <v>265</v>
      </c>
      <c r="G36">
        <f t="shared" si="5"/>
        <v>265</v>
      </c>
      <c r="H36" s="112"/>
      <c r="I36">
        <f>BRPL_EOD!AE36+BRPL_EOD!AF36</f>
        <v>74.97</v>
      </c>
      <c r="J36">
        <f>BYPL_EOD!AE36+BYPL_EOD!AF36</f>
        <v>42.59</v>
      </c>
      <c r="K36">
        <f>MES_EOD!AE36+MES_EOD!AF36</f>
        <v>16.23</v>
      </c>
      <c r="L36">
        <f>NDMC_EOD!AE36+NDMC_EOD!AF36</f>
        <v>79.58</v>
      </c>
      <c r="M36">
        <f>TPDDL_EOD!AE36+TPDDL_EOD!AF36</f>
        <v>51.64</v>
      </c>
      <c r="N36">
        <f t="shared" si="0"/>
        <v>265.01</v>
      </c>
      <c r="O36" s="112">
        <f t="shared" si="1"/>
        <v>-9.9999999999909051E-3</v>
      </c>
      <c r="P36">
        <v>74.967171050149048</v>
      </c>
      <c r="Q36">
        <v>42.588392890834314</v>
      </c>
      <c r="R36">
        <v>16.229387570280366</v>
      </c>
      <c r="S36">
        <v>79.576997094449268</v>
      </c>
      <c r="T36">
        <v>51.638051394287011</v>
      </c>
      <c r="U36" s="114">
        <f t="shared" si="2"/>
        <v>265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265</v>
      </c>
      <c r="E37">
        <f>PPCL!N37</f>
        <v>0</v>
      </c>
      <c r="F37">
        <f t="shared" si="4"/>
        <v>265</v>
      </c>
      <c r="G37">
        <f t="shared" si="5"/>
        <v>265</v>
      </c>
      <c r="H37" s="112"/>
      <c r="I37">
        <f>BRPL_EOD!AE37+BRPL_EOD!AF37</f>
        <v>74.97</v>
      </c>
      <c r="J37">
        <f>BYPL_EOD!AE37+BYPL_EOD!AF37</f>
        <v>42.59</v>
      </c>
      <c r="K37">
        <f>MES_EOD!AE37+MES_EOD!AF37</f>
        <v>16.23</v>
      </c>
      <c r="L37">
        <f>NDMC_EOD!AE37+NDMC_EOD!AF37</f>
        <v>79.58</v>
      </c>
      <c r="M37">
        <f>TPDDL_EOD!AE37+TPDDL_EOD!AF37</f>
        <v>51.64</v>
      </c>
      <c r="N37">
        <f t="shared" si="0"/>
        <v>265.01</v>
      </c>
      <c r="O37" s="112">
        <f t="shared" si="1"/>
        <v>-9.9999999999909051E-3</v>
      </c>
      <c r="P37">
        <v>74.967171050149048</v>
      </c>
      <c r="Q37">
        <v>42.588392890834314</v>
      </c>
      <c r="R37">
        <v>16.229387570280366</v>
      </c>
      <c r="S37">
        <v>79.576997094449268</v>
      </c>
      <c r="T37">
        <v>51.638051394287011</v>
      </c>
      <c r="U37" s="114">
        <f t="shared" si="2"/>
        <v>265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265</v>
      </c>
      <c r="E38">
        <f>PPCL!N38</f>
        <v>0</v>
      </c>
      <c r="F38">
        <f t="shared" si="4"/>
        <v>265</v>
      </c>
      <c r="G38">
        <f t="shared" si="5"/>
        <v>265</v>
      </c>
      <c r="H38" s="112"/>
      <c r="I38">
        <f>BRPL_EOD!AE38+BRPL_EOD!AF38</f>
        <v>74.97</v>
      </c>
      <c r="J38">
        <f>BYPL_EOD!AE38+BYPL_EOD!AF38</f>
        <v>42.59</v>
      </c>
      <c r="K38">
        <f>MES_EOD!AE38+MES_EOD!AF38</f>
        <v>16.23</v>
      </c>
      <c r="L38">
        <f>NDMC_EOD!AE38+NDMC_EOD!AF38</f>
        <v>79.58</v>
      </c>
      <c r="M38">
        <f>TPDDL_EOD!AE38+TPDDL_EOD!AF38</f>
        <v>51.64</v>
      </c>
      <c r="N38">
        <f t="shared" si="0"/>
        <v>265.01</v>
      </c>
      <c r="O38" s="112">
        <f t="shared" si="1"/>
        <v>-9.9999999999909051E-3</v>
      </c>
      <c r="P38">
        <v>74.967171050149048</v>
      </c>
      <c r="Q38">
        <v>42.588392890834314</v>
      </c>
      <c r="R38">
        <v>16.229387570280366</v>
      </c>
      <c r="S38">
        <v>79.576997094449268</v>
      </c>
      <c r="T38">
        <v>51.638051394287011</v>
      </c>
      <c r="U38" s="114">
        <f t="shared" si="2"/>
        <v>265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265</v>
      </c>
      <c r="E39">
        <f>PPCL!N39</f>
        <v>0</v>
      </c>
      <c r="F39">
        <f t="shared" si="4"/>
        <v>265</v>
      </c>
      <c r="G39">
        <f t="shared" si="5"/>
        <v>265</v>
      </c>
      <c r="H39" s="112"/>
      <c r="I39">
        <f>BRPL_EOD!AE39+BRPL_EOD!AF39</f>
        <v>74.97</v>
      </c>
      <c r="J39">
        <f>BYPL_EOD!AE39+BYPL_EOD!AF39</f>
        <v>42.59</v>
      </c>
      <c r="K39">
        <f>MES_EOD!AE39+MES_EOD!AF39</f>
        <v>16.23</v>
      </c>
      <c r="L39">
        <f>NDMC_EOD!AE39+NDMC_EOD!AF39</f>
        <v>79.58</v>
      </c>
      <c r="M39">
        <f>TPDDL_EOD!AE39+TPDDL_EOD!AF39</f>
        <v>51.64</v>
      </c>
      <c r="N39">
        <f t="shared" si="0"/>
        <v>265.01</v>
      </c>
      <c r="O39" s="112">
        <f t="shared" si="1"/>
        <v>-9.9999999999909051E-3</v>
      </c>
      <c r="P39">
        <v>74.967171050149048</v>
      </c>
      <c r="Q39">
        <v>42.588392890834314</v>
      </c>
      <c r="R39">
        <v>16.229387570280366</v>
      </c>
      <c r="S39">
        <v>79.576997094449268</v>
      </c>
      <c r="T39">
        <v>51.638051394287011</v>
      </c>
      <c r="U39" s="114">
        <f t="shared" si="2"/>
        <v>265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265</v>
      </c>
      <c r="E40">
        <f>PPCL!N40</f>
        <v>0</v>
      </c>
      <c r="F40">
        <f t="shared" si="4"/>
        <v>265</v>
      </c>
      <c r="G40">
        <f t="shared" si="5"/>
        <v>265</v>
      </c>
      <c r="H40" s="112"/>
      <c r="I40">
        <f>BRPL_EOD!AE40+BRPL_EOD!AF40</f>
        <v>74.97</v>
      </c>
      <c r="J40">
        <f>BYPL_EOD!AE40+BYPL_EOD!AF40</f>
        <v>42.59</v>
      </c>
      <c r="K40">
        <f>MES_EOD!AE40+MES_EOD!AF40</f>
        <v>16.23</v>
      </c>
      <c r="L40">
        <f>NDMC_EOD!AE40+NDMC_EOD!AF40</f>
        <v>79.58</v>
      </c>
      <c r="M40">
        <f>TPDDL_EOD!AE40+TPDDL_EOD!AF40</f>
        <v>51.64</v>
      </c>
      <c r="N40">
        <f t="shared" si="0"/>
        <v>265.01</v>
      </c>
      <c r="O40" s="112">
        <f t="shared" si="1"/>
        <v>-9.9999999999909051E-3</v>
      </c>
      <c r="P40">
        <v>74.967171050149048</v>
      </c>
      <c r="Q40">
        <v>42.588392890834314</v>
      </c>
      <c r="R40">
        <v>16.229387570280366</v>
      </c>
      <c r="S40">
        <v>79.576997094449268</v>
      </c>
      <c r="T40">
        <v>51.638051394287011</v>
      </c>
      <c r="U40" s="114">
        <f t="shared" si="2"/>
        <v>265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265</v>
      </c>
      <c r="E41">
        <f>PPCL!N41</f>
        <v>0</v>
      </c>
      <c r="F41">
        <f t="shared" si="4"/>
        <v>265</v>
      </c>
      <c r="G41">
        <f t="shared" si="5"/>
        <v>265</v>
      </c>
      <c r="H41" s="112"/>
      <c r="I41">
        <f>BRPL_EOD!AE41+BRPL_EOD!AF41</f>
        <v>74.97</v>
      </c>
      <c r="J41">
        <f>BYPL_EOD!AE41+BYPL_EOD!AF41</f>
        <v>42.59</v>
      </c>
      <c r="K41">
        <f>MES_EOD!AE41+MES_EOD!AF41</f>
        <v>16.23</v>
      </c>
      <c r="L41">
        <f>NDMC_EOD!AE41+NDMC_EOD!AF41</f>
        <v>79.58</v>
      </c>
      <c r="M41">
        <f>TPDDL_EOD!AE41+TPDDL_EOD!AF41</f>
        <v>51.64</v>
      </c>
      <c r="N41">
        <f t="shared" si="0"/>
        <v>265.01</v>
      </c>
      <c r="O41" s="112">
        <f t="shared" si="1"/>
        <v>-9.9999999999909051E-3</v>
      </c>
      <c r="P41">
        <v>74.967171050149048</v>
      </c>
      <c r="Q41">
        <v>42.588392890834314</v>
      </c>
      <c r="R41">
        <v>16.229387570280366</v>
      </c>
      <c r="S41">
        <v>79.576997094449268</v>
      </c>
      <c r="T41">
        <v>51.638051394287011</v>
      </c>
      <c r="U41" s="114">
        <f t="shared" si="2"/>
        <v>265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265</v>
      </c>
      <c r="E42">
        <f>PPCL!N42</f>
        <v>0</v>
      </c>
      <c r="F42">
        <f t="shared" si="4"/>
        <v>265</v>
      </c>
      <c r="G42">
        <f t="shared" si="5"/>
        <v>265</v>
      </c>
      <c r="H42" s="112"/>
      <c r="I42">
        <f>BRPL_EOD!AE42+BRPL_EOD!AF42</f>
        <v>74.97</v>
      </c>
      <c r="J42">
        <f>BYPL_EOD!AE42+BYPL_EOD!AF42</f>
        <v>42.59</v>
      </c>
      <c r="K42">
        <f>MES_EOD!AE42+MES_EOD!AF42</f>
        <v>16.23</v>
      </c>
      <c r="L42">
        <f>NDMC_EOD!AE42+NDMC_EOD!AF42</f>
        <v>79.58</v>
      </c>
      <c r="M42">
        <f>TPDDL_EOD!AE42+TPDDL_EOD!AF42</f>
        <v>51.64</v>
      </c>
      <c r="N42">
        <f t="shared" si="0"/>
        <v>265.01</v>
      </c>
      <c r="O42" s="112">
        <f t="shared" si="1"/>
        <v>-9.9999999999909051E-3</v>
      </c>
      <c r="P42">
        <v>74.967171050149048</v>
      </c>
      <c r="Q42">
        <v>42.588392890834314</v>
      </c>
      <c r="R42">
        <v>16.229387570280366</v>
      </c>
      <c r="S42">
        <v>79.576997094449268</v>
      </c>
      <c r="T42">
        <v>51.638051394287011</v>
      </c>
      <c r="U42" s="114">
        <f t="shared" si="2"/>
        <v>265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265</v>
      </c>
      <c r="E43">
        <f>PPCL!N43</f>
        <v>0</v>
      </c>
      <c r="F43">
        <f t="shared" si="4"/>
        <v>265</v>
      </c>
      <c r="G43">
        <f t="shared" si="5"/>
        <v>265</v>
      </c>
      <c r="H43" s="112"/>
      <c r="I43">
        <f>BRPL_EOD!AE43+BRPL_EOD!AF43</f>
        <v>74.97</v>
      </c>
      <c r="J43">
        <f>BYPL_EOD!AE43+BYPL_EOD!AF43</f>
        <v>42.59</v>
      </c>
      <c r="K43">
        <f>MES_EOD!AE43+MES_EOD!AF43</f>
        <v>16.23</v>
      </c>
      <c r="L43">
        <f>NDMC_EOD!AE43+NDMC_EOD!AF43</f>
        <v>79.58</v>
      </c>
      <c r="M43">
        <f>TPDDL_EOD!AE43+TPDDL_EOD!AF43</f>
        <v>51.64</v>
      </c>
      <c r="N43">
        <f t="shared" si="0"/>
        <v>265.01</v>
      </c>
      <c r="O43" s="112">
        <f t="shared" si="1"/>
        <v>-9.9999999999909051E-3</v>
      </c>
      <c r="P43">
        <v>74.967171050149048</v>
      </c>
      <c r="Q43">
        <v>42.588392890834314</v>
      </c>
      <c r="R43">
        <v>16.229387570280366</v>
      </c>
      <c r="S43">
        <v>79.576997094449268</v>
      </c>
      <c r="T43">
        <v>51.638051394287011</v>
      </c>
      <c r="U43" s="114">
        <f t="shared" si="2"/>
        <v>265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265</v>
      </c>
      <c r="E44">
        <f>PPCL!N44</f>
        <v>0</v>
      </c>
      <c r="F44">
        <f t="shared" si="4"/>
        <v>265</v>
      </c>
      <c r="G44">
        <f t="shared" si="5"/>
        <v>265</v>
      </c>
      <c r="H44" s="112"/>
      <c r="I44">
        <f>BRPL_EOD!AE44+BRPL_EOD!AF44</f>
        <v>74.97</v>
      </c>
      <c r="J44">
        <f>BYPL_EOD!AE44+BYPL_EOD!AF44</f>
        <v>42.59</v>
      </c>
      <c r="K44">
        <f>MES_EOD!AE44+MES_EOD!AF44</f>
        <v>16.23</v>
      </c>
      <c r="L44">
        <f>NDMC_EOD!AE44+NDMC_EOD!AF44</f>
        <v>79.58</v>
      </c>
      <c r="M44">
        <f>TPDDL_EOD!AE44+TPDDL_EOD!AF44</f>
        <v>51.64</v>
      </c>
      <c r="N44">
        <f t="shared" si="0"/>
        <v>265.01</v>
      </c>
      <c r="O44" s="112">
        <f t="shared" si="1"/>
        <v>-9.9999999999909051E-3</v>
      </c>
      <c r="P44">
        <v>74.967171050149048</v>
      </c>
      <c r="Q44">
        <v>42.588392890834314</v>
      </c>
      <c r="R44">
        <v>16.229387570280366</v>
      </c>
      <c r="S44">
        <v>79.576997094449268</v>
      </c>
      <c r="T44">
        <v>51.638051394287011</v>
      </c>
      <c r="U44" s="114">
        <f t="shared" si="2"/>
        <v>265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265</v>
      </c>
      <c r="E45">
        <f>PPCL!N45</f>
        <v>0</v>
      </c>
      <c r="F45">
        <f t="shared" si="4"/>
        <v>265</v>
      </c>
      <c r="G45">
        <f t="shared" si="5"/>
        <v>265</v>
      </c>
      <c r="H45" s="112"/>
      <c r="I45">
        <f>BRPL_EOD!AE45+BRPL_EOD!AF45</f>
        <v>74.97</v>
      </c>
      <c r="J45">
        <f>BYPL_EOD!AE45+BYPL_EOD!AF45</f>
        <v>42.59</v>
      </c>
      <c r="K45">
        <f>MES_EOD!AE45+MES_EOD!AF45</f>
        <v>16.23</v>
      </c>
      <c r="L45">
        <f>NDMC_EOD!AE45+NDMC_EOD!AF45</f>
        <v>79.58</v>
      </c>
      <c r="M45">
        <f>TPDDL_EOD!AE45+TPDDL_EOD!AF45</f>
        <v>51.64</v>
      </c>
      <c r="N45">
        <f t="shared" si="0"/>
        <v>265.01</v>
      </c>
      <c r="O45" s="112">
        <f t="shared" si="1"/>
        <v>-9.9999999999909051E-3</v>
      </c>
      <c r="P45">
        <v>74.967171050149048</v>
      </c>
      <c r="Q45">
        <v>42.588392890834314</v>
      </c>
      <c r="R45">
        <v>16.229387570280366</v>
      </c>
      <c r="S45">
        <v>79.576997094449268</v>
      </c>
      <c r="T45">
        <v>51.638051394287011</v>
      </c>
      <c r="U45" s="114">
        <f t="shared" si="2"/>
        <v>265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265</v>
      </c>
      <c r="E46">
        <f>PPCL!N46</f>
        <v>0</v>
      </c>
      <c r="F46">
        <f t="shared" si="4"/>
        <v>265</v>
      </c>
      <c r="G46">
        <f t="shared" si="5"/>
        <v>265</v>
      </c>
      <c r="H46" s="112"/>
      <c r="I46">
        <f>BRPL_EOD!AE46+BRPL_EOD!AF46</f>
        <v>74.97</v>
      </c>
      <c r="J46">
        <f>BYPL_EOD!AE46+BYPL_EOD!AF46</f>
        <v>42.59</v>
      </c>
      <c r="K46">
        <f>MES_EOD!AE46+MES_EOD!AF46</f>
        <v>16.23</v>
      </c>
      <c r="L46">
        <f>NDMC_EOD!AE46+NDMC_EOD!AF46</f>
        <v>79.58</v>
      </c>
      <c r="M46">
        <f>TPDDL_EOD!AE46+TPDDL_EOD!AF46</f>
        <v>51.64</v>
      </c>
      <c r="N46">
        <f t="shared" si="0"/>
        <v>265.01</v>
      </c>
      <c r="O46" s="112">
        <f t="shared" si="1"/>
        <v>-9.9999999999909051E-3</v>
      </c>
      <c r="P46">
        <v>74.967171050149048</v>
      </c>
      <c r="Q46">
        <v>42.588392890834314</v>
      </c>
      <c r="R46">
        <v>16.229387570280366</v>
      </c>
      <c r="S46">
        <v>79.576997094449268</v>
      </c>
      <c r="T46">
        <v>51.638051394287011</v>
      </c>
      <c r="U46" s="114">
        <f t="shared" si="2"/>
        <v>265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265</v>
      </c>
      <c r="E47">
        <f>PPCL!N47</f>
        <v>0</v>
      </c>
      <c r="F47">
        <f t="shared" si="4"/>
        <v>265</v>
      </c>
      <c r="G47">
        <f t="shared" si="5"/>
        <v>265</v>
      </c>
      <c r="H47" s="112"/>
      <c r="I47">
        <f>BRPL_EOD!AE47+BRPL_EOD!AF47</f>
        <v>74.97</v>
      </c>
      <c r="J47">
        <f>BYPL_EOD!AE47+BYPL_EOD!AF47</f>
        <v>42.59</v>
      </c>
      <c r="K47">
        <f>MES_EOD!AE47+MES_EOD!AF47</f>
        <v>16.23</v>
      </c>
      <c r="L47">
        <f>NDMC_EOD!AE47+NDMC_EOD!AF47</f>
        <v>79.58</v>
      </c>
      <c r="M47">
        <f>TPDDL_EOD!AE47+TPDDL_EOD!AF47</f>
        <v>51.64</v>
      </c>
      <c r="N47">
        <f t="shared" si="0"/>
        <v>265.01</v>
      </c>
      <c r="O47" s="112">
        <f t="shared" si="1"/>
        <v>-9.9999999999909051E-3</v>
      </c>
      <c r="P47">
        <v>74.967171050149048</v>
      </c>
      <c r="Q47">
        <v>42.588392890834314</v>
      </c>
      <c r="R47">
        <v>16.229387570280366</v>
      </c>
      <c r="S47">
        <v>79.576997094449268</v>
      </c>
      <c r="T47">
        <v>51.638051394287011</v>
      </c>
      <c r="U47" s="114">
        <f t="shared" si="2"/>
        <v>265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265</v>
      </c>
      <c r="E48">
        <f>PPCL!N48</f>
        <v>0</v>
      </c>
      <c r="F48">
        <f t="shared" si="4"/>
        <v>265</v>
      </c>
      <c r="G48">
        <f t="shared" si="5"/>
        <v>265</v>
      </c>
      <c r="H48" s="112"/>
      <c r="I48">
        <f>BRPL_EOD!AE48+BRPL_EOD!AF48</f>
        <v>74.97</v>
      </c>
      <c r="J48">
        <f>BYPL_EOD!AE48+BYPL_EOD!AF48</f>
        <v>42.59</v>
      </c>
      <c r="K48">
        <f>MES_EOD!AE48+MES_EOD!AF48</f>
        <v>16.23</v>
      </c>
      <c r="L48">
        <f>NDMC_EOD!AE48+NDMC_EOD!AF48</f>
        <v>79.58</v>
      </c>
      <c r="M48">
        <f>TPDDL_EOD!AE48+TPDDL_EOD!AF48</f>
        <v>51.64</v>
      </c>
      <c r="N48">
        <f t="shared" si="0"/>
        <v>265.01</v>
      </c>
      <c r="O48" s="112">
        <f t="shared" si="1"/>
        <v>-9.9999999999909051E-3</v>
      </c>
      <c r="P48">
        <v>74.967171050149048</v>
      </c>
      <c r="Q48">
        <v>42.588392890834314</v>
      </c>
      <c r="R48">
        <v>16.229387570280366</v>
      </c>
      <c r="S48">
        <v>79.576997094449268</v>
      </c>
      <c r="T48">
        <v>51.638051394287011</v>
      </c>
      <c r="U48" s="114">
        <f t="shared" si="2"/>
        <v>265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265</v>
      </c>
      <c r="E49">
        <f>PPCL!N49</f>
        <v>0</v>
      </c>
      <c r="F49">
        <f t="shared" si="4"/>
        <v>265</v>
      </c>
      <c r="G49">
        <f t="shared" si="5"/>
        <v>265</v>
      </c>
      <c r="H49" s="112"/>
      <c r="I49">
        <f>BRPL_EOD!AE49+BRPL_EOD!AF49</f>
        <v>74.97</v>
      </c>
      <c r="J49">
        <f>BYPL_EOD!AE49+BYPL_EOD!AF49</f>
        <v>42.59</v>
      </c>
      <c r="K49">
        <f>MES_EOD!AE49+MES_EOD!AF49</f>
        <v>16.23</v>
      </c>
      <c r="L49">
        <f>NDMC_EOD!AE49+NDMC_EOD!AF49</f>
        <v>79.58</v>
      </c>
      <c r="M49">
        <f>TPDDL_EOD!AE49+TPDDL_EOD!AF49</f>
        <v>51.64</v>
      </c>
      <c r="N49">
        <f t="shared" si="0"/>
        <v>265.01</v>
      </c>
      <c r="O49" s="112">
        <f t="shared" si="1"/>
        <v>-9.9999999999909051E-3</v>
      </c>
      <c r="P49">
        <v>74.967171050149048</v>
      </c>
      <c r="Q49">
        <v>42.588392890834314</v>
      </c>
      <c r="R49">
        <v>16.229387570280366</v>
      </c>
      <c r="S49">
        <v>79.576997094449268</v>
      </c>
      <c r="T49">
        <v>51.638051394287011</v>
      </c>
      <c r="U49" s="114">
        <f t="shared" si="2"/>
        <v>265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265</v>
      </c>
      <c r="E50">
        <f>PPCL!N50</f>
        <v>0</v>
      </c>
      <c r="F50">
        <f t="shared" si="4"/>
        <v>265</v>
      </c>
      <c r="G50">
        <f t="shared" si="5"/>
        <v>265</v>
      </c>
      <c r="H50" s="112"/>
      <c r="I50">
        <f>BRPL_EOD!AE50+BRPL_EOD!AF50</f>
        <v>74.97</v>
      </c>
      <c r="J50">
        <f>BYPL_EOD!AE50+BYPL_EOD!AF50</f>
        <v>42.59</v>
      </c>
      <c r="K50">
        <f>MES_EOD!AE50+MES_EOD!AF50</f>
        <v>16.23</v>
      </c>
      <c r="L50">
        <f>NDMC_EOD!AE50+NDMC_EOD!AF50</f>
        <v>79.58</v>
      </c>
      <c r="M50">
        <f>TPDDL_EOD!AE50+TPDDL_EOD!AF50</f>
        <v>51.64</v>
      </c>
      <c r="N50">
        <f t="shared" si="0"/>
        <v>265.01</v>
      </c>
      <c r="O50" s="112">
        <f t="shared" si="1"/>
        <v>-9.9999999999909051E-3</v>
      </c>
      <c r="P50">
        <v>74.967171050149048</v>
      </c>
      <c r="Q50">
        <v>42.588392890834314</v>
      </c>
      <c r="R50">
        <v>16.229387570280366</v>
      </c>
      <c r="S50">
        <v>79.576997094449268</v>
      </c>
      <c r="T50">
        <v>51.638051394287011</v>
      </c>
      <c r="U50" s="114">
        <f t="shared" si="2"/>
        <v>265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265</v>
      </c>
      <c r="E51">
        <f>PPCL!N51</f>
        <v>0</v>
      </c>
      <c r="F51">
        <f t="shared" si="4"/>
        <v>265</v>
      </c>
      <c r="G51">
        <f t="shared" si="5"/>
        <v>265</v>
      </c>
      <c r="H51" s="112"/>
      <c r="I51">
        <f>BRPL_EOD!AE51+BRPL_EOD!AF51</f>
        <v>74.97</v>
      </c>
      <c r="J51">
        <f>BYPL_EOD!AE51+BYPL_EOD!AF51</f>
        <v>42.59</v>
      </c>
      <c r="K51">
        <f>MES_EOD!AE51+MES_EOD!AF51</f>
        <v>16.23</v>
      </c>
      <c r="L51">
        <f>NDMC_EOD!AE51+NDMC_EOD!AF51</f>
        <v>79.58</v>
      </c>
      <c r="M51">
        <f>TPDDL_EOD!AE51+TPDDL_EOD!AF51</f>
        <v>51.64</v>
      </c>
      <c r="N51">
        <f t="shared" si="0"/>
        <v>265.01</v>
      </c>
      <c r="O51" s="112">
        <f t="shared" si="1"/>
        <v>-9.9999999999909051E-3</v>
      </c>
      <c r="P51">
        <v>74.967171050149048</v>
      </c>
      <c r="Q51">
        <v>42.588392890834314</v>
      </c>
      <c r="R51">
        <v>16.229387570280366</v>
      </c>
      <c r="S51">
        <v>79.576997094449268</v>
      </c>
      <c r="T51">
        <v>51.638051394287011</v>
      </c>
      <c r="U51" s="114">
        <f t="shared" si="2"/>
        <v>265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265</v>
      </c>
      <c r="E52">
        <f>PPCL!N52</f>
        <v>0</v>
      </c>
      <c r="F52">
        <f t="shared" si="4"/>
        <v>265</v>
      </c>
      <c r="G52">
        <f t="shared" si="5"/>
        <v>265</v>
      </c>
      <c r="H52" s="112"/>
      <c r="I52">
        <f>BRPL_EOD!AE52+BRPL_EOD!AF52</f>
        <v>74.97</v>
      </c>
      <c r="J52">
        <f>BYPL_EOD!AE52+BYPL_EOD!AF52</f>
        <v>42.59</v>
      </c>
      <c r="K52">
        <f>MES_EOD!AE52+MES_EOD!AF52</f>
        <v>16.23</v>
      </c>
      <c r="L52">
        <f>NDMC_EOD!AE52+NDMC_EOD!AF52</f>
        <v>79.58</v>
      </c>
      <c r="M52">
        <f>TPDDL_EOD!AE52+TPDDL_EOD!AF52</f>
        <v>51.64</v>
      </c>
      <c r="N52">
        <f t="shared" si="0"/>
        <v>265.01</v>
      </c>
      <c r="O52" s="112">
        <f t="shared" si="1"/>
        <v>-9.9999999999909051E-3</v>
      </c>
      <c r="P52">
        <v>74.967171050149048</v>
      </c>
      <c r="Q52">
        <v>42.588392890834314</v>
      </c>
      <c r="R52">
        <v>16.229387570280366</v>
      </c>
      <c r="S52">
        <v>79.576997094449268</v>
      </c>
      <c r="T52">
        <v>51.638051394287011</v>
      </c>
      <c r="U52" s="114">
        <f t="shared" si="2"/>
        <v>265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265</v>
      </c>
      <c r="E53">
        <f>PPCL!N53</f>
        <v>0</v>
      </c>
      <c r="F53">
        <f t="shared" si="4"/>
        <v>265</v>
      </c>
      <c r="G53">
        <f t="shared" si="5"/>
        <v>265</v>
      </c>
      <c r="H53" s="112"/>
      <c r="I53">
        <f>BRPL_EOD!AE53+BRPL_EOD!AF53</f>
        <v>74.97</v>
      </c>
      <c r="J53">
        <f>BYPL_EOD!AE53+BYPL_EOD!AF53</f>
        <v>42.59</v>
      </c>
      <c r="K53">
        <f>MES_EOD!AE53+MES_EOD!AF53</f>
        <v>16.23</v>
      </c>
      <c r="L53">
        <f>NDMC_EOD!AE53+NDMC_EOD!AF53</f>
        <v>79.58</v>
      </c>
      <c r="M53">
        <f>TPDDL_EOD!AE53+TPDDL_EOD!AF53</f>
        <v>51.64</v>
      </c>
      <c r="N53">
        <f t="shared" si="0"/>
        <v>265.01</v>
      </c>
      <c r="O53" s="112">
        <f t="shared" si="1"/>
        <v>-9.9999999999909051E-3</v>
      </c>
      <c r="P53">
        <v>74.967171050149048</v>
      </c>
      <c r="Q53">
        <v>42.588392890834314</v>
      </c>
      <c r="R53">
        <v>16.229387570280366</v>
      </c>
      <c r="S53">
        <v>79.576997094449268</v>
      </c>
      <c r="T53">
        <v>51.638051394287011</v>
      </c>
      <c r="U53" s="114">
        <f t="shared" si="2"/>
        <v>265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265</v>
      </c>
      <c r="E54">
        <f>PPCL!N54</f>
        <v>0</v>
      </c>
      <c r="F54">
        <f t="shared" si="4"/>
        <v>265</v>
      </c>
      <c r="G54">
        <f t="shared" si="5"/>
        <v>265</v>
      </c>
      <c r="H54" s="112"/>
      <c r="I54">
        <f>BRPL_EOD!AE54+BRPL_EOD!AF54</f>
        <v>74.97</v>
      </c>
      <c r="J54">
        <f>BYPL_EOD!AE54+BYPL_EOD!AF54</f>
        <v>42.59</v>
      </c>
      <c r="K54">
        <f>MES_EOD!AE54+MES_EOD!AF54</f>
        <v>16.23</v>
      </c>
      <c r="L54">
        <f>NDMC_EOD!AE54+NDMC_EOD!AF54</f>
        <v>79.58</v>
      </c>
      <c r="M54">
        <f>TPDDL_EOD!AE54+TPDDL_EOD!AF54</f>
        <v>51.64</v>
      </c>
      <c r="N54">
        <f t="shared" si="0"/>
        <v>265.01</v>
      </c>
      <c r="O54" s="112">
        <f t="shared" si="1"/>
        <v>-9.9999999999909051E-3</v>
      </c>
      <c r="P54">
        <v>74.967171050149048</v>
      </c>
      <c r="Q54">
        <v>42.588392890834314</v>
      </c>
      <c r="R54">
        <v>16.229387570280366</v>
      </c>
      <c r="S54">
        <v>79.576997094449268</v>
      </c>
      <c r="T54">
        <v>51.638051394287011</v>
      </c>
      <c r="U54" s="114">
        <f t="shared" si="2"/>
        <v>265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265</v>
      </c>
      <c r="E55">
        <f>PPCL!N55</f>
        <v>0</v>
      </c>
      <c r="F55">
        <f t="shared" si="4"/>
        <v>265</v>
      </c>
      <c r="G55">
        <f t="shared" si="5"/>
        <v>265</v>
      </c>
      <c r="H55" s="112"/>
      <c r="I55">
        <f>BRPL_EOD!AE55+BRPL_EOD!AF55</f>
        <v>74.97</v>
      </c>
      <c r="J55">
        <f>BYPL_EOD!AE55+BYPL_EOD!AF55</f>
        <v>42.59</v>
      </c>
      <c r="K55">
        <f>MES_EOD!AE55+MES_EOD!AF55</f>
        <v>16.23</v>
      </c>
      <c r="L55">
        <f>NDMC_EOD!AE55+NDMC_EOD!AF55</f>
        <v>79.58</v>
      </c>
      <c r="M55">
        <f>TPDDL_EOD!AE55+TPDDL_EOD!AF55</f>
        <v>51.64</v>
      </c>
      <c r="N55">
        <f t="shared" si="0"/>
        <v>265.01</v>
      </c>
      <c r="O55" s="112">
        <f t="shared" si="1"/>
        <v>-9.9999999999909051E-3</v>
      </c>
      <c r="P55">
        <v>74.967171050149048</v>
      </c>
      <c r="Q55">
        <v>42.588392890834314</v>
      </c>
      <c r="R55">
        <v>16.229387570280366</v>
      </c>
      <c r="S55">
        <v>79.576997094449268</v>
      </c>
      <c r="T55">
        <v>51.638051394287011</v>
      </c>
      <c r="U55" s="114">
        <f t="shared" si="2"/>
        <v>265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265</v>
      </c>
      <c r="E56">
        <f>PPCL!N56</f>
        <v>0</v>
      </c>
      <c r="F56">
        <f t="shared" si="4"/>
        <v>265</v>
      </c>
      <c r="G56">
        <f t="shared" si="5"/>
        <v>265</v>
      </c>
      <c r="H56" s="112"/>
      <c r="I56">
        <f>BRPL_EOD!AE56+BRPL_EOD!AF56</f>
        <v>74.97</v>
      </c>
      <c r="J56">
        <f>BYPL_EOD!AE56+BYPL_EOD!AF56</f>
        <v>42.59</v>
      </c>
      <c r="K56">
        <f>MES_EOD!AE56+MES_EOD!AF56</f>
        <v>16.23</v>
      </c>
      <c r="L56">
        <f>NDMC_EOD!AE56+NDMC_EOD!AF56</f>
        <v>79.58</v>
      </c>
      <c r="M56">
        <f>TPDDL_EOD!AE56+TPDDL_EOD!AF56</f>
        <v>51.64</v>
      </c>
      <c r="N56">
        <f t="shared" si="0"/>
        <v>265.01</v>
      </c>
      <c r="O56" s="112">
        <f t="shared" si="1"/>
        <v>-9.9999999999909051E-3</v>
      </c>
      <c r="P56">
        <v>74.967171050149048</v>
      </c>
      <c r="Q56">
        <v>42.588392890834314</v>
      </c>
      <c r="R56">
        <v>16.229387570280366</v>
      </c>
      <c r="S56">
        <v>79.576997094449268</v>
      </c>
      <c r="T56">
        <v>51.638051394287011</v>
      </c>
      <c r="U56" s="114">
        <f t="shared" si="2"/>
        <v>265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265</v>
      </c>
      <c r="E57">
        <f>PPCL!N57</f>
        <v>0</v>
      </c>
      <c r="F57">
        <f t="shared" si="4"/>
        <v>265</v>
      </c>
      <c r="G57">
        <f t="shared" si="5"/>
        <v>265</v>
      </c>
      <c r="H57" s="112"/>
      <c r="I57">
        <f>BRPL_EOD!AE57+BRPL_EOD!AF57</f>
        <v>74.97</v>
      </c>
      <c r="J57">
        <f>BYPL_EOD!AE57+BYPL_EOD!AF57</f>
        <v>42.59</v>
      </c>
      <c r="K57">
        <f>MES_EOD!AE57+MES_EOD!AF57</f>
        <v>16.23</v>
      </c>
      <c r="L57">
        <f>NDMC_EOD!AE57+NDMC_EOD!AF57</f>
        <v>79.58</v>
      </c>
      <c r="M57">
        <f>TPDDL_EOD!AE57+TPDDL_EOD!AF57</f>
        <v>51.64</v>
      </c>
      <c r="N57">
        <f t="shared" si="0"/>
        <v>265.01</v>
      </c>
      <c r="O57" s="112">
        <f t="shared" si="1"/>
        <v>-9.9999999999909051E-3</v>
      </c>
      <c r="P57">
        <v>74.967171050149048</v>
      </c>
      <c r="Q57">
        <v>42.588392890834314</v>
      </c>
      <c r="R57">
        <v>16.229387570280366</v>
      </c>
      <c r="S57">
        <v>79.576997094449268</v>
      </c>
      <c r="T57">
        <v>51.638051394287011</v>
      </c>
      <c r="U57" s="114">
        <f t="shared" si="2"/>
        <v>265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265</v>
      </c>
      <c r="E58">
        <f>PPCL!N58</f>
        <v>0</v>
      </c>
      <c r="F58">
        <f t="shared" si="4"/>
        <v>265</v>
      </c>
      <c r="G58">
        <f t="shared" si="5"/>
        <v>265</v>
      </c>
      <c r="H58" s="112"/>
      <c r="I58">
        <f>BRPL_EOD!AE58+BRPL_EOD!AF58</f>
        <v>74.97</v>
      </c>
      <c r="J58">
        <f>BYPL_EOD!AE58+BYPL_EOD!AF58</f>
        <v>42.59</v>
      </c>
      <c r="K58">
        <f>MES_EOD!AE58+MES_EOD!AF58</f>
        <v>16.23</v>
      </c>
      <c r="L58">
        <f>NDMC_EOD!AE58+NDMC_EOD!AF58</f>
        <v>79.58</v>
      </c>
      <c r="M58">
        <f>TPDDL_EOD!AE58+TPDDL_EOD!AF58</f>
        <v>51.64</v>
      </c>
      <c r="N58">
        <f t="shared" si="0"/>
        <v>265.01</v>
      </c>
      <c r="O58" s="112">
        <f t="shared" si="1"/>
        <v>-9.9999999999909051E-3</v>
      </c>
      <c r="P58">
        <v>74.967171050149048</v>
      </c>
      <c r="Q58">
        <v>42.588392890834314</v>
      </c>
      <c r="R58">
        <v>16.229387570280366</v>
      </c>
      <c r="S58">
        <v>79.576997094449268</v>
      </c>
      <c r="T58">
        <v>51.638051394287011</v>
      </c>
      <c r="U58" s="114">
        <f t="shared" si="2"/>
        <v>265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265</v>
      </c>
      <c r="E59">
        <f>PPCL!N59</f>
        <v>0</v>
      </c>
      <c r="F59">
        <f t="shared" si="4"/>
        <v>265</v>
      </c>
      <c r="G59">
        <f t="shared" si="5"/>
        <v>265</v>
      </c>
      <c r="H59" s="112"/>
      <c r="I59">
        <f>BRPL_EOD!AE59+BRPL_EOD!AF59</f>
        <v>74.97</v>
      </c>
      <c r="J59">
        <f>BYPL_EOD!AE59+BYPL_EOD!AF59</f>
        <v>42.59</v>
      </c>
      <c r="K59">
        <f>MES_EOD!AE59+MES_EOD!AF59</f>
        <v>16.23</v>
      </c>
      <c r="L59">
        <f>NDMC_EOD!AE59+NDMC_EOD!AF59</f>
        <v>79.58</v>
      </c>
      <c r="M59">
        <f>TPDDL_EOD!AE59+TPDDL_EOD!AF59</f>
        <v>51.64</v>
      </c>
      <c r="N59">
        <f t="shared" si="0"/>
        <v>265.01</v>
      </c>
      <c r="O59" s="112">
        <f t="shared" si="1"/>
        <v>-9.9999999999909051E-3</v>
      </c>
      <c r="P59">
        <v>74.967171050149048</v>
      </c>
      <c r="Q59">
        <v>42.588392890834314</v>
      </c>
      <c r="R59">
        <v>16.229387570280366</v>
      </c>
      <c r="S59">
        <v>79.576997094449268</v>
      </c>
      <c r="T59">
        <v>51.638051394287011</v>
      </c>
      <c r="U59" s="114">
        <f t="shared" si="2"/>
        <v>265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265</v>
      </c>
      <c r="E60">
        <f>PPCL!N60</f>
        <v>0</v>
      </c>
      <c r="F60">
        <f t="shared" si="4"/>
        <v>265</v>
      </c>
      <c r="G60">
        <f t="shared" si="5"/>
        <v>265</v>
      </c>
      <c r="H60" s="112"/>
      <c r="I60">
        <f>BRPL_EOD!AE60+BRPL_EOD!AF60</f>
        <v>74.97</v>
      </c>
      <c r="J60">
        <f>BYPL_EOD!AE60+BYPL_EOD!AF60</f>
        <v>42.59</v>
      </c>
      <c r="K60">
        <f>MES_EOD!AE60+MES_EOD!AF60</f>
        <v>16.23</v>
      </c>
      <c r="L60">
        <f>NDMC_EOD!AE60+NDMC_EOD!AF60</f>
        <v>79.58</v>
      </c>
      <c r="M60">
        <f>TPDDL_EOD!AE60+TPDDL_EOD!AF60</f>
        <v>51.64</v>
      </c>
      <c r="N60">
        <f t="shared" si="0"/>
        <v>265.01</v>
      </c>
      <c r="O60" s="112">
        <f t="shared" si="1"/>
        <v>-9.9999999999909051E-3</v>
      </c>
      <c r="P60">
        <v>74.967171050149048</v>
      </c>
      <c r="Q60">
        <v>42.588392890834314</v>
      </c>
      <c r="R60">
        <v>16.229387570280366</v>
      </c>
      <c r="S60">
        <v>79.576997094449268</v>
      </c>
      <c r="T60">
        <v>51.638051394287011</v>
      </c>
      <c r="U60" s="114">
        <f t="shared" si="2"/>
        <v>265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265</v>
      </c>
      <c r="E61">
        <f>PPCL!N61</f>
        <v>0</v>
      </c>
      <c r="F61">
        <f t="shared" si="4"/>
        <v>265</v>
      </c>
      <c r="G61">
        <f t="shared" si="5"/>
        <v>265</v>
      </c>
      <c r="H61" s="112"/>
      <c r="I61">
        <f>BRPL_EOD!AE61+BRPL_EOD!AF61</f>
        <v>74.97</v>
      </c>
      <c r="J61">
        <f>BYPL_EOD!AE61+BYPL_EOD!AF61</f>
        <v>42.59</v>
      </c>
      <c r="K61">
        <f>MES_EOD!AE61+MES_EOD!AF61</f>
        <v>16.23</v>
      </c>
      <c r="L61">
        <f>NDMC_EOD!AE61+NDMC_EOD!AF61</f>
        <v>79.58</v>
      </c>
      <c r="M61">
        <f>TPDDL_EOD!AE61+TPDDL_EOD!AF61</f>
        <v>51.64</v>
      </c>
      <c r="N61">
        <f t="shared" si="0"/>
        <v>265.01</v>
      </c>
      <c r="O61" s="112">
        <f t="shared" si="1"/>
        <v>-9.9999999999909051E-3</v>
      </c>
      <c r="P61">
        <v>74.967171050149048</v>
      </c>
      <c r="Q61">
        <v>42.588392890834314</v>
      </c>
      <c r="R61">
        <v>16.229387570280366</v>
      </c>
      <c r="S61">
        <v>79.576997094449268</v>
      </c>
      <c r="T61">
        <v>51.638051394287011</v>
      </c>
      <c r="U61" s="114">
        <f t="shared" si="2"/>
        <v>265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265</v>
      </c>
      <c r="E62">
        <f>PPCL!N62</f>
        <v>0</v>
      </c>
      <c r="F62">
        <f t="shared" si="4"/>
        <v>265</v>
      </c>
      <c r="G62">
        <f t="shared" si="5"/>
        <v>265</v>
      </c>
      <c r="H62" s="112"/>
      <c r="I62">
        <f>BRPL_EOD!AE62+BRPL_EOD!AF62</f>
        <v>74.97</v>
      </c>
      <c r="J62">
        <f>BYPL_EOD!AE62+BYPL_EOD!AF62</f>
        <v>42.59</v>
      </c>
      <c r="K62">
        <f>MES_EOD!AE62+MES_EOD!AF62</f>
        <v>16.23</v>
      </c>
      <c r="L62">
        <f>NDMC_EOD!AE62+NDMC_EOD!AF62</f>
        <v>79.58</v>
      </c>
      <c r="M62">
        <f>TPDDL_EOD!AE62+TPDDL_EOD!AF62</f>
        <v>51.64</v>
      </c>
      <c r="N62">
        <f t="shared" si="0"/>
        <v>265.01</v>
      </c>
      <c r="O62" s="112">
        <f t="shared" si="1"/>
        <v>-9.9999999999909051E-3</v>
      </c>
      <c r="P62">
        <v>74.967171050149048</v>
      </c>
      <c r="Q62">
        <v>42.588392890834314</v>
      </c>
      <c r="R62">
        <v>16.229387570280366</v>
      </c>
      <c r="S62">
        <v>79.576997094449268</v>
      </c>
      <c r="T62">
        <v>51.638051394287011</v>
      </c>
      <c r="U62" s="114">
        <f t="shared" si="2"/>
        <v>265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265</v>
      </c>
      <c r="E63">
        <f>PPCL!N63</f>
        <v>0</v>
      </c>
      <c r="F63">
        <f t="shared" si="4"/>
        <v>265</v>
      </c>
      <c r="G63">
        <f t="shared" si="5"/>
        <v>265</v>
      </c>
      <c r="H63" s="112"/>
      <c r="I63">
        <f>BRPL_EOD!AE63+BRPL_EOD!AF63</f>
        <v>74.97</v>
      </c>
      <c r="J63">
        <f>BYPL_EOD!AE63+BYPL_EOD!AF63</f>
        <v>42.59</v>
      </c>
      <c r="K63">
        <f>MES_EOD!AE63+MES_EOD!AF63</f>
        <v>16.23</v>
      </c>
      <c r="L63">
        <f>NDMC_EOD!AE63+NDMC_EOD!AF63</f>
        <v>79.58</v>
      </c>
      <c r="M63">
        <f>TPDDL_EOD!AE63+TPDDL_EOD!AF63</f>
        <v>51.64</v>
      </c>
      <c r="N63">
        <f t="shared" si="0"/>
        <v>265.01</v>
      </c>
      <c r="O63" s="112">
        <f t="shared" si="1"/>
        <v>-9.9999999999909051E-3</v>
      </c>
      <c r="P63">
        <v>74.967171050149048</v>
      </c>
      <c r="Q63">
        <v>42.588392890834314</v>
      </c>
      <c r="R63">
        <v>16.229387570280366</v>
      </c>
      <c r="S63">
        <v>79.576997094449268</v>
      </c>
      <c r="T63">
        <v>51.638051394287011</v>
      </c>
      <c r="U63" s="114">
        <f t="shared" si="2"/>
        <v>265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265</v>
      </c>
      <c r="E64">
        <f>PPCL!N64</f>
        <v>0</v>
      </c>
      <c r="F64">
        <f t="shared" si="4"/>
        <v>265</v>
      </c>
      <c r="G64">
        <f t="shared" si="5"/>
        <v>265</v>
      </c>
      <c r="H64" s="112"/>
      <c r="I64">
        <f>BRPL_EOD!AE64+BRPL_EOD!AF64</f>
        <v>74.97</v>
      </c>
      <c r="J64">
        <f>BYPL_EOD!AE64+BYPL_EOD!AF64</f>
        <v>42.59</v>
      </c>
      <c r="K64">
        <f>MES_EOD!AE64+MES_EOD!AF64</f>
        <v>16.23</v>
      </c>
      <c r="L64">
        <f>NDMC_EOD!AE64+NDMC_EOD!AF64</f>
        <v>79.58</v>
      </c>
      <c r="M64">
        <f>TPDDL_EOD!AE64+TPDDL_EOD!AF64</f>
        <v>51.64</v>
      </c>
      <c r="N64">
        <f t="shared" si="0"/>
        <v>265.01</v>
      </c>
      <c r="O64" s="112">
        <f t="shared" si="1"/>
        <v>-9.9999999999909051E-3</v>
      </c>
      <c r="P64">
        <v>74.967171050149048</v>
      </c>
      <c r="Q64">
        <v>42.588392890834314</v>
      </c>
      <c r="R64">
        <v>16.229387570280366</v>
      </c>
      <c r="S64">
        <v>79.576997094449268</v>
      </c>
      <c r="T64">
        <v>51.638051394287011</v>
      </c>
      <c r="U64" s="114">
        <f t="shared" si="2"/>
        <v>265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265</v>
      </c>
      <c r="E65">
        <f>PPCL!N65</f>
        <v>0</v>
      </c>
      <c r="F65">
        <f t="shared" si="4"/>
        <v>265</v>
      </c>
      <c r="G65">
        <f t="shared" si="5"/>
        <v>265</v>
      </c>
      <c r="H65" s="112"/>
      <c r="I65">
        <f>BRPL_EOD!AE65+BRPL_EOD!AF65</f>
        <v>74.97</v>
      </c>
      <c r="J65">
        <f>BYPL_EOD!AE65+BYPL_EOD!AF65</f>
        <v>42.59</v>
      </c>
      <c r="K65">
        <f>MES_EOD!AE65+MES_EOD!AF65</f>
        <v>16.23</v>
      </c>
      <c r="L65">
        <f>NDMC_EOD!AE65+NDMC_EOD!AF65</f>
        <v>79.58</v>
      </c>
      <c r="M65">
        <f>TPDDL_EOD!AE65+TPDDL_EOD!AF65</f>
        <v>51.64</v>
      </c>
      <c r="N65">
        <f t="shared" si="0"/>
        <v>265.01</v>
      </c>
      <c r="O65" s="112">
        <f t="shared" si="1"/>
        <v>-9.9999999999909051E-3</v>
      </c>
      <c r="P65">
        <v>74.967171050149048</v>
      </c>
      <c r="Q65">
        <v>42.588392890834314</v>
      </c>
      <c r="R65">
        <v>16.229387570280366</v>
      </c>
      <c r="S65">
        <v>79.576997094449268</v>
      </c>
      <c r="T65">
        <v>51.638051394287011</v>
      </c>
      <c r="U65" s="114">
        <f t="shared" si="2"/>
        <v>265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265</v>
      </c>
      <c r="E66">
        <f>PPCL!N66</f>
        <v>0</v>
      </c>
      <c r="F66">
        <f t="shared" si="4"/>
        <v>265</v>
      </c>
      <c r="G66">
        <f t="shared" si="5"/>
        <v>265</v>
      </c>
      <c r="H66" s="112"/>
      <c r="I66">
        <f>BRPL_EOD!AE66+BRPL_EOD!AF66</f>
        <v>74.97</v>
      </c>
      <c r="J66">
        <f>BYPL_EOD!AE66+BYPL_EOD!AF66</f>
        <v>42.59</v>
      </c>
      <c r="K66">
        <f>MES_EOD!AE66+MES_EOD!AF66</f>
        <v>16.23</v>
      </c>
      <c r="L66">
        <f>NDMC_EOD!AE66+NDMC_EOD!AF66</f>
        <v>79.58</v>
      </c>
      <c r="M66">
        <f>TPDDL_EOD!AE66+TPDDL_EOD!AF66</f>
        <v>51.64</v>
      </c>
      <c r="N66">
        <f t="shared" si="0"/>
        <v>265.01</v>
      </c>
      <c r="O66" s="112">
        <f t="shared" si="1"/>
        <v>-9.9999999999909051E-3</v>
      </c>
      <c r="P66">
        <v>74.967171050149048</v>
      </c>
      <c r="Q66">
        <v>42.588392890834314</v>
      </c>
      <c r="R66">
        <v>16.229387570280366</v>
      </c>
      <c r="S66">
        <v>79.576997094449268</v>
      </c>
      <c r="T66">
        <v>51.638051394287011</v>
      </c>
      <c r="U66" s="114">
        <f t="shared" si="2"/>
        <v>265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265</v>
      </c>
      <c r="E67">
        <f>PPCL!N67</f>
        <v>0</v>
      </c>
      <c r="F67">
        <f t="shared" si="4"/>
        <v>265</v>
      </c>
      <c r="G67">
        <f t="shared" si="5"/>
        <v>265</v>
      </c>
      <c r="H67" s="112"/>
      <c r="I67">
        <f>BRPL_EOD!AE67+BRPL_EOD!AF67</f>
        <v>74.97</v>
      </c>
      <c r="J67">
        <f>BYPL_EOD!AE67+BYPL_EOD!AF67</f>
        <v>42.59</v>
      </c>
      <c r="K67">
        <f>MES_EOD!AE67+MES_EOD!AF67</f>
        <v>16.23</v>
      </c>
      <c r="L67">
        <f>NDMC_EOD!AE67+NDMC_EOD!AF67</f>
        <v>79.58</v>
      </c>
      <c r="M67">
        <f>TPDDL_EOD!AE67+TPDDL_EOD!AF67</f>
        <v>51.64</v>
      </c>
      <c r="N67">
        <f t="shared" ref="N67:N98" si="6">SUM(I67:M67)</f>
        <v>265.01</v>
      </c>
      <c r="O67" s="112">
        <f t="shared" ref="O67:O98" si="7">G67-N67</f>
        <v>-9.9999999999909051E-3</v>
      </c>
      <c r="P67">
        <v>74.967171050149048</v>
      </c>
      <c r="Q67">
        <v>42.588392890834314</v>
      </c>
      <c r="R67">
        <v>16.229387570280366</v>
      </c>
      <c r="S67">
        <v>79.576997094449268</v>
      </c>
      <c r="T67">
        <v>51.638051394287011</v>
      </c>
      <c r="U67" s="114">
        <f t="shared" ref="U67:U98" si="8">SUM(P67:T67)</f>
        <v>265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265</v>
      </c>
      <c r="E68">
        <f>PPCL!N68</f>
        <v>0</v>
      </c>
      <c r="F68">
        <f t="shared" ref="F68:F98" si="10">B68+C68</f>
        <v>265</v>
      </c>
      <c r="G68">
        <f t="shared" ref="G68:G98" si="11">D68+E68</f>
        <v>265</v>
      </c>
      <c r="H68" s="112"/>
      <c r="I68">
        <f>BRPL_EOD!AE68+BRPL_EOD!AF68</f>
        <v>74.97</v>
      </c>
      <c r="J68">
        <f>BYPL_EOD!AE68+BYPL_EOD!AF68</f>
        <v>42.59</v>
      </c>
      <c r="K68">
        <f>MES_EOD!AE68+MES_EOD!AF68</f>
        <v>16.23</v>
      </c>
      <c r="L68">
        <f>NDMC_EOD!AE68+NDMC_EOD!AF68</f>
        <v>79.58</v>
      </c>
      <c r="M68">
        <f>TPDDL_EOD!AE68+TPDDL_EOD!AF68</f>
        <v>51.64</v>
      </c>
      <c r="N68">
        <f t="shared" si="6"/>
        <v>265.01</v>
      </c>
      <c r="O68" s="112">
        <f t="shared" si="7"/>
        <v>-9.9999999999909051E-3</v>
      </c>
      <c r="P68">
        <v>74.967171050149048</v>
      </c>
      <c r="Q68">
        <v>42.588392890834314</v>
      </c>
      <c r="R68">
        <v>16.229387570280366</v>
      </c>
      <c r="S68">
        <v>79.576997094449268</v>
      </c>
      <c r="T68">
        <v>51.638051394287011</v>
      </c>
      <c r="U68" s="114">
        <f t="shared" si="8"/>
        <v>265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265</v>
      </c>
      <c r="E69">
        <f>PPCL!N69</f>
        <v>0</v>
      </c>
      <c r="F69">
        <f t="shared" si="10"/>
        <v>265</v>
      </c>
      <c r="G69">
        <f t="shared" si="11"/>
        <v>265</v>
      </c>
      <c r="H69" s="112"/>
      <c r="I69">
        <f>BRPL_EOD!AE69+BRPL_EOD!AF69</f>
        <v>74.97</v>
      </c>
      <c r="J69">
        <f>BYPL_EOD!AE69+BYPL_EOD!AF69</f>
        <v>42.59</v>
      </c>
      <c r="K69">
        <f>MES_EOD!AE69+MES_EOD!AF69</f>
        <v>16.23</v>
      </c>
      <c r="L69">
        <f>NDMC_EOD!AE69+NDMC_EOD!AF69</f>
        <v>79.58</v>
      </c>
      <c r="M69">
        <f>TPDDL_EOD!AE69+TPDDL_EOD!AF69</f>
        <v>51.64</v>
      </c>
      <c r="N69">
        <f t="shared" si="6"/>
        <v>265.01</v>
      </c>
      <c r="O69" s="112">
        <f t="shared" si="7"/>
        <v>-9.9999999999909051E-3</v>
      </c>
      <c r="P69">
        <v>74.967171050149048</v>
      </c>
      <c r="Q69">
        <v>42.588392890834314</v>
      </c>
      <c r="R69">
        <v>16.229387570280366</v>
      </c>
      <c r="S69">
        <v>79.576997094449268</v>
      </c>
      <c r="T69">
        <v>51.638051394287011</v>
      </c>
      <c r="U69" s="114">
        <f t="shared" si="8"/>
        <v>265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265</v>
      </c>
      <c r="E70">
        <f>PPCL!N70</f>
        <v>0</v>
      </c>
      <c r="F70">
        <f t="shared" si="10"/>
        <v>265</v>
      </c>
      <c r="G70">
        <f t="shared" si="11"/>
        <v>265</v>
      </c>
      <c r="H70" s="112"/>
      <c r="I70">
        <f>BRPL_EOD!AE70+BRPL_EOD!AF70</f>
        <v>74.97</v>
      </c>
      <c r="J70">
        <f>BYPL_EOD!AE70+BYPL_EOD!AF70</f>
        <v>42.59</v>
      </c>
      <c r="K70">
        <f>MES_EOD!AE70+MES_EOD!AF70</f>
        <v>16.23</v>
      </c>
      <c r="L70">
        <f>NDMC_EOD!AE70+NDMC_EOD!AF70</f>
        <v>79.58</v>
      </c>
      <c r="M70">
        <f>TPDDL_EOD!AE70+TPDDL_EOD!AF70</f>
        <v>51.64</v>
      </c>
      <c r="N70">
        <f t="shared" si="6"/>
        <v>265.01</v>
      </c>
      <c r="O70" s="112">
        <f t="shared" si="7"/>
        <v>-9.9999999999909051E-3</v>
      </c>
      <c r="P70">
        <v>74.967171050149048</v>
      </c>
      <c r="Q70">
        <v>42.588392890834314</v>
      </c>
      <c r="R70">
        <v>16.229387570280366</v>
      </c>
      <c r="S70">
        <v>79.576997094449268</v>
      </c>
      <c r="T70">
        <v>51.638051394287011</v>
      </c>
      <c r="U70" s="114">
        <f t="shared" si="8"/>
        <v>265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265</v>
      </c>
      <c r="E71">
        <f>PPCL!N71</f>
        <v>0</v>
      </c>
      <c r="F71">
        <f t="shared" si="10"/>
        <v>265</v>
      </c>
      <c r="G71">
        <f t="shared" si="11"/>
        <v>265</v>
      </c>
      <c r="H71" s="112"/>
      <c r="I71">
        <f>BRPL_EOD!AE71+BRPL_EOD!AF71</f>
        <v>74.97</v>
      </c>
      <c r="J71">
        <f>BYPL_EOD!AE71+BYPL_EOD!AF71</f>
        <v>42.59</v>
      </c>
      <c r="K71">
        <f>MES_EOD!AE71+MES_EOD!AF71</f>
        <v>16.23</v>
      </c>
      <c r="L71">
        <f>NDMC_EOD!AE71+NDMC_EOD!AF71</f>
        <v>79.58</v>
      </c>
      <c r="M71">
        <f>TPDDL_EOD!AE71+TPDDL_EOD!AF71</f>
        <v>51.64</v>
      </c>
      <c r="N71">
        <f t="shared" si="6"/>
        <v>265.01</v>
      </c>
      <c r="O71" s="112">
        <f t="shared" si="7"/>
        <v>-9.9999999999909051E-3</v>
      </c>
      <c r="P71">
        <v>74.967171050149048</v>
      </c>
      <c r="Q71">
        <v>42.588392890834314</v>
      </c>
      <c r="R71">
        <v>16.229387570280366</v>
      </c>
      <c r="S71">
        <v>79.576997094449268</v>
      </c>
      <c r="T71">
        <v>51.638051394287011</v>
      </c>
      <c r="U71" s="114">
        <f t="shared" si="8"/>
        <v>265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265</v>
      </c>
      <c r="E72">
        <f>PPCL!N72</f>
        <v>0</v>
      </c>
      <c r="F72">
        <f t="shared" si="10"/>
        <v>265</v>
      </c>
      <c r="G72">
        <f t="shared" si="11"/>
        <v>265</v>
      </c>
      <c r="H72" s="112"/>
      <c r="I72">
        <f>BRPL_EOD!AE72+BRPL_EOD!AF72</f>
        <v>74.97</v>
      </c>
      <c r="J72">
        <f>BYPL_EOD!AE72+BYPL_EOD!AF72</f>
        <v>42.59</v>
      </c>
      <c r="K72">
        <f>MES_EOD!AE72+MES_EOD!AF72</f>
        <v>16.23</v>
      </c>
      <c r="L72">
        <f>NDMC_EOD!AE72+NDMC_EOD!AF72</f>
        <v>79.58</v>
      </c>
      <c r="M72">
        <f>TPDDL_EOD!AE72+TPDDL_EOD!AF72</f>
        <v>51.64</v>
      </c>
      <c r="N72">
        <f t="shared" si="6"/>
        <v>265.01</v>
      </c>
      <c r="O72" s="112">
        <f t="shared" si="7"/>
        <v>-9.9999999999909051E-3</v>
      </c>
      <c r="P72">
        <v>74.967171050149048</v>
      </c>
      <c r="Q72">
        <v>42.588392890834314</v>
      </c>
      <c r="R72">
        <v>16.229387570280366</v>
      </c>
      <c r="S72">
        <v>79.576997094449268</v>
      </c>
      <c r="T72">
        <v>51.638051394287011</v>
      </c>
      <c r="U72" s="114">
        <f t="shared" si="8"/>
        <v>265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265</v>
      </c>
      <c r="E73">
        <f>PPCL!N73</f>
        <v>0</v>
      </c>
      <c r="F73">
        <f t="shared" si="10"/>
        <v>265</v>
      </c>
      <c r="G73">
        <f t="shared" si="11"/>
        <v>265</v>
      </c>
      <c r="H73" s="112"/>
      <c r="I73">
        <f>BRPL_EOD!AE73+BRPL_EOD!AF73</f>
        <v>74.97</v>
      </c>
      <c r="J73">
        <f>BYPL_EOD!AE73+BYPL_EOD!AF73</f>
        <v>42.59</v>
      </c>
      <c r="K73">
        <f>MES_EOD!AE73+MES_EOD!AF73</f>
        <v>16.23</v>
      </c>
      <c r="L73">
        <f>NDMC_EOD!AE73+NDMC_EOD!AF73</f>
        <v>79.58</v>
      </c>
      <c r="M73">
        <f>TPDDL_EOD!AE73+TPDDL_EOD!AF73</f>
        <v>51.64</v>
      </c>
      <c r="N73">
        <f t="shared" si="6"/>
        <v>265.01</v>
      </c>
      <c r="O73" s="112">
        <f t="shared" si="7"/>
        <v>-9.9999999999909051E-3</v>
      </c>
      <c r="P73">
        <v>74.967171050149048</v>
      </c>
      <c r="Q73">
        <v>42.588392890834314</v>
      </c>
      <c r="R73">
        <v>16.229387570280366</v>
      </c>
      <c r="S73">
        <v>79.576997094449268</v>
      </c>
      <c r="T73">
        <v>51.638051394287011</v>
      </c>
      <c r="U73" s="114">
        <f t="shared" si="8"/>
        <v>265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265</v>
      </c>
      <c r="E74">
        <f>PPCL!N74</f>
        <v>0</v>
      </c>
      <c r="F74">
        <f t="shared" si="10"/>
        <v>265</v>
      </c>
      <c r="G74">
        <f t="shared" si="11"/>
        <v>265</v>
      </c>
      <c r="H74" s="112"/>
      <c r="I74">
        <f>BRPL_EOD!AE74+BRPL_EOD!AF74</f>
        <v>74.97</v>
      </c>
      <c r="J74">
        <f>BYPL_EOD!AE74+BYPL_EOD!AF74</f>
        <v>42.59</v>
      </c>
      <c r="K74">
        <f>MES_EOD!AE74+MES_EOD!AF74</f>
        <v>16.23</v>
      </c>
      <c r="L74">
        <f>NDMC_EOD!AE74+NDMC_EOD!AF74</f>
        <v>79.58</v>
      </c>
      <c r="M74">
        <f>TPDDL_EOD!AE74+TPDDL_EOD!AF74</f>
        <v>51.64</v>
      </c>
      <c r="N74">
        <f t="shared" si="6"/>
        <v>265.01</v>
      </c>
      <c r="O74" s="112">
        <f t="shared" si="7"/>
        <v>-9.9999999999909051E-3</v>
      </c>
      <c r="P74">
        <v>74.967171050149048</v>
      </c>
      <c r="Q74">
        <v>42.588392890834314</v>
      </c>
      <c r="R74">
        <v>16.229387570280366</v>
      </c>
      <c r="S74">
        <v>79.576997094449268</v>
      </c>
      <c r="T74">
        <v>51.638051394287011</v>
      </c>
      <c r="U74" s="114">
        <f t="shared" si="8"/>
        <v>265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265</v>
      </c>
      <c r="E75">
        <f>PPCL!N75</f>
        <v>0</v>
      </c>
      <c r="F75">
        <f t="shared" si="10"/>
        <v>265</v>
      </c>
      <c r="G75">
        <f t="shared" si="11"/>
        <v>265</v>
      </c>
      <c r="H75" s="112"/>
      <c r="I75">
        <f>BRPL_EOD!AE75+BRPL_EOD!AF75</f>
        <v>74.97</v>
      </c>
      <c r="J75">
        <f>BYPL_EOD!AE75+BYPL_EOD!AF75</f>
        <v>42.59</v>
      </c>
      <c r="K75">
        <f>MES_EOD!AE75+MES_EOD!AF75</f>
        <v>16.23</v>
      </c>
      <c r="L75">
        <f>NDMC_EOD!AE75+NDMC_EOD!AF75</f>
        <v>79.58</v>
      </c>
      <c r="M75">
        <f>TPDDL_EOD!AE75+TPDDL_EOD!AF75</f>
        <v>51.64</v>
      </c>
      <c r="N75">
        <f t="shared" si="6"/>
        <v>265.01</v>
      </c>
      <c r="O75" s="112">
        <f t="shared" si="7"/>
        <v>-9.9999999999909051E-3</v>
      </c>
      <c r="P75">
        <v>74.967171050149048</v>
      </c>
      <c r="Q75">
        <v>42.588392890834314</v>
      </c>
      <c r="R75">
        <v>16.229387570280366</v>
      </c>
      <c r="S75">
        <v>79.576997094449268</v>
      </c>
      <c r="T75">
        <v>51.638051394287011</v>
      </c>
      <c r="U75" s="114">
        <f t="shared" si="8"/>
        <v>265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265</v>
      </c>
      <c r="E76">
        <f>PPCL!N76</f>
        <v>0</v>
      </c>
      <c r="F76">
        <f t="shared" si="10"/>
        <v>265</v>
      </c>
      <c r="G76">
        <f t="shared" si="11"/>
        <v>265</v>
      </c>
      <c r="H76" s="112"/>
      <c r="I76">
        <f>BRPL_EOD!AE76+BRPL_EOD!AF76</f>
        <v>74.97</v>
      </c>
      <c r="J76">
        <f>BYPL_EOD!AE76+BYPL_EOD!AF76</f>
        <v>42.59</v>
      </c>
      <c r="K76">
        <f>MES_EOD!AE76+MES_EOD!AF76</f>
        <v>16.23</v>
      </c>
      <c r="L76">
        <f>NDMC_EOD!AE76+NDMC_EOD!AF76</f>
        <v>79.58</v>
      </c>
      <c r="M76">
        <f>TPDDL_EOD!AE76+TPDDL_EOD!AF76</f>
        <v>51.64</v>
      </c>
      <c r="N76">
        <f t="shared" si="6"/>
        <v>265.01</v>
      </c>
      <c r="O76" s="112">
        <f t="shared" si="7"/>
        <v>-9.9999999999909051E-3</v>
      </c>
      <c r="P76">
        <v>74.967171050149048</v>
      </c>
      <c r="Q76">
        <v>42.588392890834314</v>
      </c>
      <c r="R76">
        <v>16.229387570280366</v>
      </c>
      <c r="S76">
        <v>79.576997094449268</v>
      </c>
      <c r="T76">
        <v>51.638051394287011</v>
      </c>
      <c r="U76" s="114">
        <f t="shared" si="8"/>
        <v>265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265</v>
      </c>
      <c r="E77">
        <f>PPCL!N77</f>
        <v>0</v>
      </c>
      <c r="F77">
        <f t="shared" si="10"/>
        <v>265</v>
      </c>
      <c r="G77">
        <f t="shared" si="11"/>
        <v>265</v>
      </c>
      <c r="H77" s="112"/>
      <c r="I77">
        <f>BRPL_EOD!AE77+BRPL_EOD!AF77</f>
        <v>74.97</v>
      </c>
      <c r="J77">
        <f>BYPL_EOD!AE77+BYPL_EOD!AF77</f>
        <v>42.59</v>
      </c>
      <c r="K77">
        <f>MES_EOD!AE77+MES_EOD!AF77</f>
        <v>16.23</v>
      </c>
      <c r="L77">
        <f>NDMC_EOD!AE77+NDMC_EOD!AF77</f>
        <v>79.58</v>
      </c>
      <c r="M77">
        <f>TPDDL_EOD!AE77+TPDDL_EOD!AF77</f>
        <v>51.64</v>
      </c>
      <c r="N77">
        <f t="shared" si="6"/>
        <v>265.01</v>
      </c>
      <c r="O77" s="112">
        <f t="shared" si="7"/>
        <v>-9.9999999999909051E-3</v>
      </c>
      <c r="P77">
        <v>74.967171050149048</v>
      </c>
      <c r="Q77">
        <v>42.588392890834314</v>
      </c>
      <c r="R77">
        <v>16.229387570280366</v>
      </c>
      <c r="S77">
        <v>79.576997094449268</v>
      </c>
      <c r="T77">
        <v>51.638051394287011</v>
      </c>
      <c r="U77" s="114">
        <f t="shared" si="8"/>
        <v>265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265</v>
      </c>
      <c r="E78">
        <f>PPCL!N78</f>
        <v>0</v>
      </c>
      <c r="F78">
        <f t="shared" si="10"/>
        <v>265</v>
      </c>
      <c r="G78">
        <f t="shared" si="11"/>
        <v>265</v>
      </c>
      <c r="H78" s="112"/>
      <c r="I78">
        <f>BRPL_EOD!AE78+BRPL_EOD!AF78</f>
        <v>74.97</v>
      </c>
      <c r="J78">
        <f>BYPL_EOD!AE78+BYPL_EOD!AF78</f>
        <v>42.59</v>
      </c>
      <c r="K78">
        <f>MES_EOD!AE78+MES_EOD!AF78</f>
        <v>16.23</v>
      </c>
      <c r="L78">
        <f>NDMC_EOD!AE78+NDMC_EOD!AF78</f>
        <v>79.58</v>
      </c>
      <c r="M78">
        <f>TPDDL_EOD!AE78+TPDDL_EOD!AF78</f>
        <v>51.64</v>
      </c>
      <c r="N78">
        <f t="shared" si="6"/>
        <v>265.01</v>
      </c>
      <c r="O78" s="112">
        <f t="shared" si="7"/>
        <v>-9.9999999999909051E-3</v>
      </c>
      <c r="P78">
        <v>74.967171050149048</v>
      </c>
      <c r="Q78">
        <v>42.588392890834314</v>
      </c>
      <c r="R78">
        <v>16.229387570280366</v>
      </c>
      <c r="S78">
        <v>79.576997094449268</v>
      </c>
      <c r="T78">
        <v>51.638051394287011</v>
      </c>
      <c r="U78" s="114">
        <f t="shared" si="8"/>
        <v>265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265</v>
      </c>
      <c r="E79">
        <f>PPCL!N79</f>
        <v>0</v>
      </c>
      <c r="F79">
        <f t="shared" si="10"/>
        <v>265</v>
      </c>
      <c r="G79">
        <f t="shared" si="11"/>
        <v>265</v>
      </c>
      <c r="H79" s="112"/>
      <c r="I79">
        <f>BRPL_EOD!AE79+BRPL_EOD!AF79</f>
        <v>74.97</v>
      </c>
      <c r="J79">
        <f>BYPL_EOD!AE79+BYPL_EOD!AF79</f>
        <v>42.59</v>
      </c>
      <c r="K79">
        <f>MES_EOD!AE79+MES_EOD!AF79</f>
        <v>16.23</v>
      </c>
      <c r="L79">
        <f>NDMC_EOD!AE79+NDMC_EOD!AF79</f>
        <v>79.58</v>
      </c>
      <c r="M79">
        <f>TPDDL_EOD!AE79+TPDDL_EOD!AF79</f>
        <v>51.64</v>
      </c>
      <c r="N79">
        <f t="shared" si="6"/>
        <v>265.01</v>
      </c>
      <c r="O79" s="112">
        <f t="shared" si="7"/>
        <v>-9.9999999999909051E-3</v>
      </c>
      <c r="P79">
        <v>74.967171050149048</v>
      </c>
      <c r="Q79">
        <v>42.588392890834314</v>
      </c>
      <c r="R79">
        <v>16.229387570280366</v>
      </c>
      <c r="S79">
        <v>79.576997094449268</v>
      </c>
      <c r="T79">
        <v>51.638051394287011</v>
      </c>
      <c r="U79" s="114">
        <f t="shared" si="8"/>
        <v>265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265</v>
      </c>
      <c r="E80">
        <f>PPCL!N80</f>
        <v>0</v>
      </c>
      <c r="F80">
        <f t="shared" si="10"/>
        <v>265</v>
      </c>
      <c r="G80">
        <f t="shared" si="11"/>
        <v>265</v>
      </c>
      <c r="H80" s="112"/>
      <c r="I80">
        <f>BRPL_EOD!AE80+BRPL_EOD!AF80</f>
        <v>74.97</v>
      </c>
      <c r="J80">
        <f>BYPL_EOD!AE80+BYPL_EOD!AF80</f>
        <v>42.59</v>
      </c>
      <c r="K80">
        <f>MES_EOD!AE80+MES_EOD!AF80</f>
        <v>16.23</v>
      </c>
      <c r="L80">
        <f>NDMC_EOD!AE80+NDMC_EOD!AF80</f>
        <v>79.58</v>
      </c>
      <c r="M80">
        <f>TPDDL_EOD!AE80+TPDDL_EOD!AF80</f>
        <v>51.64</v>
      </c>
      <c r="N80">
        <f t="shared" si="6"/>
        <v>265.01</v>
      </c>
      <c r="O80" s="112">
        <f t="shared" si="7"/>
        <v>-9.9999999999909051E-3</v>
      </c>
      <c r="P80">
        <v>74.967171050149048</v>
      </c>
      <c r="Q80">
        <v>42.588392890834314</v>
      </c>
      <c r="R80">
        <v>16.229387570280366</v>
      </c>
      <c r="S80">
        <v>79.576997094449268</v>
      </c>
      <c r="T80">
        <v>51.638051394287011</v>
      </c>
      <c r="U80" s="114">
        <f t="shared" si="8"/>
        <v>265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265</v>
      </c>
      <c r="E81">
        <f>PPCL!N81</f>
        <v>0</v>
      </c>
      <c r="F81">
        <f t="shared" si="10"/>
        <v>265</v>
      </c>
      <c r="G81">
        <f t="shared" si="11"/>
        <v>265</v>
      </c>
      <c r="H81" s="112"/>
      <c r="I81">
        <f>BRPL_EOD!AE81+BRPL_EOD!AF81</f>
        <v>74.97</v>
      </c>
      <c r="J81">
        <f>BYPL_EOD!AE81+BYPL_EOD!AF81</f>
        <v>42.59</v>
      </c>
      <c r="K81">
        <f>MES_EOD!AE81+MES_EOD!AF81</f>
        <v>16.23</v>
      </c>
      <c r="L81">
        <f>NDMC_EOD!AE81+NDMC_EOD!AF81</f>
        <v>79.58</v>
      </c>
      <c r="M81">
        <f>TPDDL_EOD!AE81+TPDDL_EOD!AF81</f>
        <v>51.64</v>
      </c>
      <c r="N81">
        <f t="shared" si="6"/>
        <v>265.01</v>
      </c>
      <c r="O81" s="112">
        <f t="shared" si="7"/>
        <v>-9.9999999999909051E-3</v>
      </c>
      <c r="P81">
        <v>74.967171050149048</v>
      </c>
      <c r="Q81">
        <v>42.588392890834314</v>
      </c>
      <c r="R81">
        <v>16.229387570280366</v>
      </c>
      <c r="S81">
        <v>79.576997094449268</v>
      </c>
      <c r="T81">
        <v>51.638051394287011</v>
      </c>
      <c r="U81" s="114">
        <f t="shared" si="8"/>
        <v>265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265</v>
      </c>
      <c r="E82">
        <f>PPCL!N82</f>
        <v>0</v>
      </c>
      <c r="F82">
        <f t="shared" si="10"/>
        <v>265</v>
      </c>
      <c r="G82">
        <f t="shared" si="11"/>
        <v>265</v>
      </c>
      <c r="H82" s="112"/>
      <c r="I82">
        <f>BRPL_EOD!AE82+BRPL_EOD!AF82</f>
        <v>74.97</v>
      </c>
      <c r="J82">
        <f>BYPL_EOD!AE82+BYPL_EOD!AF82</f>
        <v>42.59</v>
      </c>
      <c r="K82">
        <f>MES_EOD!AE82+MES_EOD!AF82</f>
        <v>16.23</v>
      </c>
      <c r="L82">
        <f>NDMC_EOD!AE82+NDMC_EOD!AF82</f>
        <v>79.58</v>
      </c>
      <c r="M82">
        <f>TPDDL_EOD!AE82+TPDDL_EOD!AF82</f>
        <v>51.64</v>
      </c>
      <c r="N82">
        <f t="shared" si="6"/>
        <v>265.01</v>
      </c>
      <c r="O82" s="112">
        <f t="shared" si="7"/>
        <v>-9.9999999999909051E-3</v>
      </c>
      <c r="P82">
        <v>74.967171050149048</v>
      </c>
      <c r="Q82">
        <v>42.588392890834314</v>
      </c>
      <c r="R82">
        <v>16.229387570280366</v>
      </c>
      <c r="S82">
        <v>79.576997094449268</v>
      </c>
      <c r="T82">
        <v>51.638051394287011</v>
      </c>
      <c r="U82" s="114">
        <f t="shared" si="8"/>
        <v>265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265</v>
      </c>
      <c r="E83">
        <f>PPCL!N83</f>
        <v>0</v>
      </c>
      <c r="F83">
        <f t="shared" si="10"/>
        <v>265</v>
      </c>
      <c r="G83">
        <f t="shared" si="11"/>
        <v>265</v>
      </c>
      <c r="H83" s="112"/>
      <c r="I83">
        <f>BRPL_EOD!AE83+BRPL_EOD!AF83</f>
        <v>74.97</v>
      </c>
      <c r="J83">
        <f>BYPL_EOD!AE83+BYPL_EOD!AF83</f>
        <v>42.59</v>
      </c>
      <c r="K83">
        <f>MES_EOD!AE83+MES_EOD!AF83</f>
        <v>16.23</v>
      </c>
      <c r="L83">
        <f>NDMC_EOD!AE83+NDMC_EOD!AF83</f>
        <v>79.58</v>
      </c>
      <c r="M83">
        <f>TPDDL_EOD!AE83+TPDDL_EOD!AF83</f>
        <v>51.64</v>
      </c>
      <c r="N83">
        <f t="shared" si="6"/>
        <v>265.01</v>
      </c>
      <c r="O83" s="112">
        <f t="shared" si="7"/>
        <v>-9.9999999999909051E-3</v>
      </c>
      <c r="P83">
        <v>74.967171050149048</v>
      </c>
      <c r="Q83">
        <v>42.588392890834314</v>
      </c>
      <c r="R83">
        <v>16.229387570280366</v>
      </c>
      <c r="S83">
        <v>79.576997094449268</v>
      </c>
      <c r="T83">
        <v>51.638051394287011</v>
      </c>
      <c r="U83" s="114">
        <f t="shared" si="8"/>
        <v>265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265</v>
      </c>
      <c r="E84">
        <f>PPCL!N84</f>
        <v>0</v>
      </c>
      <c r="F84">
        <f t="shared" si="10"/>
        <v>265</v>
      </c>
      <c r="G84">
        <f t="shared" si="11"/>
        <v>265</v>
      </c>
      <c r="H84" s="112"/>
      <c r="I84">
        <f>BRPL_EOD!AE84+BRPL_EOD!AF84</f>
        <v>74.97</v>
      </c>
      <c r="J84">
        <f>BYPL_EOD!AE84+BYPL_EOD!AF84</f>
        <v>42.59</v>
      </c>
      <c r="K84">
        <f>MES_EOD!AE84+MES_EOD!AF84</f>
        <v>16.23</v>
      </c>
      <c r="L84">
        <f>NDMC_EOD!AE84+NDMC_EOD!AF84</f>
        <v>79.58</v>
      </c>
      <c r="M84">
        <f>TPDDL_EOD!AE84+TPDDL_EOD!AF84</f>
        <v>51.64</v>
      </c>
      <c r="N84">
        <f t="shared" si="6"/>
        <v>265.01</v>
      </c>
      <c r="O84" s="112">
        <f t="shared" si="7"/>
        <v>-9.9999999999909051E-3</v>
      </c>
      <c r="P84">
        <v>74.967171050149048</v>
      </c>
      <c r="Q84">
        <v>42.588392890834314</v>
      </c>
      <c r="R84">
        <v>16.229387570280366</v>
      </c>
      <c r="S84">
        <v>79.576997094449268</v>
      </c>
      <c r="T84">
        <v>51.638051394287011</v>
      </c>
      <c r="U84" s="114">
        <f t="shared" si="8"/>
        <v>265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265</v>
      </c>
      <c r="E85">
        <f>PPCL!N85</f>
        <v>0</v>
      </c>
      <c r="F85">
        <f t="shared" si="10"/>
        <v>265</v>
      </c>
      <c r="G85">
        <f t="shared" si="11"/>
        <v>265</v>
      </c>
      <c r="H85" s="112"/>
      <c r="I85">
        <f>BRPL_EOD!AE85+BRPL_EOD!AF85</f>
        <v>74.97</v>
      </c>
      <c r="J85">
        <f>BYPL_EOD!AE85+BYPL_EOD!AF85</f>
        <v>42.59</v>
      </c>
      <c r="K85">
        <f>MES_EOD!AE85+MES_EOD!AF85</f>
        <v>16.23</v>
      </c>
      <c r="L85">
        <f>NDMC_EOD!AE85+NDMC_EOD!AF85</f>
        <v>79.58</v>
      </c>
      <c r="M85">
        <f>TPDDL_EOD!AE85+TPDDL_EOD!AF85</f>
        <v>51.64</v>
      </c>
      <c r="N85">
        <f t="shared" si="6"/>
        <v>265.01</v>
      </c>
      <c r="O85" s="112">
        <f t="shared" si="7"/>
        <v>-9.9999999999909051E-3</v>
      </c>
      <c r="P85">
        <v>74.967171050149048</v>
      </c>
      <c r="Q85">
        <v>42.588392890834314</v>
      </c>
      <c r="R85">
        <v>16.229387570280366</v>
      </c>
      <c r="S85">
        <v>79.576997094449268</v>
      </c>
      <c r="T85">
        <v>51.638051394287011</v>
      </c>
      <c r="U85" s="114">
        <f t="shared" si="8"/>
        <v>265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265</v>
      </c>
      <c r="E86">
        <f>PPCL!N86</f>
        <v>0</v>
      </c>
      <c r="F86">
        <f t="shared" si="10"/>
        <v>265</v>
      </c>
      <c r="G86">
        <f t="shared" si="11"/>
        <v>265</v>
      </c>
      <c r="H86" s="112"/>
      <c r="I86">
        <f>BRPL_EOD!AE86+BRPL_EOD!AF86</f>
        <v>74.97</v>
      </c>
      <c r="J86">
        <f>BYPL_EOD!AE86+BYPL_EOD!AF86</f>
        <v>42.59</v>
      </c>
      <c r="K86">
        <f>MES_EOD!AE86+MES_EOD!AF86</f>
        <v>16.23</v>
      </c>
      <c r="L86">
        <f>NDMC_EOD!AE86+NDMC_EOD!AF86</f>
        <v>79.58</v>
      </c>
      <c r="M86">
        <f>TPDDL_EOD!AE86+TPDDL_EOD!AF86</f>
        <v>51.64</v>
      </c>
      <c r="N86">
        <f t="shared" si="6"/>
        <v>265.01</v>
      </c>
      <c r="O86" s="112">
        <f t="shared" si="7"/>
        <v>-9.9999999999909051E-3</v>
      </c>
      <c r="P86">
        <v>74.967171050149048</v>
      </c>
      <c r="Q86">
        <v>42.588392890834314</v>
      </c>
      <c r="R86">
        <v>16.229387570280366</v>
      </c>
      <c r="S86">
        <v>79.576997094449268</v>
      </c>
      <c r="T86">
        <v>51.638051394287011</v>
      </c>
      <c r="U86" s="114">
        <f t="shared" si="8"/>
        <v>265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265</v>
      </c>
      <c r="E87">
        <f>PPCL!N87</f>
        <v>0</v>
      </c>
      <c r="F87">
        <f t="shared" si="10"/>
        <v>265</v>
      </c>
      <c r="G87">
        <f t="shared" si="11"/>
        <v>265</v>
      </c>
      <c r="H87" s="112"/>
      <c r="I87">
        <f>BRPL_EOD!AE87+BRPL_EOD!AF87</f>
        <v>74.97</v>
      </c>
      <c r="J87">
        <f>BYPL_EOD!AE87+BYPL_EOD!AF87</f>
        <v>42.59</v>
      </c>
      <c r="K87">
        <f>MES_EOD!AE87+MES_EOD!AF87</f>
        <v>16.23</v>
      </c>
      <c r="L87">
        <f>NDMC_EOD!AE87+NDMC_EOD!AF87</f>
        <v>79.58</v>
      </c>
      <c r="M87">
        <f>TPDDL_EOD!AE87+TPDDL_EOD!AF87</f>
        <v>51.64</v>
      </c>
      <c r="N87">
        <f t="shared" si="6"/>
        <v>265.01</v>
      </c>
      <c r="O87" s="112">
        <f t="shared" si="7"/>
        <v>-9.9999999999909051E-3</v>
      </c>
      <c r="P87">
        <v>74.967171050149048</v>
      </c>
      <c r="Q87">
        <v>42.588392890834314</v>
      </c>
      <c r="R87">
        <v>16.229387570280366</v>
      </c>
      <c r="S87">
        <v>79.576997094449268</v>
      </c>
      <c r="T87">
        <v>51.638051394287011</v>
      </c>
      <c r="U87" s="114">
        <f t="shared" si="8"/>
        <v>265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265</v>
      </c>
      <c r="E88">
        <f>PPCL!N88</f>
        <v>0</v>
      </c>
      <c r="F88">
        <f t="shared" si="10"/>
        <v>265</v>
      </c>
      <c r="G88">
        <f t="shared" si="11"/>
        <v>265</v>
      </c>
      <c r="H88" s="112"/>
      <c r="I88">
        <f>BRPL_EOD!AE88+BRPL_EOD!AF88</f>
        <v>74.97</v>
      </c>
      <c r="J88">
        <f>BYPL_EOD!AE88+BYPL_EOD!AF88</f>
        <v>42.59</v>
      </c>
      <c r="K88">
        <f>MES_EOD!AE88+MES_EOD!AF88</f>
        <v>16.23</v>
      </c>
      <c r="L88">
        <f>NDMC_EOD!AE88+NDMC_EOD!AF88</f>
        <v>79.58</v>
      </c>
      <c r="M88">
        <f>TPDDL_EOD!AE88+TPDDL_EOD!AF88</f>
        <v>51.64</v>
      </c>
      <c r="N88">
        <f t="shared" si="6"/>
        <v>265.01</v>
      </c>
      <c r="O88" s="112">
        <f t="shared" si="7"/>
        <v>-9.9999999999909051E-3</v>
      </c>
      <c r="P88">
        <v>74.967171050149048</v>
      </c>
      <c r="Q88">
        <v>42.588392890834314</v>
      </c>
      <c r="R88">
        <v>16.229387570280366</v>
      </c>
      <c r="S88">
        <v>79.576997094449268</v>
      </c>
      <c r="T88">
        <v>51.638051394287011</v>
      </c>
      <c r="U88" s="114">
        <f t="shared" si="8"/>
        <v>265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265</v>
      </c>
      <c r="E89">
        <f>PPCL!N89</f>
        <v>0</v>
      </c>
      <c r="F89">
        <f t="shared" si="10"/>
        <v>265</v>
      </c>
      <c r="G89">
        <f t="shared" si="11"/>
        <v>265</v>
      </c>
      <c r="H89" s="112"/>
      <c r="I89">
        <f>BRPL_EOD!AE89+BRPL_EOD!AF89</f>
        <v>74.97</v>
      </c>
      <c r="J89">
        <f>BYPL_EOD!AE89+BYPL_EOD!AF89</f>
        <v>42.59</v>
      </c>
      <c r="K89">
        <f>MES_EOD!AE89+MES_EOD!AF89</f>
        <v>16.23</v>
      </c>
      <c r="L89">
        <f>NDMC_EOD!AE89+NDMC_EOD!AF89</f>
        <v>79.58</v>
      </c>
      <c r="M89">
        <f>TPDDL_EOD!AE89+TPDDL_EOD!AF89</f>
        <v>51.64</v>
      </c>
      <c r="N89">
        <f t="shared" si="6"/>
        <v>265.01</v>
      </c>
      <c r="O89" s="112">
        <f t="shared" si="7"/>
        <v>-9.9999999999909051E-3</v>
      </c>
      <c r="P89">
        <v>74.967171050149048</v>
      </c>
      <c r="Q89">
        <v>42.588392890834314</v>
      </c>
      <c r="R89">
        <v>16.229387570280366</v>
      </c>
      <c r="S89">
        <v>79.576997094449268</v>
      </c>
      <c r="T89">
        <v>51.638051394287011</v>
      </c>
      <c r="U89" s="114">
        <f t="shared" si="8"/>
        <v>265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265</v>
      </c>
      <c r="E90">
        <f>PPCL!N90</f>
        <v>0</v>
      </c>
      <c r="F90">
        <f t="shared" si="10"/>
        <v>265</v>
      </c>
      <c r="G90">
        <f t="shared" si="11"/>
        <v>265</v>
      </c>
      <c r="H90" s="112"/>
      <c r="I90">
        <f>BRPL_EOD!AE90+BRPL_EOD!AF90</f>
        <v>74.97</v>
      </c>
      <c r="J90">
        <f>BYPL_EOD!AE90+BYPL_EOD!AF90</f>
        <v>42.59</v>
      </c>
      <c r="K90">
        <f>MES_EOD!AE90+MES_EOD!AF90</f>
        <v>16.23</v>
      </c>
      <c r="L90">
        <f>NDMC_EOD!AE90+NDMC_EOD!AF90</f>
        <v>79.58</v>
      </c>
      <c r="M90">
        <f>TPDDL_EOD!AE90+TPDDL_EOD!AF90</f>
        <v>51.64</v>
      </c>
      <c r="N90">
        <f t="shared" si="6"/>
        <v>265.01</v>
      </c>
      <c r="O90" s="112">
        <f t="shared" si="7"/>
        <v>-9.9999999999909051E-3</v>
      </c>
      <c r="P90">
        <v>74.967171050149048</v>
      </c>
      <c r="Q90">
        <v>42.588392890834314</v>
      </c>
      <c r="R90">
        <v>16.229387570280366</v>
      </c>
      <c r="S90">
        <v>79.576997094449268</v>
      </c>
      <c r="T90">
        <v>51.638051394287011</v>
      </c>
      <c r="U90" s="114">
        <f t="shared" si="8"/>
        <v>265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265</v>
      </c>
      <c r="E91">
        <f>PPCL!N91</f>
        <v>0</v>
      </c>
      <c r="F91">
        <f t="shared" si="10"/>
        <v>265</v>
      </c>
      <c r="G91">
        <f t="shared" si="11"/>
        <v>265</v>
      </c>
      <c r="H91" s="112"/>
      <c r="I91">
        <f>BRPL_EOD!AE91+BRPL_EOD!AF91</f>
        <v>74.97</v>
      </c>
      <c r="J91">
        <f>BYPL_EOD!AE91+BYPL_EOD!AF91</f>
        <v>42.59</v>
      </c>
      <c r="K91">
        <f>MES_EOD!AE91+MES_EOD!AF91</f>
        <v>16.23</v>
      </c>
      <c r="L91">
        <f>NDMC_EOD!AE91+NDMC_EOD!AF91</f>
        <v>79.58</v>
      </c>
      <c r="M91">
        <f>TPDDL_EOD!AE91+TPDDL_EOD!AF91</f>
        <v>51.64</v>
      </c>
      <c r="N91">
        <f t="shared" si="6"/>
        <v>265.01</v>
      </c>
      <c r="O91" s="112">
        <f t="shared" si="7"/>
        <v>-9.9999999999909051E-3</v>
      </c>
      <c r="P91">
        <v>74.967171050149048</v>
      </c>
      <c r="Q91">
        <v>42.588392890834314</v>
      </c>
      <c r="R91">
        <v>16.229387570280366</v>
      </c>
      <c r="S91">
        <v>79.576997094449268</v>
      </c>
      <c r="T91">
        <v>51.638051394287011</v>
      </c>
      <c r="U91" s="114">
        <f t="shared" si="8"/>
        <v>265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265</v>
      </c>
      <c r="E92">
        <f>PPCL!N92</f>
        <v>0</v>
      </c>
      <c r="F92">
        <f t="shared" si="10"/>
        <v>265</v>
      </c>
      <c r="G92">
        <f t="shared" si="11"/>
        <v>265</v>
      </c>
      <c r="H92" s="112"/>
      <c r="I92">
        <f>BRPL_EOD!AE92+BRPL_EOD!AF92</f>
        <v>74.97</v>
      </c>
      <c r="J92">
        <f>BYPL_EOD!AE92+BYPL_EOD!AF92</f>
        <v>42.59</v>
      </c>
      <c r="K92">
        <f>MES_EOD!AE92+MES_EOD!AF92</f>
        <v>16.23</v>
      </c>
      <c r="L92">
        <f>NDMC_EOD!AE92+NDMC_EOD!AF92</f>
        <v>79.58</v>
      </c>
      <c r="M92">
        <f>TPDDL_EOD!AE92+TPDDL_EOD!AF92</f>
        <v>51.64</v>
      </c>
      <c r="N92">
        <f t="shared" si="6"/>
        <v>265.01</v>
      </c>
      <c r="O92" s="112">
        <f t="shared" si="7"/>
        <v>-9.9999999999909051E-3</v>
      </c>
      <c r="P92">
        <v>74.967171050149048</v>
      </c>
      <c r="Q92">
        <v>42.588392890834314</v>
      </c>
      <c r="R92">
        <v>16.229387570280366</v>
      </c>
      <c r="S92">
        <v>79.576997094449268</v>
      </c>
      <c r="T92">
        <v>51.638051394287011</v>
      </c>
      <c r="U92" s="114">
        <f t="shared" si="8"/>
        <v>265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265</v>
      </c>
      <c r="E93">
        <f>PPCL!N93</f>
        <v>0</v>
      </c>
      <c r="F93">
        <f t="shared" si="10"/>
        <v>265</v>
      </c>
      <c r="G93">
        <f t="shared" si="11"/>
        <v>265</v>
      </c>
      <c r="H93" s="112"/>
      <c r="I93">
        <f>BRPL_EOD!AE93+BRPL_EOD!AF93</f>
        <v>74.97</v>
      </c>
      <c r="J93">
        <f>BYPL_EOD!AE93+BYPL_EOD!AF93</f>
        <v>42.59</v>
      </c>
      <c r="K93">
        <f>MES_EOD!AE93+MES_EOD!AF93</f>
        <v>16.23</v>
      </c>
      <c r="L93">
        <f>NDMC_EOD!AE93+NDMC_EOD!AF93</f>
        <v>79.58</v>
      </c>
      <c r="M93">
        <f>TPDDL_EOD!AE93+TPDDL_EOD!AF93</f>
        <v>51.64</v>
      </c>
      <c r="N93">
        <f t="shared" si="6"/>
        <v>265.01</v>
      </c>
      <c r="O93" s="112">
        <f t="shared" si="7"/>
        <v>-9.9999999999909051E-3</v>
      </c>
      <c r="P93">
        <v>74.967171050149048</v>
      </c>
      <c r="Q93">
        <v>42.588392890834314</v>
      </c>
      <c r="R93">
        <v>16.229387570280366</v>
      </c>
      <c r="S93">
        <v>79.576997094449268</v>
      </c>
      <c r="T93">
        <v>51.638051394287011</v>
      </c>
      <c r="U93" s="114">
        <f t="shared" si="8"/>
        <v>265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265</v>
      </c>
      <c r="E94">
        <f>PPCL!N94</f>
        <v>0</v>
      </c>
      <c r="F94">
        <f t="shared" si="10"/>
        <v>265</v>
      </c>
      <c r="G94">
        <f t="shared" si="11"/>
        <v>265</v>
      </c>
      <c r="H94" s="112"/>
      <c r="I94">
        <f>BRPL_EOD!AE94+BRPL_EOD!AF94</f>
        <v>74.97</v>
      </c>
      <c r="J94">
        <f>BYPL_EOD!AE94+BYPL_EOD!AF94</f>
        <v>42.59</v>
      </c>
      <c r="K94">
        <f>MES_EOD!AE94+MES_EOD!AF94</f>
        <v>16.23</v>
      </c>
      <c r="L94">
        <f>NDMC_EOD!AE94+NDMC_EOD!AF94</f>
        <v>79.58</v>
      </c>
      <c r="M94">
        <f>TPDDL_EOD!AE94+TPDDL_EOD!AF94</f>
        <v>51.64</v>
      </c>
      <c r="N94">
        <f t="shared" si="6"/>
        <v>265.01</v>
      </c>
      <c r="O94" s="112">
        <f t="shared" si="7"/>
        <v>-9.9999999999909051E-3</v>
      </c>
      <c r="P94">
        <v>74.967171050149048</v>
      </c>
      <c r="Q94">
        <v>42.588392890834314</v>
      </c>
      <c r="R94">
        <v>16.229387570280366</v>
      </c>
      <c r="S94">
        <v>79.576997094449268</v>
      </c>
      <c r="T94">
        <v>51.638051394287011</v>
      </c>
      <c r="U94" s="114">
        <f t="shared" si="8"/>
        <v>265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265</v>
      </c>
      <c r="E95">
        <f>PPCL!N95</f>
        <v>0</v>
      </c>
      <c r="F95">
        <f t="shared" si="10"/>
        <v>265</v>
      </c>
      <c r="G95">
        <f t="shared" si="11"/>
        <v>265</v>
      </c>
      <c r="H95" s="112"/>
      <c r="I95">
        <f>BRPL_EOD!AE95+BRPL_EOD!AF95</f>
        <v>74.97</v>
      </c>
      <c r="J95">
        <f>BYPL_EOD!AE95+BYPL_EOD!AF95</f>
        <v>42.59</v>
      </c>
      <c r="K95">
        <f>MES_EOD!AE95+MES_EOD!AF95</f>
        <v>16.23</v>
      </c>
      <c r="L95">
        <f>NDMC_EOD!AE95+NDMC_EOD!AF95</f>
        <v>79.58</v>
      </c>
      <c r="M95">
        <f>TPDDL_EOD!AE95+TPDDL_EOD!AF95</f>
        <v>51.64</v>
      </c>
      <c r="N95">
        <f t="shared" si="6"/>
        <v>265.01</v>
      </c>
      <c r="O95" s="112">
        <f t="shared" si="7"/>
        <v>-9.9999999999909051E-3</v>
      </c>
      <c r="P95">
        <v>74.967171050149048</v>
      </c>
      <c r="Q95">
        <v>42.588392890834314</v>
      </c>
      <c r="R95">
        <v>16.229387570280366</v>
      </c>
      <c r="S95">
        <v>79.576997094449268</v>
      </c>
      <c r="T95">
        <v>51.638051394287011</v>
      </c>
      <c r="U95" s="114">
        <f t="shared" si="8"/>
        <v>265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265</v>
      </c>
      <c r="E96">
        <f>PPCL!N96</f>
        <v>0</v>
      </c>
      <c r="F96">
        <f t="shared" si="10"/>
        <v>265</v>
      </c>
      <c r="G96">
        <f t="shared" si="11"/>
        <v>265</v>
      </c>
      <c r="H96" s="112"/>
      <c r="I96">
        <f>BRPL_EOD!AE96+BRPL_EOD!AF96</f>
        <v>74.97</v>
      </c>
      <c r="J96">
        <f>BYPL_EOD!AE96+BYPL_EOD!AF96</f>
        <v>42.59</v>
      </c>
      <c r="K96">
        <f>MES_EOD!AE96+MES_EOD!AF96</f>
        <v>16.23</v>
      </c>
      <c r="L96">
        <f>NDMC_EOD!AE96+NDMC_EOD!AF96</f>
        <v>79.58</v>
      </c>
      <c r="M96">
        <f>TPDDL_EOD!AE96+TPDDL_EOD!AF96</f>
        <v>51.64</v>
      </c>
      <c r="N96">
        <f t="shared" si="6"/>
        <v>265.01</v>
      </c>
      <c r="O96" s="112">
        <f t="shared" si="7"/>
        <v>-9.9999999999909051E-3</v>
      </c>
      <c r="P96">
        <v>74.967171050149048</v>
      </c>
      <c r="Q96">
        <v>42.588392890834314</v>
      </c>
      <c r="R96">
        <v>16.229387570280366</v>
      </c>
      <c r="S96">
        <v>79.576997094449268</v>
      </c>
      <c r="T96">
        <v>51.638051394287011</v>
      </c>
      <c r="U96" s="114">
        <f t="shared" si="8"/>
        <v>265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265</v>
      </c>
      <c r="E97">
        <f>PPCL!N97</f>
        <v>0</v>
      </c>
      <c r="F97">
        <f t="shared" si="10"/>
        <v>265</v>
      </c>
      <c r="G97">
        <f t="shared" si="11"/>
        <v>265</v>
      </c>
      <c r="H97" s="112"/>
      <c r="I97">
        <f>BRPL_EOD!AE97+BRPL_EOD!AF97</f>
        <v>74.97</v>
      </c>
      <c r="J97">
        <f>BYPL_EOD!AE97+BYPL_EOD!AF97</f>
        <v>42.59</v>
      </c>
      <c r="K97">
        <f>MES_EOD!AE97+MES_EOD!AF97</f>
        <v>16.23</v>
      </c>
      <c r="L97">
        <f>NDMC_EOD!AE97+NDMC_EOD!AF97</f>
        <v>79.58</v>
      </c>
      <c r="M97">
        <f>TPDDL_EOD!AE97+TPDDL_EOD!AF97</f>
        <v>51.64</v>
      </c>
      <c r="N97">
        <f t="shared" si="6"/>
        <v>265.01</v>
      </c>
      <c r="O97" s="112">
        <f t="shared" si="7"/>
        <v>-9.9999999999909051E-3</v>
      </c>
      <c r="P97">
        <v>74.967171050149048</v>
      </c>
      <c r="Q97">
        <v>42.588392890834314</v>
      </c>
      <c r="R97">
        <v>16.229387570280366</v>
      </c>
      <c r="S97">
        <v>79.576997094449268</v>
      </c>
      <c r="T97">
        <v>51.638051394287011</v>
      </c>
      <c r="U97" s="114">
        <f t="shared" si="8"/>
        <v>265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265</v>
      </c>
      <c r="E98">
        <f>PPCL!N98</f>
        <v>0</v>
      </c>
      <c r="F98">
        <f t="shared" si="10"/>
        <v>265</v>
      </c>
      <c r="G98">
        <f t="shared" si="11"/>
        <v>265</v>
      </c>
      <c r="H98" s="112"/>
      <c r="I98">
        <f>BRPL_EOD!AE98+BRPL_EOD!AF98</f>
        <v>74.97</v>
      </c>
      <c r="J98">
        <f>BYPL_EOD!AE98+BYPL_EOD!AF98</f>
        <v>42.59</v>
      </c>
      <c r="K98">
        <f>MES_EOD!AE98+MES_EOD!AF98</f>
        <v>16.23</v>
      </c>
      <c r="L98">
        <f>NDMC_EOD!AE98+NDMC_EOD!AF98</f>
        <v>79.58</v>
      </c>
      <c r="M98">
        <f>TPDDL_EOD!AE98+TPDDL_EOD!AF98</f>
        <v>51.64</v>
      </c>
      <c r="N98">
        <f t="shared" si="6"/>
        <v>265.01</v>
      </c>
      <c r="O98" s="112">
        <f t="shared" si="7"/>
        <v>-9.9999999999909051E-3</v>
      </c>
      <c r="P98">
        <v>74.967171050149048</v>
      </c>
      <c r="Q98">
        <v>42.588392890834314</v>
      </c>
      <c r="R98">
        <v>16.229387570280366</v>
      </c>
      <c r="S98">
        <v>79.576997094449268</v>
      </c>
      <c r="T98">
        <v>51.638051394287011</v>
      </c>
      <c r="U98" s="114">
        <f t="shared" si="8"/>
        <v>265</v>
      </c>
      <c r="V98" s="112">
        <f t="shared" si="9"/>
        <v>0</v>
      </c>
    </row>
    <row r="99" spans="1:22">
      <c r="A99" s="114" t="s">
        <v>333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6.36</v>
      </c>
      <c r="E99" s="114">
        <f t="shared" si="12"/>
        <v>0</v>
      </c>
      <c r="F99" s="114">
        <f t="shared" si="12"/>
        <v>6.36</v>
      </c>
      <c r="G99" s="114">
        <f t="shared" si="12"/>
        <v>6.36</v>
      </c>
      <c r="H99" s="114"/>
      <c r="I99" s="114">
        <f t="shared" si="12"/>
        <v>1.7992800000000013</v>
      </c>
      <c r="J99" s="114">
        <f t="shared" si="12"/>
        <v>1.0221600000000013</v>
      </c>
      <c r="K99" s="114">
        <f t="shared" si="12"/>
        <v>0.38952000000000031</v>
      </c>
      <c r="L99" s="114">
        <f t="shared" si="12"/>
        <v>1.9099199999999987</v>
      </c>
      <c r="M99" s="114">
        <f t="shared" si="12"/>
        <v>1.2393600000000007</v>
      </c>
      <c r="N99" s="114">
        <f t="shared" si="12"/>
        <v>6.3602399999999886</v>
      </c>
      <c r="O99" s="114">
        <f t="shared" si="12"/>
        <v>-2.3999999999978173E-4</v>
      </c>
      <c r="P99" s="114">
        <f t="shared" si="12"/>
        <v>1.7992121052035743</v>
      </c>
      <c r="Q99" s="114">
        <f t="shared" si="12"/>
        <v>1.0221214293800225</v>
      </c>
      <c r="R99" s="114">
        <f t="shared" si="12"/>
        <v>0.3895053016867282</v>
      </c>
      <c r="S99" s="114">
        <f t="shared" si="12"/>
        <v>1.9098479302667837</v>
      </c>
      <c r="T99" s="114">
        <f t="shared" si="12"/>
        <v>1.2393132334628894</v>
      </c>
      <c r="U99" s="114">
        <f t="shared" si="12"/>
        <v>6.36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20" sqref="K20"/>
    </sheetView>
  </sheetViews>
  <sheetFormatPr defaultRowHeight="15"/>
  <cols>
    <col min="1" max="1" width="17.5703125" customWidth="1"/>
  </cols>
  <sheetData>
    <row r="1" spans="1:15">
      <c r="A1" s="29">
        <f>Losses!B1</f>
        <v>45179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5">
      <c r="A2" s="112" t="s">
        <v>143</v>
      </c>
      <c r="B2" s="147">
        <v>131.76</v>
      </c>
      <c r="C2" s="147">
        <v>76.2</v>
      </c>
      <c r="D2" s="147">
        <v>83.759999999999991</v>
      </c>
      <c r="E2" s="147">
        <v>0</v>
      </c>
      <c r="F2" s="147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389</v>
      </c>
      <c r="M2" t="s">
        <v>390</v>
      </c>
      <c r="O2" s="152" t="s">
        <v>405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2" t="s">
        <v>405</v>
      </c>
    </row>
    <row r="4" spans="1:15">
      <c r="A4" s="134" t="s">
        <v>323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2" t="s">
        <v>405</v>
      </c>
    </row>
    <row r="5" spans="1:15">
      <c r="A5" s="134" t="s">
        <v>433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2" t="s">
        <v>405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523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9" t="s">
        <v>521</v>
      </c>
      <c r="M9" s="149"/>
      <c r="N9" t="s">
        <v>524</v>
      </c>
    </row>
    <row r="10" spans="1:15">
      <c r="J10" s="24"/>
      <c r="L10" s="149" t="s">
        <v>522</v>
      </c>
      <c r="M10" s="149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PPCL!D3</f>
        <v>50</v>
      </c>
      <c r="C3">
        <f>PPCL!E3</f>
        <v>0</v>
      </c>
      <c r="D3">
        <f>PPCL!O3</f>
        <v>0</v>
      </c>
      <c r="E3">
        <f>PPCL!P3</f>
        <v>0</v>
      </c>
      <c r="F3">
        <f>B3+C3</f>
        <v>50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50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50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50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50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50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50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50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50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50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50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50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50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50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50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50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50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50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50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50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50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50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50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50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50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50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50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50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50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50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50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50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50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50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50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50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50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50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50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50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50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50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50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50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50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50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50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50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50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50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50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50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50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50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50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50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50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50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50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50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50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50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50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50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50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50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50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50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50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50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50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50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50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50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50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50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50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50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50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50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50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50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50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50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50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50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50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50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50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50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50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50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50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50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50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50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50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50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50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50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50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50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50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50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50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50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50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50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50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50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50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50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50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50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50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50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50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50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50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50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50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50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50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50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50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50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50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50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50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50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50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50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50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50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50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50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50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50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50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50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50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50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50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50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50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50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50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50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50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50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50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50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50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50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50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50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50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50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50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50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50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50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50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50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50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50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50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50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50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50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50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50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50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50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50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50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50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50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50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50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50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50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50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50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50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50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50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50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50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50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50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1.2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1.2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X1" s="115"/>
    </row>
    <row r="2" spans="1:24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35.6</v>
      </c>
      <c r="E3">
        <f>GT!N3</f>
        <v>0</v>
      </c>
      <c r="F3">
        <f>B3+C3</f>
        <v>72</v>
      </c>
      <c r="G3">
        <f>D3+E3-X3</f>
        <v>35.6</v>
      </c>
      <c r="H3" s="112"/>
      <c r="I3">
        <f>BRPL_EOD!AA3+BRPL_EOD!AB3</f>
        <v>14.45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11</v>
      </c>
      <c r="N3">
        <f t="shared" ref="N3:N66" si="0">SUM(I3:M3)</f>
        <v>35.53</v>
      </c>
      <c r="O3" s="112">
        <f t="shared" ref="O3:O66" si="1">G3-N3</f>
        <v>7.0000000000000284E-2</v>
      </c>
      <c r="P3">
        <v>14.47846889952153</v>
      </c>
      <c r="Q3">
        <v>8.0157613284548273</v>
      </c>
      <c r="R3">
        <v>0</v>
      </c>
      <c r="S3">
        <v>2.0840979453982551</v>
      </c>
      <c r="T3">
        <v>11.021671826625386</v>
      </c>
      <c r="U3" s="114">
        <f t="shared" ref="U3:U66" si="2">SUM(P3:T3)</f>
        <v>35.6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35.6</v>
      </c>
      <c r="E4">
        <f>GT!N4</f>
        <v>0</v>
      </c>
      <c r="F4">
        <f t="shared" ref="F4:F67" si="4">B4+C4</f>
        <v>72</v>
      </c>
      <c r="G4">
        <f t="shared" ref="G4:G67" si="5">D4+E4-X4</f>
        <v>35.6</v>
      </c>
      <c r="H4" s="112"/>
      <c r="I4">
        <f>BRPL_EOD!AA4+BRPL_EOD!AB4</f>
        <v>14.45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11</v>
      </c>
      <c r="N4">
        <f t="shared" si="0"/>
        <v>35.53</v>
      </c>
      <c r="O4" s="112">
        <f t="shared" si="1"/>
        <v>7.0000000000000284E-2</v>
      </c>
      <c r="P4">
        <v>14.47846889952153</v>
      </c>
      <c r="Q4">
        <v>8.0157613284548273</v>
      </c>
      <c r="R4">
        <v>0</v>
      </c>
      <c r="S4">
        <v>2.0840979453982551</v>
      </c>
      <c r="T4">
        <v>11.021671826625386</v>
      </c>
      <c r="U4" s="114">
        <f t="shared" si="2"/>
        <v>35.6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36.6</v>
      </c>
      <c r="E5">
        <f>GT!N5</f>
        <v>0</v>
      </c>
      <c r="F5">
        <f t="shared" si="4"/>
        <v>72</v>
      </c>
      <c r="G5">
        <f t="shared" si="5"/>
        <v>36.6</v>
      </c>
      <c r="H5" s="112"/>
      <c r="I5">
        <f>BRPL_EOD!AA5+BRPL_EOD!AB5</f>
        <v>15.16</v>
      </c>
      <c r="J5">
        <f>BYPL_EOD!AA5+BYPL_EOD!AB5</f>
        <v>8.3000000000000007</v>
      </c>
      <c r="K5">
        <f>MES_EOD!AA5+MES_EOD!AB5</f>
        <v>0</v>
      </c>
      <c r="L5">
        <f>NDMC_EOD!AA5+NDMC_EOD!AB5</f>
        <v>2.08</v>
      </c>
      <c r="M5">
        <f>TPDDL_EOD!AA5+TPDDL_EOD!AB5</f>
        <v>11</v>
      </c>
      <c r="N5">
        <f t="shared" si="0"/>
        <v>36.54</v>
      </c>
      <c r="O5" s="112">
        <f t="shared" si="1"/>
        <v>6.0000000000002274E-2</v>
      </c>
      <c r="P5">
        <v>15.184893267651889</v>
      </c>
      <c r="Q5">
        <v>8.3136288998357983</v>
      </c>
      <c r="R5">
        <v>0</v>
      </c>
      <c r="S5">
        <v>2.0834154351395733</v>
      </c>
      <c r="T5">
        <v>11.018062397372743</v>
      </c>
      <c r="U5" s="114">
        <f t="shared" si="2"/>
        <v>36.6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36.6</v>
      </c>
      <c r="E6">
        <f>GT!N6</f>
        <v>0</v>
      </c>
      <c r="F6">
        <f t="shared" si="4"/>
        <v>72</v>
      </c>
      <c r="G6">
        <f t="shared" si="5"/>
        <v>36.6</v>
      </c>
      <c r="H6" s="112"/>
      <c r="I6">
        <f>BRPL_EOD!AA6+BRPL_EOD!AB6</f>
        <v>15.16</v>
      </c>
      <c r="J6">
        <f>BYPL_EOD!AA6+BYPL_EOD!AB6</f>
        <v>8.3000000000000007</v>
      </c>
      <c r="K6">
        <f>MES_EOD!AA6+MES_EOD!AB6</f>
        <v>0</v>
      </c>
      <c r="L6">
        <f>NDMC_EOD!AA6+NDMC_EOD!AB6</f>
        <v>2.08</v>
      </c>
      <c r="M6">
        <f>TPDDL_EOD!AA6+TPDDL_EOD!AB6</f>
        <v>11</v>
      </c>
      <c r="N6">
        <f t="shared" si="0"/>
        <v>36.54</v>
      </c>
      <c r="O6" s="112">
        <f t="shared" si="1"/>
        <v>6.0000000000002274E-2</v>
      </c>
      <c r="P6">
        <v>15.184893267651889</v>
      </c>
      <c r="Q6">
        <v>8.3136288998357983</v>
      </c>
      <c r="R6">
        <v>0</v>
      </c>
      <c r="S6">
        <v>2.0834154351395733</v>
      </c>
      <c r="T6">
        <v>11.018062397372743</v>
      </c>
      <c r="U6" s="114">
        <f t="shared" si="2"/>
        <v>36.6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36.6</v>
      </c>
      <c r="E7">
        <f>GT!N7</f>
        <v>0</v>
      </c>
      <c r="F7">
        <f t="shared" si="4"/>
        <v>72</v>
      </c>
      <c r="G7">
        <f t="shared" si="5"/>
        <v>36.6</v>
      </c>
      <c r="H7" s="112"/>
      <c r="I7">
        <f>BRPL_EOD!AA7+BRPL_EOD!AB7</f>
        <v>15.16</v>
      </c>
      <c r="J7">
        <f>BYPL_EOD!AA7+BYPL_EOD!AB7</f>
        <v>8.3000000000000007</v>
      </c>
      <c r="K7">
        <f>MES_EOD!AA7+MES_EOD!AB7</f>
        <v>0</v>
      </c>
      <c r="L7">
        <f>NDMC_EOD!AA7+NDMC_EOD!AB7</f>
        <v>2.08</v>
      </c>
      <c r="M7">
        <f>TPDDL_EOD!AA7+TPDDL_EOD!AB7</f>
        <v>11</v>
      </c>
      <c r="N7">
        <f t="shared" si="0"/>
        <v>36.54</v>
      </c>
      <c r="O7" s="112">
        <f t="shared" si="1"/>
        <v>6.0000000000002274E-2</v>
      </c>
      <c r="P7">
        <v>15.184893267651889</v>
      </c>
      <c r="Q7">
        <v>8.3136288998357983</v>
      </c>
      <c r="R7">
        <v>0</v>
      </c>
      <c r="S7">
        <v>2.0834154351395733</v>
      </c>
      <c r="T7">
        <v>11.018062397372743</v>
      </c>
      <c r="U7" s="114">
        <f t="shared" si="2"/>
        <v>36.6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36.6</v>
      </c>
      <c r="E8">
        <f>GT!N8</f>
        <v>0</v>
      </c>
      <c r="F8">
        <f t="shared" si="4"/>
        <v>72</v>
      </c>
      <c r="G8">
        <f t="shared" si="5"/>
        <v>36.6</v>
      </c>
      <c r="H8" s="112"/>
      <c r="I8">
        <f>BRPL_EOD!AA8+BRPL_EOD!AB8</f>
        <v>15.16</v>
      </c>
      <c r="J8">
        <f>BYPL_EOD!AA8+BYPL_EOD!AB8</f>
        <v>8.3000000000000007</v>
      </c>
      <c r="K8">
        <f>MES_EOD!AA8+MES_EOD!AB8</f>
        <v>0</v>
      </c>
      <c r="L8">
        <f>NDMC_EOD!AA8+NDMC_EOD!AB8</f>
        <v>2.08</v>
      </c>
      <c r="M8">
        <f>TPDDL_EOD!AA8+TPDDL_EOD!AB8</f>
        <v>11</v>
      </c>
      <c r="N8">
        <f t="shared" si="0"/>
        <v>36.54</v>
      </c>
      <c r="O8" s="112">
        <f t="shared" si="1"/>
        <v>6.0000000000002274E-2</v>
      </c>
      <c r="P8">
        <v>15.184893267651889</v>
      </c>
      <c r="Q8">
        <v>8.3136288998357983</v>
      </c>
      <c r="R8">
        <v>0</v>
      </c>
      <c r="S8">
        <v>2.0834154351395733</v>
      </c>
      <c r="T8">
        <v>11.018062397372743</v>
      </c>
      <c r="U8" s="114">
        <f t="shared" si="2"/>
        <v>36.6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36.6</v>
      </c>
      <c r="E9">
        <f>GT!N9</f>
        <v>0</v>
      </c>
      <c r="F9">
        <f t="shared" si="4"/>
        <v>72</v>
      </c>
      <c r="G9">
        <f t="shared" si="5"/>
        <v>36.6</v>
      </c>
      <c r="H9" s="112"/>
      <c r="I9">
        <f>BRPL_EOD!AA9+BRPL_EOD!AB9</f>
        <v>15.16</v>
      </c>
      <c r="J9">
        <f>BYPL_EOD!AA9+BYPL_EOD!AB9</f>
        <v>8.3000000000000007</v>
      </c>
      <c r="K9">
        <f>MES_EOD!AA9+MES_EOD!AB9</f>
        <v>0</v>
      </c>
      <c r="L9">
        <f>NDMC_EOD!AA9+NDMC_EOD!AB9</f>
        <v>2.08</v>
      </c>
      <c r="M9">
        <f>TPDDL_EOD!AA9+TPDDL_EOD!AB9</f>
        <v>11</v>
      </c>
      <c r="N9">
        <f t="shared" si="0"/>
        <v>36.54</v>
      </c>
      <c r="O9" s="112">
        <f t="shared" si="1"/>
        <v>6.0000000000002274E-2</v>
      </c>
      <c r="P9">
        <v>15.184893267651889</v>
      </c>
      <c r="Q9">
        <v>8.3136288998357983</v>
      </c>
      <c r="R9">
        <v>0</v>
      </c>
      <c r="S9">
        <v>2.0834154351395733</v>
      </c>
      <c r="T9">
        <v>11.018062397372743</v>
      </c>
      <c r="U9" s="114">
        <f t="shared" si="2"/>
        <v>36.6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36.6</v>
      </c>
      <c r="E10">
        <f>GT!N10</f>
        <v>0</v>
      </c>
      <c r="F10">
        <f t="shared" si="4"/>
        <v>72</v>
      </c>
      <c r="G10">
        <f t="shared" si="5"/>
        <v>36.6</v>
      </c>
      <c r="H10" s="112"/>
      <c r="I10">
        <f>BRPL_EOD!AA10+BRPL_EOD!AB10</f>
        <v>15.16</v>
      </c>
      <c r="J10">
        <f>BYPL_EOD!AA10+BYPL_EOD!AB10</f>
        <v>8.3000000000000007</v>
      </c>
      <c r="K10">
        <f>MES_EOD!AA10+MES_EOD!AB10</f>
        <v>0</v>
      </c>
      <c r="L10">
        <f>NDMC_EOD!AA10+NDMC_EOD!AB10</f>
        <v>2.08</v>
      </c>
      <c r="M10">
        <f>TPDDL_EOD!AA10+TPDDL_EOD!AB10</f>
        <v>11</v>
      </c>
      <c r="N10">
        <f t="shared" si="0"/>
        <v>36.54</v>
      </c>
      <c r="O10" s="112">
        <f t="shared" si="1"/>
        <v>6.0000000000002274E-2</v>
      </c>
      <c r="P10">
        <v>15.184893267651889</v>
      </c>
      <c r="Q10">
        <v>8.3136288998357983</v>
      </c>
      <c r="R10">
        <v>0</v>
      </c>
      <c r="S10">
        <v>2.0834154351395733</v>
      </c>
      <c r="T10">
        <v>11.018062397372743</v>
      </c>
      <c r="U10" s="114">
        <f t="shared" si="2"/>
        <v>36.6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36.6</v>
      </c>
      <c r="E11">
        <f>GT!N11</f>
        <v>0</v>
      </c>
      <c r="F11">
        <f t="shared" si="4"/>
        <v>72</v>
      </c>
      <c r="G11">
        <f t="shared" si="5"/>
        <v>36.6</v>
      </c>
      <c r="H11" s="112"/>
      <c r="I11">
        <f>BRPL_EOD!AA11+BRPL_EOD!AB11</f>
        <v>15.16</v>
      </c>
      <c r="J11">
        <f>BYPL_EOD!AA11+BYPL_EOD!AB11</f>
        <v>8.3000000000000007</v>
      </c>
      <c r="K11">
        <f>MES_EOD!AA11+MES_EOD!AB11</f>
        <v>0</v>
      </c>
      <c r="L11">
        <f>NDMC_EOD!AA11+NDMC_EOD!AB11</f>
        <v>2.08</v>
      </c>
      <c r="M11">
        <f>TPDDL_EOD!AA11+TPDDL_EOD!AB11</f>
        <v>11</v>
      </c>
      <c r="N11">
        <f t="shared" si="0"/>
        <v>36.54</v>
      </c>
      <c r="O11" s="112">
        <f t="shared" si="1"/>
        <v>6.0000000000002274E-2</v>
      </c>
      <c r="P11">
        <v>15.184893267651889</v>
      </c>
      <c r="Q11">
        <v>8.3136288998357983</v>
      </c>
      <c r="R11">
        <v>0</v>
      </c>
      <c r="S11">
        <v>2.0834154351395733</v>
      </c>
      <c r="T11">
        <v>11.018062397372743</v>
      </c>
      <c r="U11" s="114">
        <f t="shared" si="2"/>
        <v>36.6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36.6</v>
      </c>
      <c r="E12">
        <f>GT!N12</f>
        <v>0</v>
      </c>
      <c r="F12">
        <f t="shared" si="4"/>
        <v>72</v>
      </c>
      <c r="G12">
        <f t="shared" si="5"/>
        <v>36.6</v>
      </c>
      <c r="H12" s="112"/>
      <c r="I12">
        <f>BRPL_EOD!AA12+BRPL_EOD!AB12</f>
        <v>15.16</v>
      </c>
      <c r="J12">
        <f>BYPL_EOD!AA12+BYPL_EOD!AB12</f>
        <v>8.3000000000000007</v>
      </c>
      <c r="K12">
        <f>MES_EOD!AA12+MES_EOD!AB12</f>
        <v>0</v>
      </c>
      <c r="L12">
        <f>NDMC_EOD!AA12+NDMC_EOD!AB12</f>
        <v>2.08</v>
      </c>
      <c r="M12">
        <f>TPDDL_EOD!AA12+TPDDL_EOD!AB12</f>
        <v>11</v>
      </c>
      <c r="N12">
        <f t="shared" si="0"/>
        <v>36.54</v>
      </c>
      <c r="O12" s="112">
        <f t="shared" si="1"/>
        <v>6.0000000000002274E-2</v>
      </c>
      <c r="P12">
        <v>15.184893267651889</v>
      </c>
      <c r="Q12">
        <v>8.3136288998357983</v>
      </c>
      <c r="R12">
        <v>0</v>
      </c>
      <c r="S12">
        <v>2.0834154351395733</v>
      </c>
      <c r="T12">
        <v>11.018062397372743</v>
      </c>
      <c r="U12" s="114">
        <f t="shared" si="2"/>
        <v>36.6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36.6</v>
      </c>
      <c r="E13">
        <f>GT!N13</f>
        <v>0</v>
      </c>
      <c r="F13">
        <f t="shared" si="4"/>
        <v>72</v>
      </c>
      <c r="G13">
        <f t="shared" si="5"/>
        <v>36.6</v>
      </c>
      <c r="H13" s="112"/>
      <c r="I13">
        <f>BRPL_EOD!AA13+BRPL_EOD!AB13</f>
        <v>15.16</v>
      </c>
      <c r="J13">
        <f>BYPL_EOD!AA13+BYPL_EOD!AB13</f>
        <v>8.3000000000000007</v>
      </c>
      <c r="K13">
        <f>MES_EOD!AA13+MES_EOD!AB13</f>
        <v>0</v>
      </c>
      <c r="L13">
        <f>NDMC_EOD!AA13+NDMC_EOD!AB13</f>
        <v>2.08</v>
      </c>
      <c r="M13">
        <f>TPDDL_EOD!AA13+TPDDL_EOD!AB13</f>
        <v>11</v>
      </c>
      <c r="N13">
        <f t="shared" si="0"/>
        <v>36.54</v>
      </c>
      <c r="O13" s="112">
        <f t="shared" si="1"/>
        <v>6.0000000000002274E-2</v>
      </c>
      <c r="P13">
        <v>15.184893267651889</v>
      </c>
      <c r="Q13">
        <v>8.3136288998357983</v>
      </c>
      <c r="R13">
        <v>0</v>
      </c>
      <c r="S13">
        <v>2.0834154351395733</v>
      </c>
      <c r="T13">
        <v>11.018062397372743</v>
      </c>
      <c r="U13" s="114">
        <f t="shared" si="2"/>
        <v>36.6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36.6</v>
      </c>
      <c r="E14">
        <f>GT!N14</f>
        <v>0</v>
      </c>
      <c r="F14">
        <f t="shared" si="4"/>
        <v>72</v>
      </c>
      <c r="G14">
        <f t="shared" si="5"/>
        <v>36.6</v>
      </c>
      <c r="H14" s="112"/>
      <c r="I14">
        <f>BRPL_EOD!AA14+BRPL_EOD!AB14</f>
        <v>15.16</v>
      </c>
      <c r="J14">
        <f>BYPL_EOD!AA14+BYPL_EOD!AB14</f>
        <v>8.3000000000000007</v>
      </c>
      <c r="K14">
        <f>MES_EOD!AA14+MES_EOD!AB14</f>
        <v>0</v>
      </c>
      <c r="L14">
        <f>NDMC_EOD!AA14+NDMC_EOD!AB14</f>
        <v>2.08</v>
      </c>
      <c r="M14">
        <f>TPDDL_EOD!AA14+TPDDL_EOD!AB14</f>
        <v>11</v>
      </c>
      <c r="N14">
        <f t="shared" si="0"/>
        <v>36.54</v>
      </c>
      <c r="O14" s="112">
        <f t="shared" si="1"/>
        <v>6.0000000000002274E-2</v>
      </c>
      <c r="P14">
        <v>15.184893267651889</v>
      </c>
      <c r="Q14">
        <v>8.3136288998357983</v>
      </c>
      <c r="R14">
        <v>0</v>
      </c>
      <c r="S14">
        <v>2.0834154351395733</v>
      </c>
      <c r="T14">
        <v>11.018062397372743</v>
      </c>
      <c r="U14" s="114">
        <f t="shared" si="2"/>
        <v>36.6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36.6</v>
      </c>
      <c r="E15">
        <f>GT!N15</f>
        <v>0</v>
      </c>
      <c r="F15">
        <f t="shared" si="4"/>
        <v>72</v>
      </c>
      <c r="G15">
        <f t="shared" si="5"/>
        <v>36.6</v>
      </c>
      <c r="H15" s="112"/>
      <c r="I15">
        <f>BRPL_EOD!AA15+BRPL_EOD!AB15</f>
        <v>15.16</v>
      </c>
      <c r="J15">
        <f>BYPL_EOD!AA15+BYPL_EOD!AB15</f>
        <v>8.3000000000000007</v>
      </c>
      <c r="K15">
        <f>MES_EOD!AA15+MES_EOD!AB15</f>
        <v>0</v>
      </c>
      <c r="L15">
        <f>NDMC_EOD!AA15+NDMC_EOD!AB15</f>
        <v>2.08</v>
      </c>
      <c r="M15">
        <f>TPDDL_EOD!AA15+TPDDL_EOD!AB15</f>
        <v>11</v>
      </c>
      <c r="N15">
        <f t="shared" si="0"/>
        <v>36.54</v>
      </c>
      <c r="O15" s="112">
        <f t="shared" si="1"/>
        <v>6.0000000000002274E-2</v>
      </c>
      <c r="P15">
        <v>15.184893267651889</v>
      </c>
      <c r="Q15">
        <v>8.3136288998357983</v>
      </c>
      <c r="R15">
        <v>0</v>
      </c>
      <c r="S15">
        <v>2.0834154351395733</v>
      </c>
      <c r="T15">
        <v>11.018062397372743</v>
      </c>
      <c r="U15" s="114">
        <f t="shared" si="2"/>
        <v>36.6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36.6</v>
      </c>
      <c r="E16">
        <f>GT!N16</f>
        <v>0</v>
      </c>
      <c r="F16">
        <f t="shared" si="4"/>
        <v>72</v>
      </c>
      <c r="G16">
        <f t="shared" si="5"/>
        <v>36.6</v>
      </c>
      <c r="H16" s="112"/>
      <c r="I16">
        <f>BRPL_EOD!AA16+BRPL_EOD!AB16</f>
        <v>15.16</v>
      </c>
      <c r="J16">
        <f>BYPL_EOD!AA16+BYPL_EOD!AB16</f>
        <v>8.3000000000000007</v>
      </c>
      <c r="K16">
        <f>MES_EOD!AA16+MES_EOD!AB16</f>
        <v>0</v>
      </c>
      <c r="L16">
        <f>NDMC_EOD!AA16+NDMC_EOD!AB16</f>
        <v>2.08</v>
      </c>
      <c r="M16">
        <f>TPDDL_EOD!AA16+TPDDL_EOD!AB16</f>
        <v>11</v>
      </c>
      <c r="N16">
        <f t="shared" si="0"/>
        <v>36.54</v>
      </c>
      <c r="O16" s="112">
        <f t="shared" si="1"/>
        <v>6.0000000000002274E-2</v>
      </c>
      <c r="P16">
        <v>15.184893267651889</v>
      </c>
      <c r="Q16">
        <v>8.3136288998357983</v>
      </c>
      <c r="R16">
        <v>0</v>
      </c>
      <c r="S16">
        <v>2.0834154351395733</v>
      </c>
      <c r="T16">
        <v>11.018062397372743</v>
      </c>
      <c r="U16" s="114">
        <f t="shared" si="2"/>
        <v>36.6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36.6</v>
      </c>
      <c r="E17">
        <f>GT!N17</f>
        <v>0</v>
      </c>
      <c r="F17">
        <f t="shared" si="4"/>
        <v>72</v>
      </c>
      <c r="G17">
        <f t="shared" si="5"/>
        <v>36.6</v>
      </c>
      <c r="H17" s="112"/>
      <c r="I17">
        <f>BRPL_EOD!AA17+BRPL_EOD!AB17</f>
        <v>15.16</v>
      </c>
      <c r="J17">
        <f>BYPL_EOD!AA17+BYPL_EOD!AB17</f>
        <v>8.3000000000000007</v>
      </c>
      <c r="K17">
        <f>MES_EOD!AA17+MES_EOD!AB17</f>
        <v>0</v>
      </c>
      <c r="L17">
        <f>NDMC_EOD!AA17+NDMC_EOD!AB17</f>
        <v>2.08</v>
      </c>
      <c r="M17">
        <f>TPDDL_EOD!AA17+TPDDL_EOD!AB17</f>
        <v>11</v>
      </c>
      <c r="N17">
        <f t="shared" si="0"/>
        <v>36.54</v>
      </c>
      <c r="O17" s="112">
        <f t="shared" si="1"/>
        <v>6.0000000000002274E-2</v>
      </c>
      <c r="P17">
        <v>15.184893267651889</v>
      </c>
      <c r="Q17">
        <v>8.3136288998357983</v>
      </c>
      <c r="R17">
        <v>0</v>
      </c>
      <c r="S17">
        <v>2.0834154351395733</v>
      </c>
      <c r="T17">
        <v>11.018062397372743</v>
      </c>
      <c r="U17" s="114">
        <f t="shared" si="2"/>
        <v>36.6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36.6</v>
      </c>
      <c r="E18">
        <f>GT!N18</f>
        <v>0</v>
      </c>
      <c r="F18">
        <f t="shared" si="4"/>
        <v>72</v>
      </c>
      <c r="G18">
        <f t="shared" si="5"/>
        <v>36.6</v>
      </c>
      <c r="H18" s="112"/>
      <c r="I18">
        <f>BRPL_EOD!AA18+BRPL_EOD!AB18</f>
        <v>15.16</v>
      </c>
      <c r="J18">
        <f>BYPL_EOD!AA18+BYPL_EOD!AB18</f>
        <v>8.3000000000000007</v>
      </c>
      <c r="K18">
        <f>MES_EOD!AA18+MES_EOD!AB18</f>
        <v>0</v>
      </c>
      <c r="L18">
        <f>NDMC_EOD!AA18+NDMC_EOD!AB18</f>
        <v>2.08</v>
      </c>
      <c r="M18">
        <f>TPDDL_EOD!AA18+TPDDL_EOD!AB18</f>
        <v>11</v>
      </c>
      <c r="N18">
        <f t="shared" si="0"/>
        <v>36.54</v>
      </c>
      <c r="O18" s="112">
        <f t="shared" si="1"/>
        <v>6.0000000000002274E-2</v>
      </c>
      <c r="P18">
        <v>15.184893267651889</v>
      </c>
      <c r="Q18">
        <v>8.3136288998357983</v>
      </c>
      <c r="R18">
        <v>0</v>
      </c>
      <c r="S18">
        <v>2.0834154351395733</v>
      </c>
      <c r="T18">
        <v>11.018062397372743</v>
      </c>
      <c r="U18" s="114">
        <f t="shared" si="2"/>
        <v>36.6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36.6</v>
      </c>
      <c r="E19">
        <f>GT!N19</f>
        <v>0</v>
      </c>
      <c r="F19">
        <f t="shared" si="4"/>
        <v>72</v>
      </c>
      <c r="G19">
        <f t="shared" si="5"/>
        <v>36.6</v>
      </c>
      <c r="H19" s="112"/>
      <c r="I19">
        <f>BRPL_EOD!AA19+BRPL_EOD!AB19</f>
        <v>15.16</v>
      </c>
      <c r="J19">
        <f>BYPL_EOD!AA19+BYPL_EOD!AB19</f>
        <v>8.3000000000000007</v>
      </c>
      <c r="K19">
        <f>MES_EOD!AA19+MES_EOD!AB19</f>
        <v>0</v>
      </c>
      <c r="L19">
        <f>NDMC_EOD!AA19+NDMC_EOD!AB19</f>
        <v>2.08</v>
      </c>
      <c r="M19">
        <f>TPDDL_EOD!AA19+TPDDL_EOD!AB19</f>
        <v>11</v>
      </c>
      <c r="N19">
        <f t="shared" si="0"/>
        <v>36.54</v>
      </c>
      <c r="O19" s="112">
        <f t="shared" si="1"/>
        <v>6.0000000000002274E-2</v>
      </c>
      <c r="P19">
        <v>15.184893267651889</v>
      </c>
      <c r="Q19">
        <v>8.3136288998357983</v>
      </c>
      <c r="R19">
        <v>0</v>
      </c>
      <c r="S19">
        <v>2.0834154351395733</v>
      </c>
      <c r="T19">
        <v>11.018062397372743</v>
      </c>
      <c r="U19" s="114">
        <f t="shared" si="2"/>
        <v>36.6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36.6</v>
      </c>
      <c r="E20">
        <f>GT!N20</f>
        <v>0</v>
      </c>
      <c r="F20">
        <f t="shared" si="4"/>
        <v>72</v>
      </c>
      <c r="G20">
        <f t="shared" si="5"/>
        <v>36.6</v>
      </c>
      <c r="H20" s="112"/>
      <c r="I20">
        <f>BRPL_EOD!AA20+BRPL_EOD!AB20</f>
        <v>15.16</v>
      </c>
      <c r="J20">
        <f>BYPL_EOD!AA20+BYPL_EOD!AB20</f>
        <v>8.3000000000000007</v>
      </c>
      <c r="K20">
        <f>MES_EOD!AA20+MES_EOD!AB20</f>
        <v>0</v>
      </c>
      <c r="L20">
        <f>NDMC_EOD!AA20+NDMC_EOD!AB20</f>
        <v>2.08</v>
      </c>
      <c r="M20">
        <f>TPDDL_EOD!AA20+TPDDL_EOD!AB20</f>
        <v>11</v>
      </c>
      <c r="N20">
        <f t="shared" si="0"/>
        <v>36.54</v>
      </c>
      <c r="O20" s="112">
        <f t="shared" si="1"/>
        <v>6.0000000000002274E-2</v>
      </c>
      <c r="P20">
        <v>15.184893267651889</v>
      </c>
      <c r="Q20">
        <v>8.3136288998357983</v>
      </c>
      <c r="R20">
        <v>0</v>
      </c>
      <c r="S20">
        <v>2.0834154351395733</v>
      </c>
      <c r="T20">
        <v>11.018062397372743</v>
      </c>
      <c r="U20" s="114">
        <f t="shared" si="2"/>
        <v>36.6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36.6</v>
      </c>
      <c r="E21">
        <f>GT!N21</f>
        <v>0</v>
      </c>
      <c r="F21">
        <f t="shared" si="4"/>
        <v>72</v>
      </c>
      <c r="G21">
        <f t="shared" si="5"/>
        <v>36.6</v>
      </c>
      <c r="H21" s="112"/>
      <c r="I21">
        <f>BRPL_EOD!AA21+BRPL_EOD!AB21</f>
        <v>15.16</v>
      </c>
      <c r="J21">
        <f>BYPL_EOD!AA21+BYPL_EOD!AB21</f>
        <v>8.3000000000000007</v>
      </c>
      <c r="K21">
        <f>MES_EOD!AA21+MES_EOD!AB21</f>
        <v>0</v>
      </c>
      <c r="L21">
        <f>NDMC_EOD!AA21+NDMC_EOD!AB21</f>
        <v>2.08</v>
      </c>
      <c r="M21">
        <f>TPDDL_EOD!AA21+TPDDL_EOD!AB21</f>
        <v>11</v>
      </c>
      <c r="N21">
        <f t="shared" si="0"/>
        <v>36.54</v>
      </c>
      <c r="O21" s="112">
        <f t="shared" si="1"/>
        <v>6.0000000000002274E-2</v>
      </c>
      <c r="P21">
        <v>15.184893267651889</v>
      </c>
      <c r="Q21">
        <v>8.3136288998357983</v>
      </c>
      <c r="R21">
        <v>0</v>
      </c>
      <c r="S21">
        <v>2.0834154351395733</v>
      </c>
      <c r="T21">
        <v>11.018062397372743</v>
      </c>
      <c r="U21" s="114">
        <f t="shared" si="2"/>
        <v>36.6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35.6</v>
      </c>
      <c r="E22">
        <f>GT!N22</f>
        <v>0</v>
      </c>
      <c r="F22">
        <f t="shared" si="4"/>
        <v>72</v>
      </c>
      <c r="G22">
        <f t="shared" si="5"/>
        <v>35.6</v>
      </c>
      <c r="H22" s="112"/>
      <c r="I22">
        <f>BRPL_EOD!AA22+BRPL_EOD!AB22</f>
        <v>14.45</v>
      </c>
      <c r="J22">
        <f>BYPL_EOD!AA22+BYPL_EOD!AB22</f>
        <v>8</v>
      </c>
      <c r="K22">
        <f>MES_EOD!AA22+MES_EOD!AB22</f>
        <v>0</v>
      </c>
      <c r="L22">
        <f>NDMC_EOD!AA22+NDMC_EOD!AB22</f>
        <v>2.08</v>
      </c>
      <c r="M22">
        <f>TPDDL_EOD!AA22+TPDDL_EOD!AB22</f>
        <v>11</v>
      </c>
      <c r="N22">
        <f t="shared" si="0"/>
        <v>35.53</v>
      </c>
      <c r="O22" s="112">
        <f t="shared" si="1"/>
        <v>7.0000000000000284E-2</v>
      </c>
      <c r="P22">
        <v>14.47846889952153</v>
      </c>
      <c r="Q22">
        <v>8.0157613284548273</v>
      </c>
      <c r="R22">
        <v>0</v>
      </c>
      <c r="S22">
        <v>2.0840979453982551</v>
      </c>
      <c r="T22">
        <v>11.021671826625386</v>
      </c>
      <c r="U22" s="114">
        <f t="shared" si="2"/>
        <v>35.6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35.6</v>
      </c>
      <c r="E23">
        <f>GT!N23</f>
        <v>0</v>
      </c>
      <c r="F23">
        <f t="shared" si="4"/>
        <v>72</v>
      </c>
      <c r="G23">
        <f t="shared" si="5"/>
        <v>35.6</v>
      </c>
      <c r="H23" s="112"/>
      <c r="I23">
        <f>BRPL_EOD!AA23+BRPL_EOD!AB23</f>
        <v>14.45</v>
      </c>
      <c r="J23">
        <f>BYPL_EOD!AA23+BYPL_EOD!AB23</f>
        <v>8</v>
      </c>
      <c r="K23">
        <f>MES_EOD!AA23+MES_EOD!AB23</f>
        <v>0</v>
      </c>
      <c r="L23">
        <f>NDMC_EOD!AA23+NDMC_EOD!AB23</f>
        <v>2.08</v>
      </c>
      <c r="M23">
        <f>TPDDL_EOD!AA23+TPDDL_EOD!AB23</f>
        <v>11</v>
      </c>
      <c r="N23">
        <f t="shared" si="0"/>
        <v>35.53</v>
      </c>
      <c r="O23" s="112">
        <f t="shared" si="1"/>
        <v>7.0000000000000284E-2</v>
      </c>
      <c r="P23">
        <v>14.47846889952153</v>
      </c>
      <c r="Q23">
        <v>8.0157613284548273</v>
      </c>
      <c r="R23">
        <v>0</v>
      </c>
      <c r="S23">
        <v>2.0840979453982551</v>
      </c>
      <c r="T23">
        <v>11.021671826625386</v>
      </c>
      <c r="U23" s="114">
        <f t="shared" si="2"/>
        <v>35.6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35.6</v>
      </c>
      <c r="E24">
        <f>GT!N24</f>
        <v>0</v>
      </c>
      <c r="F24">
        <f t="shared" si="4"/>
        <v>72</v>
      </c>
      <c r="G24">
        <f t="shared" si="5"/>
        <v>35.6</v>
      </c>
      <c r="H24" s="112"/>
      <c r="I24">
        <f>BRPL_EOD!AA24+BRPL_EOD!AB24</f>
        <v>14.45</v>
      </c>
      <c r="J24">
        <f>BYPL_EOD!AA24+BYPL_EOD!AB24</f>
        <v>8</v>
      </c>
      <c r="K24">
        <f>MES_EOD!AA24+MES_EOD!AB24</f>
        <v>0</v>
      </c>
      <c r="L24">
        <f>NDMC_EOD!AA24+NDMC_EOD!AB24</f>
        <v>2.08</v>
      </c>
      <c r="M24">
        <f>TPDDL_EOD!AA24+TPDDL_EOD!AB24</f>
        <v>11</v>
      </c>
      <c r="N24">
        <f t="shared" si="0"/>
        <v>35.53</v>
      </c>
      <c r="O24" s="112">
        <f t="shared" si="1"/>
        <v>7.0000000000000284E-2</v>
      </c>
      <c r="P24">
        <v>14.47846889952153</v>
      </c>
      <c r="Q24">
        <v>8.0157613284548273</v>
      </c>
      <c r="R24">
        <v>0</v>
      </c>
      <c r="S24">
        <v>2.0840979453982551</v>
      </c>
      <c r="T24">
        <v>11.021671826625386</v>
      </c>
      <c r="U24" s="114">
        <f t="shared" si="2"/>
        <v>35.6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35.6</v>
      </c>
      <c r="E25">
        <f>GT!N25</f>
        <v>0</v>
      </c>
      <c r="F25">
        <f t="shared" si="4"/>
        <v>72</v>
      </c>
      <c r="G25">
        <f t="shared" si="5"/>
        <v>35.6</v>
      </c>
      <c r="H25" s="112"/>
      <c r="I25">
        <f>BRPL_EOD!AA25+BRPL_EOD!AB25</f>
        <v>14.45</v>
      </c>
      <c r="J25">
        <f>BYPL_EOD!AA25+BYPL_EOD!AB25</f>
        <v>8</v>
      </c>
      <c r="K25">
        <f>MES_EOD!AA25+MES_EOD!AB25</f>
        <v>0</v>
      </c>
      <c r="L25">
        <f>NDMC_EOD!AA25+NDMC_EOD!AB25</f>
        <v>2.08</v>
      </c>
      <c r="M25">
        <f>TPDDL_EOD!AA25+TPDDL_EOD!AB25</f>
        <v>11</v>
      </c>
      <c r="N25">
        <f t="shared" si="0"/>
        <v>35.53</v>
      </c>
      <c r="O25" s="112">
        <f t="shared" si="1"/>
        <v>7.0000000000000284E-2</v>
      </c>
      <c r="P25">
        <v>14.47846889952153</v>
      </c>
      <c r="Q25">
        <v>8.0157613284548273</v>
      </c>
      <c r="R25">
        <v>0</v>
      </c>
      <c r="S25">
        <v>2.0840979453982551</v>
      </c>
      <c r="T25">
        <v>11.021671826625386</v>
      </c>
      <c r="U25" s="114">
        <f t="shared" si="2"/>
        <v>35.6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35.6</v>
      </c>
      <c r="E26">
        <f>GT!N26</f>
        <v>0</v>
      </c>
      <c r="F26">
        <f t="shared" si="4"/>
        <v>72</v>
      </c>
      <c r="G26">
        <f t="shared" si="5"/>
        <v>35.6</v>
      </c>
      <c r="H26" s="112"/>
      <c r="I26">
        <f>BRPL_EOD!AA26+BRPL_EOD!AB26</f>
        <v>14.45</v>
      </c>
      <c r="J26">
        <f>BYPL_EOD!AA26+BYPL_EOD!AB26</f>
        <v>8</v>
      </c>
      <c r="K26">
        <f>MES_EOD!AA26+MES_EOD!AB26</f>
        <v>0</v>
      </c>
      <c r="L26">
        <f>NDMC_EOD!AA26+NDMC_EOD!AB26</f>
        <v>2.08</v>
      </c>
      <c r="M26">
        <f>TPDDL_EOD!AA26+TPDDL_EOD!AB26</f>
        <v>11</v>
      </c>
      <c r="N26">
        <f t="shared" si="0"/>
        <v>35.53</v>
      </c>
      <c r="O26" s="112">
        <f t="shared" si="1"/>
        <v>7.0000000000000284E-2</v>
      </c>
      <c r="P26">
        <v>14.47846889952153</v>
      </c>
      <c r="Q26">
        <v>8.0157613284548273</v>
      </c>
      <c r="R26">
        <v>0</v>
      </c>
      <c r="S26">
        <v>2.0840979453982551</v>
      </c>
      <c r="T26">
        <v>11.021671826625386</v>
      </c>
      <c r="U26" s="114">
        <f t="shared" si="2"/>
        <v>35.6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35.6</v>
      </c>
      <c r="E27">
        <f>GT!N27</f>
        <v>0</v>
      </c>
      <c r="F27">
        <f t="shared" si="4"/>
        <v>72</v>
      </c>
      <c r="G27">
        <f t="shared" si="5"/>
        <v>35.6</v>
      </c>
      <c r="H27" s="112"/>
      <c r="I27">
        <f>BRPL_EOD!AA27+BRPL_EOD!AB27</f>
        <v>14.45</v>
      </c>
      <c r="J27">
        <f>BYPL_EOD!AA27+BYPL_EOD!AB27</f>
        <v>8</v>
      </c>
      <c r="K27">
        <f>MES_EOD!AA27+MES_EOD!AB27</f>
        <v>0</v>
      </c>
      <c r="L27">
        <f>NDMC_EOD!AA27+NDMC_EOD!AB27</f>
        <v>2.08</v>
      </c>
      <c r="M27">
        <f>TPDDL_EOD!AA27+TPDDL_EOD!AB27</f>
        <v>11</v>
      </c>
      <c r="N27">
        <f t="shared" si="0"/>
        <v>35.53</v>
      </c>
      <c r="O27" s="112">
        <f t="shared" si="1"/>
        <v>7.0000000000000284E-2</v>
      </c>
      <c r="P27">
        <v>14.47846889952153</v>
      </c>
      <c r="Q27">
        <v>8.0157613284548273</v>
      </c>
      <c r="R27">
        <v>0</v>
      </c>
      <c r="S27">
        <v>2.0840979453982551</v>
      </c>
      <c r="T27">
        <v>11.021671826625386</v>
      </c>
      <c r="U27" s="114">
        <f t="shared" si="2"/>
        <v>35.6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35.6</v>
      </c>
      <c r="E28">
        <f>GT!N28</f>
        <v>0</v>
      </c>
      <c r="F28">
        <f t="shared" si="4"/>
        <v>72</v>
      </c>
      <c r="G28">
        <f t="shared" si="5"/>
        <v>35.6</v>
      </c>
      <c r="H28" s="112"/>
      <c r="I28">
        <f>BRPL_EOD!AA28+BRPL_EOD!AB28</f>
        <v>14.45</v>
      </c>
      <c r="J28">
        <f>BYPL_EOD!AA28+BYPL_EOD!AB28</f>
        <v>8</v>
      </c>
      <c r="K28">
        <f>MES_EOD!AA28+MES_EOD!AB28</f>
        <v>0</v>
      </c>
      <c r="L28">
        <f>NDMC_EOD!AA28+NDMC_EOD!AB28</f>
        <v>2.08</v>
      </c>
      <c r="M28">
        <f>TPDDL_EOD!AA28+TPDDL_EOD!AB28</f>
        <v>11</v>
      </c>
      <c r="N28">
        <f t="shared" si="0"/>
        <v>35.53</v>
      </c>
      <c r="O28" s="112">
        <f t="shared" si="1"/>
        <v>7.0000000000000284E-2</v>
      </c>
      <c r="P28">
        <v>14.47846889952153</v>
      </c>
      <c r="Q28">
        <v>8.0157613284548273</v>
      </c>
      <c r="R28">
        <v>0</v>
      </c>
      <c r="S28">
        <v>2.0840979453982551</v>
      </c>
      <c r="T28">
        <v>11.021671826625386</v>
      </c>
      <c r="U28" s="114">
        <f t="shared" si="2"/>
        <v>35.6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35.6</v>
      </c>
      <c r="E29">
        <f>GT!N29</f>
        <v>0</v>
      </c>
      <c r="F29">
        <f t="shared" si="4"/>
        <v>72</v>
      </c>
      <c r="G29">
        <f t="shared" si="5"/>
        <v>35.6</v>
      </c>
      <c r="H29" s="112"/>
      <c r="I29">
        <f>BRPL_EOD!AA29+BRPL_EOD!AB29</f>
        <v>14.45</v>
      </c>
      <c r="J29">
        <f>BYPL_EOD!AA29+BYPL_EOD!AB29</f>
        <v>8</v>
      </c>
      <c r="K29">
        <f>MES_EOD!AA29+MES_EOD!AB29</f>
        <v>0</v>
      </c>
      <c r="L29">
        <f>NDMC_EOD!AA29+NDMC_EOD!AB29</f>
        <v>2.08</v>
      </c>
      <c r="M29">
        <f>TPDDL_EOD!AA29+TPDDL_EOD!AB29</f>
        <v>11</v>
      </c>
      <c r="N29">
        <f t="shared" si="0"/>
        <v>35.53</v>
      </c>
      <c r="O29" s="112">
        <f t="shared" si="1"/>
        <v>7.0000000000000284E-2</v>
      </c>
      <c r="P29">
        <v>14.47846889952153</v>
      </c>
      <c r="Q29">
        <v>8.0157613284548273</v>
      </c>
      <c r="R29">
        <v>0</v>
      </c>
      <c r="S29">
        <v>2.0840979453982551</v>
      </c>
      <c r="T29">
        <v>11.021671826625386</v>
      </c>
      <c r="U29" s="114">
        <f t="shared" si="2"/>
        <v>35.6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35.6</v>
      </c>
      <c r="E30">
        <f>GT!N30</f>
        <v>0</v>
      </c>
      <c r="F30">
        <f t="shared" si="4"/>
        <v>72</v>
      </c>
      <c r="G30">
        <f t="shared" si="5"/>
        <v>35.6</v>
      </c>
      <c r="H30" s="112"/>
      <c r="I30">
        <f>BRPL_EOD!AA30+BRPL_EOD!AB30</f>
        <v>14.45</v>
      </c>
      <c r="J30">
        <f>BYPL_EOD!AA30+BYPL_EOD!AB30</f>
        <v>8</v>
      </c>
      <c r="K30">
        <f>MES_EOD!AA30+MES_EOD!AB30</f>
        <v>0</v>
      </c>
      <c r="L30">
        <f>NDMC_EOD!AA30+NDMC_EOD!AB30</f>
        <v>2.08</v>
      </c>
      <c r="M30">
        <f>TPDDL_EOD!AA30+TPDDL_EOD!AB30</f>
        <v>11</v>
      </c>
      <c r="N30">
        <f t="shared" si="0"/>
        <v>35.53</v>
      </c>
      <c r="O30" s="112">
        <f t="shared" si="1"/>
        <v>7.0000000000000284E-2</v>
      </c>
      <c r="P30">
        <v>14.47846889952153</v>
      </c>
      <c r="Q30">
        <v>8.0157613284548273</v>
      </c>
      <c r="R30">
        <v>0</v>
      </c>
      <c r="S30">
        <v>2.0840979453982551</v>
      </c>
      <c r="T30">
        <v>11.021671826625386</v>
      </c>
      <c r="U30" s="114">
        <f t="shared" si="2"/>
        <v>35.6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35.6</v>
      </c>
      <c r="E31">
        <f>GT!N31</f>
        <v>0</v>
      </c>
      <c r="F31">
        <f t="shared" si="4"/>
        <v>72</v>
      </c>
      <c r="G31">
        <f t="shared" si="5"/>
        <v>35.6</v>
      </c>
      <c r="H31" s="112"/>
      <c r="I31">
        <f>BRPL_EOD!AA31+BRPL_EOD!AB31</f>
        <v>14.45</v>
      </c>
      <c r="J31">
        <f>BYPL_EOD!AA31+BYPL_EOD!AB31</f>
        <v>8</v>
      </c>
      <c r="K31">
        <f>MES_EOD!AA31+MES_EOD!AB31</f>
        <v>0</v>
      </c>
      <c r="L31">
        <f>NDMC_EOD!AA31+NDMC_EOD!AB31</f>
        <v>2.08</v>
      </c>
      <c r="M31">
        <f>TPDDL_EOD!AA31+TPDDL_EOD!AB31</f>
        <v>11</v>
      </c>
      <c r="N31">
        <f t="shared" si="0"/>
        <v>35.53</v>
      </c>
      <c r="O31" s="112">
        <f t="shared" si="1"/>
        <v>7.0000000000000284E-2</v>
      </c>
      <c r="P31">
        <v>14.47846889952153</v>
      </c>
      <c r="Q31">
        <v>8.0157613284548273</v>
      </c>
      <c r="R31">
        <v>0</v>
      </c>
      <c r="S31">
        <v>2.0840979453982551</v>
      </c>
      <c r="T31">
        <v>11.021671826625386</v>
      </c>
      <c r="U31" s="114">
        <f t="shared" si="2"/>
        <v>35.6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35.6</v>
      </c>
      <c r="E32">
        <f>GT!N32</f>
        <v>0</v>
      </c>
      <c r="F32">
        <f t="shared" si="4"/>
        <v>72</v>
      </c>
      <c r="G32">
        <f t="shared" si="5"/>
        <v>35.6</v>
      </c>
      <c r="H32" s="112"/>
      <c r="I32">
        <f>BRPL_EOD!AA32+BRPL_EOD!AB32</f>
        <v>14.45</v>
      </c>
      <c r="J32">
        <f>BYPL_EOD!AA32+BYPL_EOD!AB32</f>
        <v>8</v>
      </c>
      <c r="K32">
        <f>MES_EOD!AA32+MES_EOD!AB32</f>
        <v>0</v>
      </c>
      <c r="L32">
        <f>NDMC_EOD!AA32+NDMC_EOD!AB32</f>
        <v>2.08</v>
      </c>
      <c r="M32">
        <f>TPDDL_EOD!AA32+TPDDL_EOD!AB32</f>
        <v>11</v>
      </c>
      <c r="N32">
        <f t="shared" si="0"/>
        <v>35.53</v>
      </c>
      <c r="O32" s="112">
        <f t="shared" si="1"/>
        <v>7.0000000000000284E-2</v>
      </c>
      <c r="P32">
        <v>14.47846889952153</v>
      </c>
      <c r="Q32">
        <v>8.0157613284548273</v>
      </c>
      <c r="R32">
        <v>0</v>
      </c>
      <c r="S32">
        <v>2.0840979453982551</v>
      </c>
      <c r="T32">
        <v>11.021671826625386</v>
      </c>
      <c r="U32" s="114">
        <f t="shared" si="2"/>
        <v>35.6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35.6</v>
      </c>
      <c r="E33">
        <f>GT!N33</f>
        <v>0</v>
      </c>
      <c r="F33">
        <f t="shared" si="4"/>
        <v>72</v>
      </c>
      <c r="G33">
        <f t="shared" si="5"/>
        <v>35.6</v>
      </c>
      <c r="H33" s="112"/>
      <c r="I33">
        <f>BRPL_EOD!AA33+BRPL_EOD!AB33</f>
        <v>14.45</v>
      </c>
      <c r="J33">
        <f>BYPL_EOD!AA33+BYPL_EOD!AB33</f>
        <v>8</v>
      </c>
      <c r="K33">
        <f>MES_EOD!AA33+MES_EOD!AB33</f>
        <v>0</v>
      </c>
      <c r="L33">
        <f>NDMC_EOD!AA33+NDMC_EOD!AB33</f>
        <v>2.08</v>
      </c>
      <c r="M33">
        <f>TPDDL_EOD!AA33+TPDDL_EOD!AB33</f>
        <v>11</v>
      </c>
      <c r="N33">
        <f t="shared" si="0"/>
        <v>35.53</v>
      </c>
      <c r="O33" s="112">
        <f t="shared" si="1"/>
        <v>7.0000000000000284E-2</v>
      </c>
      <c r="P33">
        <v>14.47846889952153</v>
      </c>
      <c r="Q33">
        <v>8.0157613284548273</v>
      </c>
      <c r="R33">
        <v>0</v>
      </c>
      <c r="S33">
        <v>2.0840979453982551</v>
      </c>
      <c r="T33">
        <v>11.021671826625386</v>
      </c>
      <c r="U33" s="114">
        <f t="shared" si="2"/>
        <v>35.6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35.6</v>
      </c>
      <c r="E34">
        <f>GT!N34</f>
        <v>0</v>
      </c>
      <c r="F34">
        <f t="shared" si="4"/>
        <v>72</v>
      </c>
      <c r="G34">
        <f t="shared" si="5"/>
        <v>35.6</v>
      </c>
      <c r="H34" s="112"/>
      <c r="I34">
        <f>BRPL_EOD!AA34+BRPL_EOD!AB34</f>
        <v>14.45</v>
      </c>
      <c r="J34">
        <f>BYPL_EOD!AA34+BYPL_EOD!AB34</f>
        <v>8</v>
      </c>
      <c r="K34">
        <f>MES_EOD!AA34+MES_EOD!AB34</f>
        <v>0</v>
      </c>
      <c r="L34">
        <f>NDMC_EOD!AA34+NDMC_EOD!AB34</f>
        <v>2.08</v>
      </c>
      <c r="M34">
        <f>TPDDL_EOD!AA34+TPDDL_EOD!AB34</f>
        <v>11</v>
      </c>
      <c r="N34">
        <f t="shared" si="0"/>
        <v>35.53</v>
      </c>
      <c r="O34" s="112">
        <f t="shared" si="1"/>
        <v>7.0000000000000284E-2</v>
      </c>
      <c r="P34">
        <v>14.47846889952153</v>
      </c>
      <c r="Q34">
        <v>8.0157613284548273</v>
      </c>
      <c r="R34">
        <v>0</v>
      </c>
      <c r="S34">
        <v>2.0840979453982551</v>
      </c>
      <c r="T34">
        <v>11.021671826625386</v>
      </c>
      <c r="U34" s="114">
        <f t="shared" si="2"/>
        <v>35.6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35.6</v>
      </c>
      <c r="E35">
        <f>GT!N35</f>
        <v>0</v>
      </c>
      <c r="F35">
        <f t="shared" si="4"/>
        <v>72</v>
      </c>
      <c r="G35">
        <f t="shared" si="5"/>
        <v>35.6</v>
      </c>
      <c r="H35" s="112"/>
      <c r="I35">
        <f>BRPL_EOD!AA35+BRPL_EOD!AB35</f>
        <v>14.45</v>
      </c>
      <c r="J35">
        <f>BYPL_EOD!AA35+BYPL_EOD!AB35</f>
        <v>8</v>
      </c>
      <c r="K35">
        <f>MES_EOD!AA35+MES_EOD!AB35</f>
        <v>0</v>
      </c>
      <c r="L35">
        <f>NDMC_EOD!AA35+NDMC_EOD!AB35</f>
        <v>2.08</v>
      </c>
      <c r="M35">
        <f>TPDDL_EOD!AA35+TPDDL_EOD!AB35</f>
        <v>11</v>
      </c>
      <c r="N35">
        <f t="shared" si="0"/>
        <v>35.53</v>
      </c>
      <c r="O35" s="112">
        <f t="shared" si="1"/>
        <v>7.0000000000000284E-2</v>
      </c>
      <c r="P35">
        <v>14.47846889952153</v>
      </c>
      <c r="Q35">
        <v>8.0157613284548273</v>
      </c>
      <c r="R35">
        <v>0</v>
      </c>
      <c r="S35">
        <v>2.0840979453982551</v>
      </c>
      <c r="T35">
        <v>11.021671826625386</v>
      </c>
      <c r="U35" s="114">
        <f t="shared" si="2"/>
        <v>35.6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35.6</v>
      </c>
      <c r="E36">
        <f>GT!N36</f>
        <v>0</v>
      </c>
      <c r="F36">
        <f t="shared" si="4"/>
        <v>72</v>
      </c>
      <c r="G36">
        <f t="shared" si="5"/>
        <v>35.6</v>
      </c>
      <c r="H36" s="112"/>
      <c r="I36">
        <f>BRPL_EOD!AA36+BRPL_EOD!AB36</f>
        <v>14.45</v>
      </c>
      <c r="J36">
        <f>BYPL_EOD!AA36+BYPL_EOD!AB36</f>
        <v>8</v>
      </c>
      <c r="K36">
        <f>MES_EOD!AA36+MES_EOD!AB36</f>
        <v>0</v>
      </c>
      <c r="L36">
        <f>NDMC_EOD!AA36+NDMC_EOD!AB36</f>
        <v>2.08</v>
      </c>
      <c r="M36">
        <f>TPDDL_EOD!AA36+TPDDL_EOD!AB36</f>
        <v>11</v>
      </c>
      <c r="N36">
        <f t="shared" si="0"/>
        <v>35.53</v>
      </c>
      <c r="O36" s="112">
        <f t="shared" si="1"/>
        <v>7.0000000000000284E-2</v>
      </c>
      <c r="P36">
        <v>14.47846889952153</v>
      </c>
      <c r="Q36">
        <v>8.0157613284548273</v>
      </c>
      <c r="R36">
        <v>0</v>
      </c>
      <c r="S36">
        <v>2.0840979453982551</v>
      </c>
      <c r="T36">
        <v>11.021671826625386</v>
      </c>
      <c r="U36" s="114">
        <f t="shared" si="2"/>
        <v>35.6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35.6</v>
      </c>
      <c r="E37">
        <f>GT!N37</f>
        <v>0</v>
      </c>
      <c r="F37">
        <f t="shared" si="4"/>
        <v>72</v>
      </c>
      <c r="G37">
        <f t="shared" si="5"/>
        <v>35.6</v>
      </c>
      <c r="H37" s="112"/>
      <c r="I37">
        <f>BRPL_EOD!AA37+BRPL_EOD!AB37</f>
        <v>14.45</v>
      </c>
      <c r="J37">
        <f>BYPL_EOD!AA37+BYPL_EOD!AB37</f>
        <v>8</v>
      </c>
      <c r="K37">
        <f>MES_EOD!AA37+MES_EOD!AB37</f>
        <v>0</v>
      </c>
      <c r="L37">
        <f>NDMC_EOD!AA37+NDMC_EOD!AB37</f>
        <v>2.08</v>
      </c>
      <c r="M37">
        <f>TPDDL_EOD!AA37+TPDDL_EOD!AB37</f>
        <v>11</v>
      </c>
      <c r="N37">
        <f t="shared" si="0"/>
        <v>35.53</v>
      </c>
      <c r="O37" s="112">
        <f t="shared" si="1"/>
        <v>7.0000000000000284E-2</v>
      </c>
      <c r="P37">
        <v>14.47846889952153</v>
      </c>
      <c r="Q37">
        <v>8.0157613284548273</v>
      </c>
      <c r="R37">
        <v>0</v>
      </c>
      <c r="S37">
        <v>2.0840979453982551</v>
      </c>
      <c r="T37">
        <v>11.021671826625386</v>
      </c>
      <c r="U37" s="114">
        <f t="shared" si="2"/>
        <v>35.6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35.6</v>
      </c>
      <c r="E38">
        <f>GT!N38</f>
        <v>0</v>
      </c>
      <c r="F38">
        <f t="shared" si="4"/>
        <v>72</v>
      </c>
      <c r="G38">
        <f t="shared" si="5"/>
        <v>35.6</v>
      </c>
      <c r="H38" s="112"/>
      <c r="I38">
        <f>BRPL_EOD!AA38+BRPL_EOD!AB38</f>
        <v>14.45</v>
      </c>
      <c r="J38">
        <f>BYPL_EOD!AA38+BYPL_EOD!AB38</f>
        <v>8</v>
      </c>
      <c r="K38">
        <f>MES_EOD!AA38+MES_EOD!AB38</f>
        <v>0</v>
      </c>
      <c r="L38">
        <f>NDMC_EOD!AA38+NDMC_EOD!AB38</f>
        <v>2.08</v>
      </c>
      <c r="M38">
        <f>TPDDL_EOD!AA38+TPDDL_EOD!AB38</f>
        <v>11</v>
      </c>
      <c r="N38">
        <f t="shared" si="0"/>
        <v>35.53</v>
      </c>
      <c r="O38" s="112">
        <f t="shared" si="1"/>
        <v>7.0000000000000284E-2</v>
      </c>
      <c r="P38">
        <v>14.47846889952153</v>
      </c>
      <c r="Q38">
        <v>8.0157613284548273</v>
      </c>
      <c r="R38">
        <v>0</v>
      </c>
      <c r="S38">
        <v>2.0840979453982551</v>
      </c>
      <c r="T38">
        <v>11.021671826625386</v>
      </c>
      <c r="U38" s="114">
        <f t="shared" si="2"/>
        <v>35.6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35.299999999999997</v>
      </c>
      <c r="E39">
        <f>GT!N39</f>
        <v>0</v>
      </c>
      <c r="F39">
        <f t="shared" si="4"/>
        <v>72</v>
      </c>
      <c r="G39">
        <f t="shared" si="5"/>
        <v>35.299999999999997</v>
      </c>
      <c r="H39" s="112"/>
      <c r="I39">
        <f>BRPL_EOD!AA39+BRPL_EOD!AB39</f>
        <v>14.45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11</v>
      </c>
      <c r="N39">
        <f t="shared" si="0"/>
        <v>35.53</v>
      </c>
      <c r="O39" s="112">
        <f t="shared" si="1"/>
        <v>-0.23000000000000398</v>
      </c>
      <c r="P39">
        <v>14.356459330143538</v>
      </c>
      <c r="Q39">
        <v>7.9482127779341392</v>
      </c>
      <c r="R39">
        <v>0</v>
      </c>
      <c r="S39">
        <v>2.0665353222628764</v>
      </c>
      <c r="T39">
        <v>10.928792569659441</v>
      </c>
      <c r="U39" s="114">
        <f t="shared" si="2"/>
        <v>35.299999999999997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35.299999999999997</v>
      </c>
      <c r="E40">
        <f>GT!N40</f>
        <v>0</v>
      </c>
      <c r="F40">
        <f t="shared" si="4"/>
        <v>72</v>
      </c>
      <c r="G40">
        <f t="shared" si="5"/>
        <v>35.299999999999997</v>
      </c>
      <c r="H40" s="112"/>
      <c r="I40">
        <f>BRPL_EOD!AA40+BRPL_EOD!AB40</f>
        <v>14.45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11</v>
      </c>
      <c r="N40">
        <f t="shared" si="0"/>
        <v>35.53</v>
      </c>
      <c r="O40" s="112">
        <f t="shared" si="1"/>
        <v>-0.23000000000000398</v>
      </c>
      <c r="P40">
        <v>14.356459330143538</v>
      </c>
      <c r="Q40">
        <v>7.9482127779341392</v>
      </c>
      <c r="R40">
        <v>0</v>
      </c>
      <c r="S40">
        <v>2.0665353222628764</v>
      </c>
      <c r="T40">
        <v>10.928792569659441</v>
      </c>
      <c r="U40" s="114">
        <f t="shared" si="2"/>
        <v>35.299999999999997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35.299999999999997</v>
      </c>
      <c r="E41">
        <f>GT!N41</f>
        <v>0</v>
      </c>
      <c r="F41">
        <f t="shared" si="4"/>
        <v>72</v>
      </c>
      <c r="G41">
        <f t="shared" si="5"/>
        <v>35.299999999999997</v>
      </c>
      <c r="H41" s="112"/>
      <c r="I41">
        <f>BRPL_EOD!AA41+BRPL_EOD!AB41</f>
        <v>14.45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11</v>
      </c>
      <c r="N41">
        <f t="shared" si="0"/>
        <v>35.53</v>
      </c>
      <c r="O41" s="112">
        <f t="shared" si="1"/>
        <v>-0.23000000000000398</v>
      </c>
      <c r="P41">
        <v>14.356459330143538</v>
      </c>
      <c r="Q41">
        <v>7.9482127779341392</v>
      </c>
      <c r="R41">
        <v>0</v>
      </c>
      <c r="S41">
        <v>2.0665353222628764</v>
      </c>
      <c r="T41">
        <v>10.928792569659441</v>
      </c>
      <c r="U41" s="114">
        <f t="shared" si="2"/>
        <v>35.299999999999997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35.299999999999997</v>
      </c>
      <c r="E42">
        <f>GT!N42</f>
        <v>0</v>
      </c>
      <c r="F42">
        <f t="shared" si="4"/>
        <v>72</v>
      </c>
      <c r="G42">
        <f t="shared" si="5"/>
        <v>35.299999999999997</v>
      </c>
      <c r="H42" s="112"/>
      <c r="I42">
        <f>BRPL_EOD!AA42+BRPL_EOD!AB42</f>
        <v>14.45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11</v>
      </c>
      <c r="N42">
        <f t="shared" si="0"/>
        <v>35.53</v>
      </c>
      <c r="O42" s="112">
        <f t="shared" si="1"/>
        <v>-0.23000000000000398</v>
      </c>
      <c r="P42">
        <v>14.356459330143538</v>
      </c>
      <c r="Q42">
        <v>7.9482127779341392</v>
      </c>
      <c r="R42">
        <v>0</v>
      </c>
      <c r="S42">
        <v>2.0665353222628764</v>
      </c>
      <c r="T42">
        <v>10.928792569659441</v>
      </c>
      <c r="U42" s="114">
        <f t="shared" si="2"/>
        <v>35.299999999999997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35.299999999999997</v>
      </c>
      <c r="E43">
        <f>GT!N43</f>
        <v>0</v>
      </c>
      <c r="F43">
        <f t="shared" si="4"/>
        <v>72</v>
      </c>
      <c r="G43">
        <f t="shared" si="5"/>
        <v>35.299999999999997</v>
      </c>
      <c r="H43" s="112"/>
      <c r="I43">
        <f>BRPL_EOD!AA43+BRPL_EOD!AB43</f>
        <v>14.45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11</v>
      </c>
      <c r="N43">
        <f t="shared" si="0"/>
        <v>35.53</v>
      </c>
      <c r="O43" s="112">
        <f t="shared" si="1"/>
        <v>-0.23000000000000398</v>
      </c>
      <c r="P43">
        <v>14.356459330143538</v>
      </c>
      <c r="Q43">
        <v>7.9482127779341392</v>
      </c>
      <c r="R43">
        <v>0</v>
      </c>
      <c r="S43">
        <v>2.0665353222628764</v>
      </c>
      <c r="T43">
        <v>10.928792569659441</v>
      </c>
      <c r="U43" s="114">
        <f t="shared" si="2"/>
        <v>35.299999999999997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35.299999999999997</v>
      </c>
      <c r="E44">
        <f>GT!N44</f>
        <v>0</v>
      </c>
      <c r="F44">
        <f t="shared" si="4"/>
        <v>72</v>
      </c>
      <c r="G44">
        <f t="shared" si="5"/>
        <v>35.299999999999997</v>
      </c>
      <c r="H44" s="112"/>
      <c r="I44">
        <f>BRPL_EOD!AA44+BRPL_EOD!AB44</f>
        <v>14.45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11</v>
      </c>
      <c r="N44">
        <f t="shared" si="0"/>
        <v>35.53</v>
      </c>
      <c r="O44" s="112">
        <f t="shared" si="1"/>
        <v>-0.23000000000000398</v>
      </c>
      <c r="P44">
        <v>14.356459330143538</v>
      </c>
      <c r="Q44">
        <v>7.9482127779341392</v>
      </c>
      <c r="R44">
        <v>0</v>
      </c>
      <c r="S44">
        <v>2.0665353222628764</v>
      </c>
      <c r="T44">
        <v>10.928792569659441</v>
      </c>
      <c r="U44" s="114">
        <f t="shared" si="2"/>
        <v>35.299999999999997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35.299999999999997</v>
      </c>
      <c r="E45">
        <f>GT!N45</f>
        <v>0</v>
      </c>
      <c r="F45">
        <f t="shared" si="4"/>
        <v>72</v>
      </c>
      <c r="G45">
        <f t="shared" si="5"/>
        <v>35.299999999999997</v>
      </c>
      <c r="H45" s="112"/>
      <c r="I45">
        <f>BRPL_EOD!AA45+BRPL_EOD!AB45</f>
        <v>14.45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11</v>
      </c>
      <c r="N45">
        <f t="shared" si="0"/>
        <v>35.53</v>
      </c>
      <c r="O45" s="112">
        <f t="shared" si="1"/>
        <v>-0.23000000000000398</v>
      </c>
      <c r="P45">
        <v>14.356459330143538</v>
      </c>
      <c r="Q45">
        <v>7.9482127779341392</v>
      </c>
      <c r="R45">
        <v>0</v>
      </c>
      <c r="S45">
        <v>2.0665353222628764</v>
      </c>
      <c r="T45">
        <v>10.928792569659441</v>
      </c>
      <c r="U45" s="114">
        <f t="shared" si="2"/>
        <v>35.299999999999997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35.299999999999997</v>
      </c>
      <c r="E46">
        <f>GT!N46</f>
        <v>0</v>
      </c>
      <c r="F46">
        <f t="shared" si="4"/>
        <v>72</v>
      </c>
      <c r="G46">
        <f t="shared" si="5"/>
        <v>35.299999999999997</v>
      </c>
      <c r="H46" s="112"/>
      <c r="I46">
        <f>BRPL_EOD!AA46+BRPL_EOD!AB46</f>
        <v>14.45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11</v>
      </c>
      <c r="N46">
        <f t="shared" si="0"/>
        <v>35.53</v>
      </c>
      <c r="O46" s="112">
        <f t="shared" si="1"/>
        <v>-0.23000000000000398</v>
      </c>
      <c r="P46">
        <v>14.356459330143538</v>
      </c>
      <c r="Q46">
        <v>7.9482127779341392</v>
      </c>
      <c r="R46">
        <v>0</v>
      </c>
      <c r="S46">
        <v>2.0665353222628764</v>
      </c>
      <c r="T46">
        <v>10.928792569659441</v>
      </c>
      <c r="U46" s="114">
        <f t="shared" si="2"/>
        <v>35.299999999999997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35.299999999999997</v>
      </c>
      <c r="E47">
        <f>GT!N47</f>
        <v>0</v>
      </c>
      <c r="F47">
        <f t="shared" si="4"/>
        <v>72</v>
      </c>
      <c r="G47">
        <f t="shared" si="5"/>
        <v>35.299999999999997</v>
      </c>
      <c r="H47" s="112"/>
      <c r="I47">
        <f>BRPL_EOD!AA47+BRPL_EOD!AB47</f>
        <v>14.45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11</v>
      </c>
      <c r="N47">
        <f t="shared" si="0"/>
        <v>35.53</v>
      </c>
      <c r="O47" s="112">
        <f t="shared" si="1"/>
        <v>-0.23000000000000398</v>
      </c>
      <c r="P47">
        <v>14.356459330143538</v>
      </c>
      <c r="Q47">
        <v>7.9482127779341392</v>
      </c>
      <c r="R47">
        <v>0</v>
      </c>
      <c r="S47">
        <v>2.0665353222628764</v>
      </c>
      <c r="T47">
        <v>10.928792569659441</v>
      </c>
      <c r="U47" s="114">
        <f t="shared" si="2"/>
        <v>35.299999999999997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35.299999999999997</v>
      </c>
      <c r="E48">
        <f>GT!N48</f>
        <v>0</v>
      </c>
      <c r="F48">
        <f t="shared" si="4"/>
        <v>72</v>
      </c>
      <c r="G48">
        <f t="shared" si="5"/>
        <v>35.299999999999997</v>
      </c>
      <c r="H48" s="112"/>
      <c r="I48">
        <f>BRPL_EOD!AA48+BRPL_EOD!AB48</f>
        <v>14.45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11</v>
      </c>
      <c r="N48">
        <f t="shared" si="0"/>
        <v>35.53</v>
      </c>
      <c r="O48" s="112">
        <f t="shared" si="1"/>
        <v>-0.23000000000000398</v>
      </c>
      <c r="P48">
        <v>14.356459330143538</v>
      </c>
      <c r="Q48">
        <v>7.9482127779341392</v>
      </c>
      <c r="R48">
        <v>0</v>
      </c>
      <c r="S48">
        <v>2.0665353222628764</v>
      </c>
      <c r="T48">
        <v>10.928792569659441</v>
      </c>
      <c r="U48" s="114">
        <f t="shared" si="2"/>
        <v>35.299999999999997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35.299999999999997</v>
      </c>
      <c r="E49">
        <f>GT!N49</f>
        <v>0</v>
      </c>
      <c r="F49">
        <f t="shared" si="4"/>
        <v>72</v>
      </c>
      <c r="G49">
        <f t="shared" si="5"/>
        <v>35.299999999999997</v>
      </c>
      <c r="H49" s="112"/>
      <c r="I49">
        <f>BRPL_EOD!AA49+BRPL_EOD!AB49</f>
        <v>14.45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11</v>
      </c>
      <c r="N49">
        <f t="shared" si="0"/>
        <v>35.53</v>
      </c>
      <c r="O49" s="112">
        <f t="shared" si="1"/>
        <v>-0.23000000000000398</v>
      </c>
      <c r="P49">
        <v>14.356459330143538</v>
      </c>
      <c r="Q49">
        <v>7.9482127779341392</v>
      </c>
      <c r="R49">
        <v>0</v>
      </c>
      <c r="S49">
        <v>2.0665353222628764</v>
      </c>
      <c r="T49">
        <v>10.928792569659441</v>
      </c>
      <c r="U49" s="114">
        <f t="shared" si="2"/>
        <v>35.299999999999997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35.299999999999997</v>
      </c>
      <c r="E50">
        <f>GT!N50</f>
        <v>0</v>
      </c>
      <c r="F50">
        <f t="shared" si="4"/>
        <v>72</v>
      </c>
      <c r="G50">
        <f t="shared" si="5"/>
        <v>35.299999999999997</v>
      </c>
      <c r="H50" s="112"/>
      <c r="I50">
        <f>BRPL_EOD!AA50+BRPL_EOD!AB50</f>
        <v>14.45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11</v>
      </c>
      <c r="N50">
        <f t="shared" si="0"/>
        <v>35.53</v>
      </c>
      <c r="O50" s="112">
        <f t="shared" si="1"/>
        <v>-0.23000000000000398</v>
      </c>
      <c r="P50">
        <v>14.356459330143538</v>
      </c>
      <c r="Q50">
        <v>7.9482127779341392</v>
      </c>
      <c r="R50">
        <v>0</v>
      </c>
      <c r="S50">
        <v>2.0665353222628764</v>
      </c>
      <c r="T50">
        <v>10.928792569659441</v>
      </c>
      <c r="U50" s="114">
        <f t="shared" si="2"/>
        <v>35.299999999999997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35.299999999999997</v>
      </c>
      <c r="E51">
        <f>GT!N51</f>
        <v>0</v>
      </c>
      <c r="F51">
        <f t="shared" si="4"/>
        <v>72</v>
      </c>
      <c r="G51">
        <f t="shared" si="5"/>
        <v>35.299999999999997</v>
      </c>
      <c r="H51" s="112"/>
      <c r="I51">
        <f>BRPL_EOD!AA51+BRPL_EOD!AB51</f>
        <v>14.45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11</v>
      </c>
      <c r="N51">
        <f t="shared" si="0"/>
        <v>35.53</v>
      </c>
      <c r="O51" s="112">
        <f t="shared" si="1"/>
        <v>-0.23000000000000398</v>
      </c>
      <c r="P51">
        <v>14.356459330143538</v>
      </c>
      <c r="Q51">
        <v>7.9482127779341392</v>
      </c>
      <c r="R51">
        <v>0</v>
      </c>
      <c r="S51">
        <v>2.0665353222628764</v>
      </c>
      <c r="T51">
        <v>10.928792569659441</v>
      </c>
      <c r="U51" s="114">
        <f t="shared" si="2"/>
        <v>35.299999999999997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35.299999999999997</v>
      </c>
      <c r="E52">
        <f>GT!N52</f>
        <v>0</v>
      </c>
      <c r="F52">
        <f t="shared" si="4"/>
        <v>72</v>
      </c>
      <c r="G52">
        <f t="shared" si="5"/>
        <v>35.299999999999997</v>
      </c>
      <c r="H52" s="112"/>
      <c r="I52">
        <f>BRPL_EOD!AA52+BRPL_EOD!AB52</f>
        <v>14.45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11</v>
      </c>
      <c r="N52">
        <f t="shared" si="0"/>
        <v>35.53</v>
      </c>
      <c r="O52" s="112">
        <f t="shared" si="1"/>
        <v>-0.23000000000000398</v>
      </c>
      <c r="P52">
        <v>14.356459330143538</v>
      </c>
      <c r="Q52">
        <v>7.9482127779341392</v>
      </c>
      <c r="R52">
        <v>0</v>
      </c>
      <c r="S52">
        <v>2.0665353222628764</v>
      </c>
      <c r="T52">
        <v>10.928792569659441</v>
      </c>
      <c r="U52" s="114">
        <f t="shared" si="2"/>
        <v>35.299999999999997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35.299999999999997</v>
      </c>
      <c r="E53">
        <f>GT!N53</f>
        <v>0</v>
      </c>
      <c r="F53">
        <f t="shared" si="4"/>
        <v>72</v>
      </c>
      <c r="G53">
        <f t="shared" si="5"/>
        <v>35.299999999999997</v>
      </c>
      <c r="H53" s="112"/>
      <c r="I53">
        <f>BRPL_EOD!AA53+BRPL_EOD!AB53</f>
        <v>14.45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11</v>
      </c>
      <c r="N53">
        <f t="shared" si="0"/>
        <v>35.53</v>
      </c>
      <c r="O53" s="112">
        <f t="shared" si="1"/>
        <v>-0.23000000000000398</v>
      </c>
      <c r="P53">
        <v>14.356459330143538</v>
      </c>
      <c r="Q53">
        <v>7.9482127779341392</v>
      </c>
      <c r="R53">
        <v>0</v>
      </c>
      <c r="S53">
        <v>2.0665353222628764</v>
      </c>
      <c r="T53">
        <v>10.928792569659441</v>
      </c>
      <c r="U53" s="114">
        <f t="shared" si="2"/>
        <v>35.299999999999997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35.299999999999997</v>
      </c>
      <c r="E54">
        <f>GT!N54</f>
        <v>0</v>
      </c>
      <c r="F54">
        <f t="shared" si="4"/>
        <v>72</v>
      </c>
      <c r="G54">
        <f t="shared" si="5"/>
        <v>35.299999999999997</v>
      </c>
      <c r="H54" s="112"/>
      <c r="I54">
        <f>BRPL_EOD!AA54+BRPL_EOD!AB54</f>
        <v>14.45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11</v>
      </c>
      <c r="N54">
        <f t="shared" si="0"/>
        <v>35.53</v>
      </c>
      <c r="O54" s="112">
        <f t="shared" si="1"/>
        <v>-0.23000000000000398</v>
      </c>
      <c r="P54">
        <v>14.356459330143538</v>
      </c>
      <c r="Q54">
        <v>7.9482127779341392</v>
      </c>
      <c r="R54">
        <v>0</v>
      </c>
      <c r="S54">
        <v>2.0665353222628764</v>
      </c>
      <c r="T54">
        <v>10.928792569659441</v>
      </c>
      <c r="U54" s="114">
        <f t="shared" si="2"/>
        <v>35.299999999999997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35.299999999999997</v>
      </c>
      <c r="E55">
        <f>GT!N55</f>
        <v>0</v>
      </c>
      <c r="F55">
        <f t="shared" si="4"/>
        <v>72</v>
      </c>
      <c r="G55">
        <f t="shared" si="5"/>
        <v>35.299999999999997</v>
      </c>
      <c r="H55" s="112"/>
      <c r="I55">
        <f>BRPL_EOD!AA55+BRPL_EOD!AB55</f>
        <v>14.45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11</v>
      </c>
      <c r="N55">
        <f t="shared" si="0"/>
        <v>35.53</v>
      </c>
      <c r="O55" s="112">
        <f t="shared" si="1"/>
        <v>-0.23000000000000398</v>
      </c>
      <c r="P55">
        <v>14.356459330143538</v>
      </c>
      <c r="Q55">
        <v>7.9482127779341392</v>
      </c>
      <c r="R55">
        <v>0</v>
      </c>
      <c r="S55">
        <v>2.0665353222628764</v>
      </c>
      <c r="T55">
        <v>10.928792569659441</v>
      </c>
      <c r="U55" s="114">
        <f t="shared" si="2"/>
        <v>35.299999999999997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35.299999999999997</v>
      </c>
      <c r="E56">
        <f>GT!N56</f>
        <v>0</v>
      </c>
      <c r="F56">
        <f t="shared" si="4"/>
        <v>72</v>
      </c>
      <c r="G56">
        <f t="shared" si="5"/>
        <v>35.299999999999997</v>
      </c>
      <c r="H56" s="112"/>
      <c r="I56">
        <f>BRPL_EOD!AA56+BRPL_EOD!AB56</f>
        <v>14.45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11</v>
      </c>
      <c r="N56">
        <f t="shared" si="0"/>
        <v>35.53</v>
      </c>
      <c r="O56" s="112">
        <f t="shared" si="1"/>
        <v>-0.23000000000000398</v>
      </c>
      <c r="P56">
        <v>14.356459330143538</v>
      </c>
      <c r="Q56">
        <v>7.9482127779341392</v>
      </c>
      <c r="R56">
        <v>0</v>
      </c>
      <c r="S56">
        <v>2.0665353222628764</v>
      </c>
      <c r="T56">
        <v>10.928792569659441</v>
      </c>
      <c r="U56" s="114">
        <f t="shared" si="2"/>
        <v>35.299999999999997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35.299999999999997</v>
      </c>
      <c r="E57">
        <f>GT!N57</f>
        <v>0</v>
      </c>
      <c r="F57">
        <f t="shared" si="4"/>
        <v>72</v>
      </c>
      <c r="G57">
        <f t="shared" si="5"/>
        <v>35.299999999999997</v>
      </c>
      <c r="H57" s="112"/>
      <c r="I57">
        <f>BRPL_EOD!AA57+BRPL_EOD!AB57</f>
        <v>14.45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11</v>
      </c>
      <c r="N57">
        <f t="shared" si="0"/>
        <v>35.53</v>
      </c>
      <c r="O57" s="112">
        <f t="shared" si="1"/>
        <v>-0.23000000000000398</v>
      </c>
      <c r="P57">
        <v>14.356459330143538</v>
      </c>
      <c r="Q57">
        <v>7.9482127779341392</v>
      </c>
      <c r="R57">
        <v>0</v>
      </c>
      <c r="S57">
        <v>2.0665353222628764</v>
      </c>
      <c r="T57">
        <v>10.928792569659441</v>
      </c>
      <c r="U57" s="114">
        <f t="shared" si="2"/>
        <v>35.299999999999997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35.299999999999997</v>
      </c>
      <c r="E58">
        <f>GT!N58</f>
        <v>0</v>
      </c>
      <c r="F58">
        <f t="shared" si="4"/>
        <v>72</v>
      </c>
      <c r="G58">
        <f t="shared" si="5"/>
        <v>35.299999999999997</v>
      </c>
      <c r="H58" s="112"/>
      <c r="I58">
        <f>BRPL_EOD!AA58+BRPL_EOD!AB58</f>
        <v>14.45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11</v>
      </c>
      <c r="N58">
        <f t="shared" si="0"/>
        <v>35.53</v>
      </c>
      <c r="O58" s="112">
        <f t="shared" si="1"/>
        <v>-0.23000000000000398</v>
      </c>
      <c r="P58">
        <v>14.356459330143538</v>
      </c>
      <c r="Q58">
        <v>7.9482127779341392</v>
      </c>
      <c r="R58">
        <v>0</v>
      </c>
      <c r="S58">
        <v>2.0665353222628764</v>
      </c>
      <c r="T58">
        <v>10.928792569659441</v>
      </c>
      <c r="U58" s="114">
        <f t="shared" si="2"/>
        <v>35.299999999999997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34.299999999999997</v>
      </c>
      <c r="E59">
        <f>GT!N59</f>
        <v>0</v>
      </c>
      <c r="F59">
        <f t="shared" si="4"/>
        <v>72</v>
      </c>
      <c r="G59">
        <f t="shared" si="5"/>
        <v>34.299999999999997</v>
      </c>
      <c r="H59" s="112"/>
      <c r="I59">
        <f>BRPL_EOD!AA59+BRPL_EOD!AB59</f>
        <v>13.45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11</v>
      </c>
      <c r="N59">
        <f t="shared" si="0"/>
        <v>34.53</v>
      </c>
      <c r="O59" s="112">
        <f t="shared" si="1"/>
        <v>-0.23000000000000398</v>
      </c>
      <c r="P59">
        <v>13.360411236605847</v>
      </c>
      <c r="Q59">
        <v>7.9467130031856348</v>
      </c>
      <c r="R59">
        <v>0</v>
      </c>
      <c r="S59">
        <v>2.066145380828265</v>
      </c>
      <c r="T59">
        <v>10.926730379380247</v>
      </c>
      <c r="U59" s="114">
        <f t="shared" si="2"/>
        <v>34.29999999999999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34.299999999999997</v>
      </c>
      <c r="E60">
        <f>GT!N60</f>
        <v>0</v>
      </c>
      <c r="F60">
        <f t="shared" si="4"/>
        <v>72</v>
      </c>
      <c r="G60">
        <f t="shared" si="5"/>
        <v>34.299999999999997</v>
      </c>
      <c r="H60" s="112"/>
      <c r="I60">
        <f>BRPL_EOD!AA60+BRPL_EOD!AB60</f>
        <v>13.45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11</v>
      </c>
      <c r="N60">
        <f t="shared" si="0"/>
        <v>34.53</v>
      </c>
      <c r="O60" s="112">
        <f t="shared" si="1"/>
        <v>-0.23000000000000398</v>
      </c>
      <c r="P60">
        <v>13.360411236605847</v>
      </c>
      <c r="Q60">
        <v>7.9467130031856348</v>
      </c>
      <c r="R60">
        <v>0</v>
      </c>
      <c r="S60">
        <v>2.066145380828265</v>
      </c>
      <c r="T60">
        <v>10.926730379380247</v>
      </c>
      <c r="U60" s="114">
        <f t="shared" si="2"/>
        <v>34.29999999999999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34.299999999999997</v>
      </c>
      <c r="E61">
        <f>GT!N61</f>
        <v>0</v>
      </c>
      <c r="F61">
        <f t="shared" si="4"/>
        <v>72</v>
      </c>
      <c r="G61">
        <f t="shared" si="5"/>
        <v>34.299999999999997</v>
      </c>
      <c r="H61" s="112"/>
      <c r="I61">
        <f>BRPL_EOD!AA61+BRPL_EOD!AB61</f>
        <v>13.45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11</v>
      </c>
      <c r="N61">
        <f t="shared" si="0"/>
        <v>34.53</v>
      </c>
      <c r="O61" s="112">
        <f t="shared" si="1"/>
        <v>-0.23000000000000398</v>
      </c>
      <c r="P61">
        <v>13.360411236605847</v>
      </c>
      <c r="Q61">
        <v>7.9467130031856348</v>
      </c>
      <c r="R61">
        <v>0</v>
      </c>
      <c r="S61">
        <v>2.066145380828265</v>
      </c>
      <c r="T61">
        <v>10.926730379380247</v>
      </c>
      <c r="U61" s="114">
        <f t="shared" si="2"/>
        <v>34.29999999999999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34.299999999999997</v>
      </c>
      <c r="E62">
        <f>GT!N62</f>
        <v>0</v>
      </c>
      <c r="F62">
        <f t="shared" si="4"/>
        <v>72</v>
      </c>
      <c r="G62">
        <f t="shared" si="5"/>
        <v>34.299999999999997</v>
      </c>
      <c r="H62" s="112"/>
      <c r="I62">
        <f>BRPL_EOD!AA62+BRPL_EOD!AB62</f>
        <v>13.45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11</v>
      </c>
      <c r="N62">
        <f t="shared" si="0"/>
        <v>34.53</v>
      </c>
      <c r="O62" s="112">
        <f t="shared" si="1"/>
        <v>-0.23000000000000398</v>
      </c>
      <c r="P62">
        <v>13.360411236605847</v>
      </c>
      <c r="Q62">
        <v>7.9467130031856348</v>
      </c>
      <c r="R62">
        <v>0</v>
      </c>
      <c r="S62">
        <v>2.066145380828265</v>
      </c>
      <c r="T62">
        <v>10.926730379380247</v>
      </c>
      <c r="U62" s="114">
        <f t="shared" si="2"/>
        <v>34.29999999999999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34.299999999999997</v>
      </c>
      <c r="E63">
        <f>GT!N63</f>
        <v>0</v>
      </c>
      <c r="F63">
        <f t="shared" si="4"/>
        <v>72</v>
      </c>
      <c r="G63">
        <f t="shared" si="5"/>
        <v>34.299999999999997</v>
      </c>
      <c r="H63" s="112"/>
      <c r="I63">
        <f>BRPL_EOD!AA63+BRPL_EOD!AB63</f>
        <v>13.45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11</v>
      </c>
      <c r="N63">
        <f t="shared" si="0"/>
        <v>34.53</v>
      </c>
      <c r="O63" s="112">
        <f t="shared" si="1"/>
        <v>-0.23000000000000398</v>
      </c>
      <c r="P63">
        <v>13.360411236605847</v>
      </c>
      <c r="Q63">
        <v>7.9467130031856348</v>
      </c>
      <c r="R63">
        <v>0</v>
      </c>
      <c r="S63">
        <v>2.066145380828265</v>
      </c>
      <c r="T63">
        <v>10.926730379380247</v>
      </c>
      <c r="U63" s="114">
        <f t="shared" si="2"/>
        <v>34.29999999999999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34.299999999999997</v>
      </c>
      <c r="E64">
        <f>GT!N64</f>
        <v>0</v>
      </c>
      <c r="F64">
        <f t="shared" si="4"/>
        <v>72</v>
      </c>
      <c r="G64">
        <f t="shared" si="5"/>
        <v>34.299999999999997</v>
      </c>
      <c r="H64" s="112"/>
      <c r="I64">
        <f>BRPL_EOD!AA64+BRPL_EOD!AB64</f>
        <v>13.45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11</v>
      </c>
      <c r="N64">
        <f t="shared" si="0"/>
        <v>34.53</v>
      </c>
      <c r="O64" s="112">
        <f t="shared" si="1"/>
        <v>-0.23000000000000398</v>
      </c>
      <c r="P64">
        <v>13.360411236605847</v>
      </c>
      <c r="Q64">
        <v>7.9467130031856348</v>
      </c>
      <c r="R64">
        <v>0</v>
      </c>
      <c r="S64">
        <v>2.066145380828265</v>
      </c>
      <c r="T64">
        <v>10.926730379380247</v>
      </c>
      <c r="U64" s="114">
        <f t="shared" si="2"/>
        <v>34.29999999999999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34.299999999999997</v>
      </c>
      <c r="E65">
        <f>GT!N65</f>
        <v>0</v>
      </c>
      <c r="F65">
        <f t="shared" si="4"/>
        <v>72</v>
      </c>
      <c r="G65">
        <f t="shared" si="5"/>
        <v>34.299999999999997</v>
      </c>
      <c r="H65" s="112"/>
      <c r="I65">
        <f>BRPL_EOD!AA65+BRPL_EOD!AB65</f>
        <v>13.45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11</v>
      </c>
      <c r="N65">
        <f t="shared" si="0"/>
        <v>34.53</v>
      </c>
      <c r="O65" s="112">
        <f t="shared" si="1"/>
        <v>-0.23000000000000398</v>
      </c>
      <c r="P65">
        <v>13.360411236605847</v>
      </c>
      <c r="Q65">
        <v>7.9467130031856348</v>
      </c>
      <c r="R65">
        <v>0</v>
      </c>
      <c r="S65">
        <v>2.066145380828265</v>
      </c>
      <c r="T65">
        <v>10.926730379380247</v>
      </c>
      <c r="U65" s="114">
        <f t="shared" si="2"/>
        <v>34.29999999999999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34.299999999999997</v>
      </c>
      <c r="E66">
        <f>GT!N66</f>
        <v>0</v>
      </c>
      <c r="F66">
        <f t="shared" si="4"/>
        <v>72</v>
      </c>
      <c r="G66">
        <f t="shared" si="5"/>
        <v>34.299999999999997</v>
      </c>
      <c r="H66" s="112"/>
      <c r="I66">
        <f>BRPL_EOD!AA66+BRPL_EOD!AB66</f>
        <v>13.45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11</v>
      </c>
      <c r="N66">
        <f t="shared" si="0"/>
        <v>34.53</v>
      </c>
      <c r="O66" s="112">
        <f t="shared" si="1"/>
        <v>-0.23000000000000398</v>
      </c>
      <c r="P66">
        <v>13.360411236605847</v>
      </c>
      <c r="Q66">
        <v>7.9467130031856348</v>
      </c>
      <c r="R66">
        <v>0</v>
      </c>
      <c r="S66">
        <v>2.066145380828265</v>
      </c>
      <c r="T66">
        <v>10.926730379380247</v>
      </c>
      <c r="U66" s="114">
        <f t="shared" si="2"/>
        <v>34.29999999999999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35.299999999999997</v>
      </c>
      <c r="E67">
        <f>GT!N67</f>
        <v>0</v>
      </c>
      <c r="F67">
        <f t="shared" si="4"/>
        <v>72</v>
      </c>
      <c r="G67">
        <f t="shared" si="5"/>
        <v>35.299999999999997</v>
      </c>
      <c r="H67" s="112"/>
      <c r="I67">
        <f>BRPL_EOD!AA67+BRPL_EOD!AB67</f>
        <v>14.45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11</v>
      </c>
      <c r="N67">
        <f t="shared" ref="N67:N98" si="6">SUM(I67:M67)</f>
        <v>35.53</v>
      </c>
      <c r="O67" s="112">
        <f t="shared" ref="O67:O98" si="7">G67-N67</f>
        <v>-0.23000000000000398</v>
      </c>
      <c r="P67">
        <v>14.356459330143538</v>
      </c>
      <c r="Q67">
        <v>7.9482127779341392</v>
      </c>
      <c r="R67">
        <v>0</v>
      </c>
      <c r="S67">
        <v>2.0665353222628764</v>
      </c>
      <c r="T67">
        <v>10.928792569659441</v>
      </c>
      <c r="U67" s="114">
        <f t="shared" ref="U67:U98" si="8">SUM(P67:T67)</f>
        <v>35.299999999999997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35.299999999999997</v>
      </c>
      <c r="E68">
        <f>GT!N68</f>
        <v>0</v>
      </c>
      <c r="F68">
        <f t="shared" ref="F68:F98" si="10">B68+C68</f>
        <v>72</v>
      </c>
      <c r="G68">
        <f t="shared" ref="G68:G98" si="11">D68+E68-X68</f>
        <v>35.299999999999997</v>
      </c>
      <c r="H68" s="112"/>
      <c r="I68">
        <f>BRPL_EOD!AA68+BRPL_EOD!AB68</f>
        <v>14.45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11</v>
      </c>
      <c r="N68">
        <f t="shared" si="6"/>
        <v>35.53</v>
      </c>
      <c r="O68" s="112">
        <f t="shared" si="7"/>
        <v>-0.23000000000000398</v>
      </c>
      <c r="P68">
        <v>14.356459330143538</v>
      </c>
      <c r="Q68">
        <v>7.9482127779341392</v>
      </c>
      <c r="R68">
        <v>0</v>
      </c>
      <c r="S68">
        <v>2.0665353222628764</v>
      </c>
      <c r="T68">
        <v>10.928792569659441</v>
      </c>
      <c r="U68" s="114">
        <f t="shared" si="8"/>
        <v>35.299999999999997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35.299999999999997</v>
      </c>
      <c r="E69">
        <f>GT!N69</f>
        <v>0</v>
      </c>
      <c r="F69">
        <f t="shared" si="10"/>
        <v>72</v>
      </c>
      <c r="G69">
        <f t="shared" si="11"/>
        <v>35.299999999999997</v>
      </c>
      <c r="H69" s="112"/>
      <c r="I69">
        <f>BRPL_EOD!AA69+BRPL_EOD!AB69</f>
        <v>14.45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11</v>
      </c>
      <c r="N69">
        <f t="shared" si="6"/>
        <v>35.53</v>
      </c>
      <c r="O69" s="112">
        <f t="shared" si="7"/>
        <v>-0.23000000000000398</v>
      </c>
      <c r="P69">
        <v>14.356459330143538</v>
      </c>
      <c r="Q69">
        <v>7.9482127779341392</v>
      </c>
      <c r="R69">
        <v>0</v>
      </c>
      <c r="S69">
        <v>2.0665353222628764</v>
      </c>
      <c r="T69">
        <v>10.928792569659441</v>
      </c>
      <c r="U69" s="114">
        <f t="shared" si="8"/>
        <v>35.299999999999997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35.299999999999997</v>
      </c>
      <c r="E70">
        <f>GT!N70</f>
        <v>0</v>
      </c>
      <c r="F70">
        <f t="shared" si="10"/>
        <v>72</v>
      </c>
      <c r="G70">
        <f t="shared" si="11"/>
        <v>35.299999999999997</v>
      </c>
      <c r="H70" s="112"/>
      <c r="I70">
        <f>BRPL_EOD!AA70+BRPL_EOD!AB70</f>
        <v>14.45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11</v>
      </c>
      <c r="N70">
        <f t="shared" si="6"/>
        <v>35.53</v>
      </c>
      <c r="O70" s="112">
        <f t="shared" si="7"/>
        <v>-0.23000000000000398</v>
      </c>
      <c r="P70">
        <v>14.356459330143538</v>
      </c>
      <c r="Q70">
        <v>7.9482127779341392</v>
      </c>
      <c r="R70">
        <v>0</v>
      </c>
      <c r="S70">
        <v>2.0665353222628764</v>
      </c>
      <c r="T70">
        <v>10.928792569659441</v>
      </c>
      <c r="U70" s="114">
        <f t="shared" si="8"/>
        <v>35.299999999999997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35.299999999999997</v>
      </c>
      <c r="E71">
        <f>GT!N71</f>
        <v>0</v>
      </c>
      <c r="F71">
        <f t="shared" si="10"/>
        <v>72</v>
      </c>
      <c r="G71">
        <f t="shared" si="11"/>
        <v>35.299999999999997</v>
      </c>
      <c r="H71" s="112"/>
      <c r="I71">
        <f>BRPL_EOD!AA71+BRPL_EOD!AB71</f>
        <v>14.45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11</v>
      </c>
      <c r="N71">
        <f t="shared" si="6"/>
        <v>35.53</v>
      </c>
      <c r="O71" s="112">
        <f t="shared" si="7"/>
        <v>-0.23000000000000398</v>
      </c>
      <c r="P71">
        <v>14.356459330143538</v>
      </c>
      <c r="Q71">
        <v>7.9482127779341392</v>
      </c>
      <c r="R71">
        <v>0</v>
      </c>
      <c r="S71">
        <v>2.0665353222628764</v>
      </c>
      <c r="T71">
        <v>10.928792569659441</v>
      </c>
      <c r="U71" s="114">
        <f t="shared" si="8"/>
        <v>35.299999999999997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35.299999999999997</v>
      </c>
      <c r="E72">
        <f>GT!N72</f>
        <v>0</v>
      </c>
      <c r="F72">
        <f t="shared" si="10"/>
        <v>72</v>
      </c>
      <c r="G72">
        <f t="shared" si="11"/>
        <v>35.299999999999997</v>
      </c>
      <c r="H72" s="112"/>
      <c r="I72">
        <f>BRPL_EOD!AA72+BRPL_EOD!AB72</f>
        <v>14.45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11</v>
      </c>
      <c r="N72">
        <f t="shared" si="6"/>
        <v>35.53</v>
      </c>
      <c r="O72" s="112">
        <f t="shared" si="7"/>
        <v>-0.23000000000000398</v>
      </c>
      <c r="P72">
        <v>14.356459330143538</v>
      </c>
      <c r="Q72">
        <v>7.9482127779341392</v>
      </c>
      <c r="R72">
        <v>0</v>
      </c>
      <c r="S72">
        <v>2.0665353222628764</v>
      </c>
      <c r="T72">
        <v>10.928792569659441</v>
      </c>
      <c r="U72" s="114">
        <f t="shared" si="8"/>
        <v>35.299999999999997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35.299999999999997</v>
      </c>
      <c r="E73">
        <f>GT!N73</f>
        <v>0</v>
      </c>
      <c r="F73">
        <f t="shared" si="10"/>
        <v>72</v>
      </c>
      <c r="G73">
        <f t="shared" si="11"/>
        <v>35.299999999999997</v>
      </c>
      <c r="H73" s="112"/>
      <c r="I73">
        <f>BRPL_EOD!AA73+BRPL_EOD!AB73</f>
        <v>14.45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11</v>
      </c>
      <c r="N73">
        <f t="shared" si="6"/>
        <v>35.53</v>
      </c>
      <c r="O73" s="112">
        <f t="shared" si="7"/>
        <v>-0.23000000000000398</v>
      </c>
      <c r="P73">
        <v>14.356459330143538</v>
      </c>
      <c r="Q73">
        <v>7.9482127779341392</v>
      </c>
      <c r="R73">
        <v>0</v>
      </c>
      <c r="S73">
        <v>2.0665353222628764</v>
      </c>
      <c r="T73">
        <v>10.928792569659441</v>
      </c>
      <c r="U73" s="114">
        <f t="shared" si="8"/>
        <v>35.299999999999997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35.299999999999997</v>
      </c>
      <c r="E74">
        <f>GT!N74</f>
        <v>0</v>
      </c>
      <c r="F74">
        <f t="shared" si="10"/>
        <v>72</v>
      </c>
      <c r="G74">
        <f t="shared" si="11"/>
        <v>35.299999999999997</v>
      </c>
      <c r="H74" s="112"/>
      <c r="I74">
        <f>BRPL_EOD!AA74+BRPL_EOD!AB74</f>
        <v>14.45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11</v>
      </c>
      <c r="N74">
        <f t="shared" si="6"/>
        <v>35.53</v>
      </c>
      <c r="O74" s="112">
        <f t="shared" si="7"/>
        <v>-0.23000000000000398</v>
      </c>
      <c r="P74">
        <v>14.356459330143538</v>
      </c>
      <c r="Q74">
        <v>7.9482127779341392</v>
      </c>
      <c r="R74">
        <v>0</v>
      </c>
      <c r="S74">
        <v>2.0665353222628764</v>
      </c>
      <c r="T74">
        <v>10.928792569659441</v>
      </c>
      <c r="U74" s="114">
        <f t="shared" si="8"/>
        <v>35.299999999999997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35.6</v>
      </c>
      <c r="E75">
        <f>GT!N75</f>
        <v>0</v>
      </c>
      <c r="F75">
        <f t="shared" si="10"/>
        <v>72</v>
      </c>
      <c r="G75">
        <f t="shared" si="11"/>
        <v>35.6</v>
      </c>
      <c r="H75" s="112"/>
      <c r="I75">
        <f>BRPL_EOD!AA75+BRPL_EOD!AB75</f>
        <v>14.45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11</v>
      </c>
      <c r="N75">
        <f t="shared" si="6"/>
        <v>35.53</v>
      </c>
      <c r="O75" s="112">
        <f t="shared" si="7"/>
        <v>7.0000000000000284E-2</v>
      </c>
      <c r="P75">
        <v>14.47846889952153</v>
      </c>
      <c r="Q75">
        <v>8.0157613284548273</v>
      </c>
      <c r="R75">
        <v>0</v>
      </c>
      <c r="S75">
        <v>2.0840979453982551</v>
      </c>
      <c r="T75">
        <v>11.021671826625386</v>
      </c>
      <c r="U75" s="114">
        <f t="shared" si="8"/>
        <v>35.6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35.6</v>
      </c>
      <c r="E76">
        <f>GT!N76</f>
        <v>0</v>
      </c>
      <c r="F76">
        <f t="shared" si="10"/>
        <v>72</v>
      </c>
      <c r="G76">
        <f t="shared" si="11"/>
        <v>35.6</v>
      </c>
      <c r="H76" s="112"/>
      <c r="I76">
        <f>BRPL_EOD!AA76+BRPL_EOD!AB76</f>
        <v>14.45</v>
      </c>
      <c r="J76">
        <f>BYPL_EOD!AA76+BYPL_EOD!AB76</f>
        <v>8</v>
      </c>
      <c r="K76">
        <f>MES_EOD!AA76+MES_EOD!AB76</f>
        <v>0</v>
      </c>
      <c r="L76">
        <f>NDMC_EOD!AA76+NDMC_EOD!AB76</f>
        <v>2.08</v>
      </c>
      <c r="M76">
        <f>TPDDL_EOD!AA76+TPDDL_EOD!AB76</f>
        <v>11</v>
      </c>
      <c r="N76">
        <f t="shared" si="6"/>
        <v>35.53</v>
      </c>
      <c r="O76" s="112">
        <f t="shared" si="7"/>
        <v>7.0000000000000284E-2</v>
      </c>
      <c r="P76">
        <v>14.47846889952153</v>
      </c>
      <c r="Q76">
        <v>8.0157613284548273</v>
      </c>
      <c r="R76">
        <v>0</v>
      </c>
      <c r="S76">
        <v>2.0840979453982551</v>
      </c>
      <c r="T76">
        <v>11.021671826625386</v>
      </c>
      <c r="U76" s="114">
        <f t="shared" si="8"/>
        <v>35.6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35.6</v>
      </c>
      <c r="E77">
        <f>GT!N77</f>
        <v>0</v>
      </c>
      <c r="F77">
        <f t="shared" si="10"/>
        <v>72</v>
      </c>
      <c r="G77">
        <f t="shared" si="11"/>
        <v>35.6</v>
      </c>
      <c r="H77" s="112"/>
      <c r="I77">
        <f>BRPL_EOD!AA77+BRPL_EOD!AB77</f>
        <v>14.45</v>
      </c>
      <c r="J77">
        <f>BYPL_EOD!AA77+BYPL_EOD!AB77</f>
        <v>8</v>
      </c>
      <c r="K77">
        <f>MES_EOD!AA77+MES_EOD!AB77</f>
        <v>0</v>
      </c>
      <c r="L77">
        <f>NDMC_EOD!AA77+NDMC_EOD!AB77</f>
        <v>2.08</v>
      </c>
      <c r="M77">
        <f>TPDDL_EOD!AA77+TPDDL_EOD!AB77</f>
        <v>11</v>
      </c>
      <c r="N77">
        <f t="shared" si="6"/>
        <v>35.53</v>
      </c>
      <c r="O77" s="112">
        <f t="shared" si="7"/>
        <v>7.0000000000000284E-2</v>
      </c>
      <c r="P77">
        <v>14.47846889952153</v>
      </c>
      <c r="Q77">
        <v>8.0157613284548273</v>
      </c>
      <c r="R77">
        <v>0</v>
      </c>
      <c r="S77">
        <v>2.0840979453982551</v>
      </c>
      <c r="T77">
        <v>11.021671826625386</v>
      </c>
      <c r="U77" s="114">
        <f t="shared" si="8"/>
        <v>35.6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35.6</v>
      </c>
      <c r="E78">
        <f>GT!N78</f>
        <v>0</v>
      </c>
      <c r="F78">
        <f t="shared" si="10"/>
        <v>72</v>
      </c>
      <c r="G78">
        <f t="shared" si="11"/>
        <v>35.6</v>
      </c>
      <c r="H78" s="112"/>
      <c r="I78">
        <f>BRPL_EOD!AA78+BRPL_EOD!AB78</f>
        <v>14.45</v>
      </c>
      <c r="J78">
        <f>BYPL_EOD!AA78+BYPL_EOD!AB78</f>
        <v>8</v>
      </c>
      <c r="K78">
        <f>MES_EOD!AA78+MES_EOD!AB78</f>
        <v>0</v>
      </c>
      <c r="L78">
        <f>NDMC_EOD!AA78+NDMC_EOD!AB78</f>
        <v>2.08</v>
      </c>
      <c r="M78">
        <f>TPDDL_EOD!AA78+TPDDL_EOD!AB78</f>
        <v>11</v>
      </c>
      <c r="N78">
        <f t="shared" si="6"/>
        <v>35.53</v>
      </c>
      <c r="O78" s="112">
        <f t="shared" si="7"/>
        <v>7.0000000000000284E-2</v>
      </c>
      <c r="P78">
        <v>14.47846889952153</v>
      </c>
      <c r="Q78">
        <v>8.0157613284548273</v>
      </c>
      <c r="R78">
        <v>0</v>
      </c>
      <c r="S78">
        <v>2.0840979453982551</v>
      </c>
      <c r="T78">
        <v>11.021671826625386</v>
      </c>
      <c r="U78" s="114">
        <f t="shared" si="8"/>
        <v>35.6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35.6</v>
      </c>
      <c r="E79">
        <f>GT!N79</f>
        <v>0</v>
      </c>
      <c r="F79">
        <f t="shared" si="10"/>
        <v>72</v>
      </c>
      <c r="G79">
        <f t="shared" si="11"/>
        <v>35.6</v>
      </c>
      <c r="H79" s="112"/>
      <c r="I79">
        <f>BRPL_EOD!AA79+BRPL_EOD!AB79</f>
        <v>14.45</v>
      </c>
      <c r="J79">
        <f>BYPL_EOD!AA79+BYPL_EOD!AB79</f>
        <v>8</v>
      </c>
      <c r="K79">
        <f>MES_EOD!AA79+MES_EOD!AB79</f>
        <v>0</v>
      </c>
      <c r="L79">
        <f>NDMC_EOD!AA79+NDMC_EOD!AB79</f>
        <v>2.08</v>
      </c>
      <c r="M79">
        <f>TPDDL_EOD!AA79+TPDDL_EOD!AB79</f>
        <v>11</v>
      </c>
      <c r="N79">
        <f t="shared" si="6"/>
        <v>35.53</v>
      </c>
      <c r="O79" s="112">
        <f t="shared" si="7"/>
        <v>7.0000000000000284E-2</v>
      </c>
      <c r="P79">
        <v>14.47846889952153</v>
      </c>
      <c r="Q79">
        <v>8.0157613284548273</v>
      </c>
      <c r="R79">
        <v>0</v>
      </c>
      <c r="S79">
        <v>2.0840979453982551</v>
      </c>
      <c r="T79">
        <v>11.021671826625386</v>
      </c>
      <c r="U79" s="114">
        <f t="shared" si="8"/>
        <v>35.6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35.6</v>
      </c>
      <c r="E80">
        <f>GT!N80</f>
        <v>0</v>
      </c>
      <c r="F80">
        <f t="shared" si="10"/>
        <v>72</v>
      </c>
      <c r="G80">
        <f t="shared" si="11"/>
        <v>35.6</v>
      </c>
      <c r="H80" s="112"/>
      <c r="I80">
        <f>BRPL_EOD!AA80+BRPL_EOD!AB80</f>
        <v>14.45</v>
      </c>
      <c r="J80">
        <f>BYPL_EOD!AA80+BYPL_EOD!AB80</f>
        <v>8</v>
      </c>
      <c r="K80">
        <f>MES_EOD!AA80+MES_EOD!AB80</f>
        <v>0</v>
      </c>
      <c r="L80">
        <f>NDMC_EOD!AA80+NDMC_EOD!AB80</f>
        <v>2.08</v>
      </c>
      <c r="M80">
        <f>TPDDL_EOD!AA80+TPDDL_EOD!AB80</f>
        <v>11</v>
      </c>
      <c r="N80">
        <f t="shared" si="6"/>
        <v>35.53</v>
      </c>
      <c r="O80" s="112">
        <f t="shared" si="7"/>
        <v>7.0000000000000284E-2</v>
      </c>
      <c r="P80">
        <v>14.47846889952153</v>
      </c>
      <c r="Q80">
        <v>8.0157613284548273</v>
      </c>
      <c r="R80">
        <v>0</v>
      </c>
      <c r="S80">
        <v>2.0840979453982551</v>
      </c>
      <c r="T80">
        <v>11.021671826625386</v>
      </c>
      <c r="U80" s="114">
        <f t="shared" si="8"/>
        <v>35.6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35.6</v>
      </c>
      <c r="E81">
        <f>GT!N81</f>
        <v>0</v>
      </c>
      <c r="F81">
        <f t="shared" si="10"/>
        <v>72</v>
      </c>
      <c r="G81">
        <f t="shared" si="11"/>
        <v>35.6</v>
      </c>
      <c r="H81" s="112"/>
      <c r="I81">
        <f>BRPL_EOD!AA81+BRPL_EOD!AB81</f>
        <v>14.45</v>
      </c>
      <c r="J81">
        <f>BYPL_EOD!AA81+BYPL_EOD!AB81</f>
        <v>8</v>
      </c>
      <c r="K81">
        <f>MES_EOD!AA81+MES_EOD!AB81</f>
        <v>0</v>
      </c>
      <c r="L81">
        <f>NDMC_EOD!AA81+NDMC_EOD!AB81</f>
        <v>2.08</v>
      </c>
      <c r="M81">
        <f>TPDDL_EOD!AA81+TPDDL_EOD!AB81</f>
        <v>11</v>
      </c>
      <c r="N81">
        <f t="shared" si="6"/>
        <v>35.53</v>
      </c>
      <c r="O81" s="112">
        <f t="shared" si="7"/>
        <v>7.0000000000000284E-2</v>
      </c>
      <c r="P81">
        <v>14.47846889952153</v>
      </c>
      <c r="Q81">
        <v>8.0157613284548273</v>
      </c>
      <c r="R81">
        <v>0</v>
      </c>
      <c r="S81">
        <v>2.0840979453982551</v>
      </c>
      <c r="T81">
        <v>11.021671826625386</v>
      </c>
      <c r="U81" s="114">
        <f t="shared" si="8"/>
        <v>35.6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35.6</v>
      </c>
      <c r="E82">
        <f>GT!N82</f>
        <v>0</v>
      </c>
      <c r="F82">
        <f t="shared" si="10"/>
        <v>72</v>
      </c>
      <c r="G82">
        <f t="shared" si="11"/>
        <v>35.6</v>
      </c>
      <c r="H82" s="112"/>
      <c r="I82">
        <f>BRPL_EOD!AA82+BRPL_EOD!AB82</f>
        <v>14.45</v>
      </c>
      <c r="J82">
        <f>BYPL_EOD!AA82+BYPL_EOD!AB82</f>
        <v>8</v>
      </c>
      <c r="K82">
        <f>MES_EOD!AA82+MES_EOD!AB82</f>
        <v>0</v>
      </c>
      <c r="L82">
        <f>NDMC_EOD!AA82+NDMC_EOD!AB82</f>
        <v>2.08</v>
      </c>
      <c r="M82">
        <f>TPDDL_EOD!AA82+TPDDL_EOD!AB82</f>
        <v>11</v>
      </c>
      <c r="N82">
        <f t="shared" si="6"/>
        <v>35.53</v>
      </c>
      <c r="O82" s="112">
        <f t="shared" si="7"/>
        <v>7.0000000000000284E-2</v>
      </c>
      <c r="P82">
        <v>14.47846889952153</v>
      </c>
      <c r="Q82">
        <v>8.0157613284548273</v>
      </c>
      <c r="R82">
        <v>0</v>
      </c>
      <c r="S82">
        <v>2.0840979453982551</v>
      </c>
      <c r="T82">
        <v>11.021671826625386</v>
      </c>
      <c r="U82" s="114">
        <f t="shared" si="8"/>
        <v>35.6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35.6</v>
      </c>
      <c r="E83">
        <f>GT!N83</f>
        <v>0</v>
      </c>
      <c r="F83">
        <f t="shared" si="10"/>
        <v>72</v>
      </c>
      <c r="G83">
        <f t="shared" si="11"/>
        <v>35.6</v>
      </c>
      <c r="H83" s="112"/>
      <c r="I83">
        <f>BRPL_EOD!AA83+BRPL_EOD!AB83</f>
        <v>14.45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11</v>
      </c>
      <c r="N83">
        <f t="shared" si="6"/>
        <v>35.53</v>
      </c>
      <c r="O83" s="112">
        <f t="shared" si="7"/>
        <v>7.0000000000000284E-2</v>
      </c>
      <c r="P83">
        <v>14.47846889952153</v>
      </c>
      <c r="Q83">
        <v>8.0157613284548273</v>
      </c>
      <c r="R83">
        <v>0</v>
      </c>
      <c r="S83">
        <v>2.0840979453982551</v>
      </c>
      <c r="T83">
        <v>11.021671826625386</v>
      </c>
      <c r="U83" s="114">
        <f t="shared" si="8"/>
        <v>35.6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35.6</v>
      </c>
      <c r="E84">
        <f>GT!N84</f>
        <v>0</v>
      </c>
      <c r="F84">
        <f t="shared" si="10"/>
        <v>72</v>
      </c>
      <c r="G84">
        <f t="shared" si="11"/>
        <v>35.6</v>
      </c>
      <c r="H84" s="112"/>
      <c r="I84">
        <f>BRPL_EOD!AA84+BRPL_EOD!AB84</f>
        <v>14.45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11</v>
      </c>
      <c r="N84">
        <f t="shared" si="6"/>
        <v>35.53</v>
      </c>
      <c r="O84" s="112">
        <f t="shared" si="7"/>
        <v>7.0000000000000284E-2</v>
      </c>
      <c r="P84">
        <v>14.47846889952153</v>
      </c>
      <c r="Q84">
        <v>8.0157613284548273</v>
      </c>
      <c r="R84">
        <v>0</v>
      </c>
      <c r="S84">
        <v>2.0840979453982551</v>
      </c>
      <c r="T84">
        <v>11.021671826625386</v>
      </c>
      <c r="U84" s="114">
        <f t="shared" si="8"/>
        <v>35.6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35.6</v>
      </c>
      <c r="E85">
        <f>GT!N85</f>
        <v>0</v>
      </c>
      <c r="F85">
        <f t="shared" si="10"/>
        <v>72</v>
      </c>
      <c r="G85">
        <f t="shared" si="11"/>
        <v>35.6</v>
      </c>
      <c r="H85" s="112"/>
      <c r="I85">
        <f>BRPL_EOD!AA85+BRPL_EOD!AB85</f>
        <v>14.45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11</v>
      </c>
      <c r="N85">
        <f t="shared" si="6"/>
        <v>35.53</v>
      </c>
      <c r="O85" s="112">
        <f t="shared" si="7"/>
        <v>7.0000000000000284E-2</v>
      </c>
      <c r="P85">
        <v>14.47846889952153</v>
      </c>
      <c r="Q85">
        <v>8.0157613284548273</v>
      </c>
      <c r="R85">
        <v>0</v>
      </c>
      <c r="S85">
        <v>2.0840979453982551</v>
      </c>
      <c r="T85">
        <v>11.021671826625386</v>
      </c>
      <c r="U85" s="114">
        <f t="shared" si="8"/>
        <v>35.6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35.6</v>
      </c>
      <c r="E86">
        <f>GT!N86</f>
        <v>0</v>
      </c>
      <c r="F86">
        <f t="shared" si="10"/>
        <v>72</v>
      </c>
      <c r="G86">
        <f t="shared" si="11"/>
        <v>35.6</v>
      </c>
      <c r="H86" s="112"/>
      <c r="I86">
        <f>BRPL_EOD!AA86+BRPL_EOD!AB86</f>
        <v>14.45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11</v>
      </c>
      <c r="N86">
        <f t="shared" si="6"/>
        <v>35.53</v>
      </c>
      <c r="O86" s="112">
        <f t="shared" si="7"/>
        <v>7.0000000000000284E-2</v>
      </c>
      <c r="P86">
        <v>14.47846889952153</v>
      </c>
      <c r="Q86">
        <v>8.0157613284548273</v>
      </c>
      <c r="R86">
        <v>0</v>
      </c>
      <c r="S86">
        <v>2.0840979453982551</v>
      </c>
      <c r="T86">
        <v>11.021671826625386</v>
      </c>
      <c r="U86" s="114">
        <f t="shared" si="8"/>
        <v>35.6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35.6</v>
      </c>
      <c r="E87">
        <f>GT!N87</f>
        <v>0</v>
      </c>
      <c r="F87">
        <f t="shared" si="10"/>
        <v>72</v>
      </c>
      <c r="G87">
        <f t="shared" si="11"/>
        <v>35.6</v>
      </c>
      <c r="H87" s="112"/>
      <c r="I87">
        <f>BRPL_EOD!AA87+BRPL_EOD!AB87</f>
        <v>14.45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11</v>
      </c>
      <c r="N87">
        <f t="shared" si="6"/>
        <v>35.53</v>
      </c>
      <c r="O87" s="112">
        <f t="shared" si="7"/>
        <v>7.0000000000000284E-2</v>
      </c>
      <c r="P87">
        <v>14.47846889952153</v>
      </c>
      <c r="Q87">
        <v>8.0157613284548273</v>
      </c>
      <c r="R87">
        <v>0</v>
      </c>
      <c r="S87">
        <v>2.0840979453982551</v>
      </c>
      <c r="T87">
        <v>11.021671826625386</v>
      </c>
      <c r="U87" s="114">
        <f t="shared" si="8"/>
        <v>35.6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35.6</v>
      </c>
      <c r="E88">
        <f>GT!N88</f>
        <v>0</v>
      </c>
      <c r="F88">
        <f t="shared" si="10"/>
        <v>72</v>
      </c>
      <c r="G88">
        <f t="shared" si="11"/>
        <v>35.6</v>
      </c>
      <c r="H88" s="112"/>
      <c r="I88">
        <f>BRPL_EOD!AA88+BRPL_EOD!AB88</f>
        <v>14.45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11</v>
      </c>
      <c r="N88">
        <f t="shared" si="6"/>
        <v>35.53</v>
      </c>
      <c r="O88" s="112">
        <f t="shared" si="7"/>
        <v>7.0000000000000284E-2</v>
      </c>
      <c r="P88">
        <v>14.47846889952153</v>
      </c>
      <c r="Q88">
        <v>8.0157613284548273</v>
      </c>
      <c r="R88">
        <v>0</v>
      </c>
      <c r="S88">
        <v>2.0840979453982551</v>
      </c>
      <c r="T88">
        <v>11.021671826625386</v>
      </c>
      <c r="U88" s="114">
        <f t="shared" si="8"/>
        <v>35.6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35.6</v>
      </c>
      <c r="E89">
        <f>GT!N89</f>
        <v>0</v>
      </c>
      <c r="F89">
        <f t="shared" si="10"/>
        <v>72</v>
      </c>
      <c r="G89">
        <f t="shared" si="11"/>
        <v>35.6</v>
      </c>
      <c r="H89" s="112"/>
      <c r="I89">
        <f>BRPL_EOD!AA89+BRPL_EOD!AB89</f>
        <v>14.45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11</v>
      </c>
      <c r="N89">
        <f t="shared" si="6"/>
        <v>35.53</v>
      </c>
      <c r="O89" s="112">
        <f t="shared" si="7"/>
        <v>7.0000000000000284E-2</v>
      </c>
      <c r="P89">
        <v>14.47846889952153</v>
      </c>
      <c r="Q89">
        <v>8.0157613284548273</v>
      </c>
      <c r="R89">
        <v>0</v>
      </c>
      <c r="S89">
        <v>2.0840979453982551</v>
      </c>
      <c r="T89">
        <v>11.021671826625386</v>
      </c>
      <c r="U89" s="114">
        <f t="shared" si="8"/>
        <v>35.6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36.6</v>
      </c>
      <c r="E90">
        <f>GT!N90</f>
        <v>0</v>
      </c>
      <c r="F90">
        <f t="shared" si="10"/>
        <v>72</v>
      </c>
      <c r="G90">
        <f t="shared" si="11"/>
        <v>36.6</v>
      </c>
      <c r="H90" s="112"/>
      <c r="I90">
        <f>BRPL_EOD!AA90+BRPL_EOD!AB90</f>
        <v>15.16</v>
      </c>
      <c r="J90">
        <f>BYPL_EOD!AA90+BYPL_EOD!AB90</f>
        <v>8.3000000000000007</v>
      </c>
      <c r="K90">
        <f>MES_EOD!AA90+MES_EOD!AB90</f>
        <v>0</v>
      </c>
      <c r="L90">
        <f>NDMC_EOD!AA90+NDMC_EOD!AB90</f>
        <v>2.08</v>
      </c>
      <c r="M90">
        <f>TPDDL_EOD!AA90+TPDDL_EOD!AB90</f>
        <v>11</v>
      </c>
      <c r="N90">
        <f t="shared" si="6"/>
        <v>36.54</v>
      </c>
      <c r="O90" s="112">
        <f t="shared" si="7"/>
        <v>6.0000000000002274E-2</v>
      </c>
      <c r="P90">
        <v>15.184893267651889</v>
      </c>
      <c r="Q90">
        <v>8.3136288998357983</v>
      </c>
      <c r="R90">
        <v>0</v>
      </c>
      <c r="S90">
        <v>2.0834154351395733</v>
      </c>
      <c r="T90">
        <v>11.018062397372743</v>
      </c>
      <c r="U90" s="114">
        <f t="shared" si="8"/>
        <v>36.6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36.6</v>
      </c>
      <c r="E91">
        <f>GT!N91</f>
        <v>0</v>
      </c>
      <c r="F91">
        <f t="shared" si="10"/>
        <v>72</v>
      </c>
      <c r="G91">
        <f t="shared" si="11"/>
        <v>36.6</v>
      </c>
      <c r="H91" s="112"/>
      <c r="I91">
        <f>BRPL_EOD!AA91+BRPL_EOD!AB91</f>
        <v>15.16</v>
      </c>
      <c r="J91">
        <f>BYPL_EOD!AA91+BYPL_EOD!AB91</f>
        <v>8.3000000000000007</v>
      </c>
      <c r="K91">
        <f>MES_EOD!AA91+MES_EOD!AB91</f>
        <v>0</v>
      </c>
      <c r="L91">
        <f>NDMC_EOD!AA91+NDMC_EOD!AB91</f>
        <v>2.08</v>
      </c>
      <c r="M91">
        <f>TPDDL_EOD!AA91+TPDDL_EOD!AB91</f>
        <v>11</v>
      </c>
      <c r="N91">
        <f t="shared" si="6"/>
        <v>36.54</v>
      </c>
      <c r="O91" s="112">
        <f t="shared" si="7"/>
        <v>6.0000000000002274E-2</v>
      </c>
      <c r="P91">
        <v>15.184893267651889</v>
      </c>
      <c r="Q91">
        <v>8.3136288998357983</v>
      </c>
      <c r="R91">
        <v>0</v>
      </c>
      <c r="S91">
        <v>2.0834154351395733</v>
      </c>
      <c r="T91">
        <v>11.018062397372743</v>
      </c>
      <c r="U91" s="114">
        <f t="shared" si="8"/>
        <v>36.6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36.6</v>
      </c>
      <c r="E92">
        <f>GT!N92</f>
        <v>0</v>
      </c>
      <c r="F92">
        <f t="shared" si="10"/>
        <v>72</v>
      </c>
      <c r="G92">
        <f t="shared" si="11"/>
        <v>36.6</v>
      </c>
      <c r="H92" s="112"/>
      <c r="I92">
        <f>BRPL_EOD!AA92+BRPL_EOD!AB92</f>
        <v>15.16</v>
      </c>
      <c r="J92">
        <f>BYPL_EOD!AA92+BYPL_EOD!AB92</f>
        <v>8.3000000000000007</v>
      </c>
      <c r="K92">
        <f>MES_EOD!AA92+MES_EOD!AB92</f>
        <v>0</v>
      </c>
      <c r="L92">
        <f>NDMC_EOD!AA92+NDMC_EOD!AB92</f>
        <v>2.08</v>
      </c>
      <c r="M92">
        <f>TPDDL_EOD!AA92+TPDDL_EOD!AB92</f>
        <v>11</v>
      </c>
      <c r="N92">
        <f t="shared" si="6"/>
        <v>36.54</v>
      </c>
      <c r="O92" s="112">
        <f t="shared" si="7"/>
        <v>6.0000000000002274E-2</v>
      </c>
      <c r="P92">
        <v>15.184893267651889</v>
      </c>
      <c r="Q92">
        <v>8.3136288998357983</v>
      </c>
      <c r="R92">
        <v>0</v>
      </c>
      <c r="S92">
        <v>2.0834154351395733</v>
      </c>
      <c r="T92">
        <v>11.018062397372743</v>
      </c>
      <c r="U92" s="114">
        <f t="shared" si="8"/>
        <v>36.6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36.6</v>
      </c>
      <c r="E93">
        <f>GT!N93</f>
        <v>0</v>
      </c>
      <c r="F93">
        <f t="shared" si="10"/>
        <v>72</v>
      </c>
      <c r="G93">
        <f t="shared" si="11"/>
        <v>36.6</v>
      </c>
      <c r="H93" s="112"/>
      <c r="I93">
        <f>BRPL_EOD!AA93+BRPL_EOD!AB93</f>
        <v>15.16</v>
      </c>
      <c r="J93">
        <f>BYPL_EOD!AA93+BYPL_EOD!AB93</f>
        <v>8.3000000000000007</v>
      </c>
      <c r="K93">
        <f>MES_EOD!AA93+MES_EOD!AB93</f>
        <v>0</v>
      </c>
      <c r="L93">
        <f>NDMC_EOD!AA93+NDMC_EOD!AB93</f>
        <v>2.08</v>
      </c>
      <c r="M93">
        <f>TPDDL_EOD!AA93+TPDDL_EOD!AB93</f>
        <v>11</v>
      </c>
      <c r="N93">
        <f t="shared" si="6"/>
        <v>36.54</v>
      </c>
      <c r="O93" s="112">
        <f t="shared" si="7"/>
        <v>6.0000000000002274E-2</v>
      </c>
      <c r="P93">
        <v>15.184893267651889</v>
      </c>
      <c r="Q93">
        <v>8.3136288998357983</v>
      </c>
      <c r="R93">
        <v>0</v>
      </c>
      <c r="S93">
        <v>2.0834154351395733</v>
      </c>
      <c r="T93">
        <v>11.018062397372743</v>
      </c>
      <c r="U93" s="114">
        <f t="shared" si="8"/>
        <v>36.6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36.6</v>
      </c>
      <c r="E94">
        <f>GT!N94</f>
        <v>0</v>
      </c>
      <c r="F94">
        <f t="shared" si="10"/>
        <v>72</v>
      </c>
      <c r="G94">
        <f t="shared" si="11"/>
        <v>36.6</v>
      </c>
      <c r="H94" s="112"/>
      <c r="I94">
        <f>BRPL_EOD!AA94+BRPL_EOD!AB94</f>
        <v>15.16</v>
      </c>
      <c r="J94">
        <f>BYPL_EOD!AA94+BYPL_EOD!AB94</f>
        <v>8.3000000000000007</v>
      </c>
      <c r="K94">
        <f>MES_EOD!AA94+MES_EOD!AB94</f>
        <v>0</v>
      </c>
      <c r="L94">
        <f>NDMC_EOD!AA94+NDMC_EOD!AB94</f>
        <v>2.08</v>
      </c>
      <c r="M94">
        <f>TPDDL_EOD!AA94+TPDDL_EOD!AB94</f>
        <v>11</v>
      </c>
      <c r="N94">
        <f t="shared" si="6"/>
        <v>36.54</v>
      </c>
      <c r="O94" s="112">
        <f t="shared" si="7"/>
        <v>6.0000000000002274E-2</v>
      </c>
      <c r="P94">
        <v>15.184893267651889</v>
      </c>
      <c r="Q94">
        <v>8.3136288998357983</v>
      </c>
      <c r="R94">
        <v>0</v>
      </c>
      <c r="S94">
        <v>2.0834154351395733</v>
      </c>
      <c r="T94">
        <v>11.018062397372743</v>
      </c>
      <c r="U94" s="114">
        <f t="shared" si="8"/>
        <v>36.6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36.6</v>
      </c>
      <c r="E95">
        <f>GT!N95</f>
        <v>0</v>
      </c>
      <c r="F95">
        <f t="shared" si="10"/>
        <v>72</v>
      </c>
      <c r="G95">
        <f t="shared" si="11"/>
        <v>36.6</v>
      </c>
      <c r="H95" s="112"/>
      <c r="I95">
        <f>BRPL_EOD!AA95+BRPL_EOD!AB95</f>
        <v>15.16</v>
      </c>
      <c r="J95">
        <f>BYPL_EOD!AA95+BYPL_EOD!AB95</f>
        <v>8.3000000000000007</v>
      </c>
      <c r="K95">
        <f>MES_EOD!AA95+MES_EOD!AB95</f>
        <v>0</v>
      </c>
      <c r="L95">
        <f>NDMC_EOD!AA95+NDMC_EOD!AB95</f>
        <v>2.08</v>
      </c>
      <c r="M95">
        <f>TPDDL_EOD!AA95+TPDDL_EOD!AB95</f>
        <v>11</v>
      </c>
      <c r="N95">
        <f t="shared" si="6"/>
        <v>36.54</v>
      </c>
      <c r="O95" s="112">
        <f t="shared" si="7"/>
        <v>6.0000000000002274E-2</v>
      </c>
      <c r="P95">
        <v>15.184893267651889</v>
      </c>
      <c r="Q95">
        <v>8.3136288998357983</v>
      </c>
      <c r="R95">
        <v>0</v>
      </c>
      <c r="S95">
        <v>2.0834154351395733</v>
      </c>
      <c r="T95">
        <v>11.018062397372743</v>
      </c>
      <c r="U95" s="114">
        <f t="shared" si="8"/>
        <v>36.6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36.6</v>
      </c>
      <c r="E96">
        <f>GT!N96</f>
        <v>0</v>
      </c>
      <c r="F96">
        <f t="shared" si="10"/>
        <v>72</v>
      </c>
      <c r="G96">
        <f t="shared" si="11"/>
        <v>36.6</v>
      </c>
      <c r="H96" s="112"/>
      <c r="I96">
        <f>BRPL_EOD!AA96+BRPL_EOD!AB96</f>
        <v>15.16</v>
      </c>
      <c r="J96">
        <f>BYPL_EOD!AA96+BYPL_EOD!AB96</f>
        <v>8.3000000000000007</v>
      </c>
      <c r="K96">
        <f>MES_EOD!AA96+MES_EOD!AB96</f>
        <v>0</v>
      </c>
      <c r="L96">
        <f>NDMC_EOD!AA96+NDMC_EOD!AB96</f>
        <v>2.08</v>
      </c>
      <c r="M96">
        <f>TPDDL_EOD!AA96+TPDDL_EOD!AB96</f>
        <v>11</v>
      </c>
      <c r="N96">
        <f t="shared" si="6"/>
        <v>36.54</v>
      </c>
      <c r="O96" s="112">
        <f t="shared" si="7"/>
        <v>6.0000000000002274E-2</v>
      </c>
      <c r="P96">
        <v>15.184893267651889</v>
      </c>
      <c r="Q96">
        <v>8.3136288998357983</v>
      </c>
      <c r="R96">
        <v>0</v>
      </c>
      <c r="S96">
        <v>2.0834154351395733</v>
      </c>
      <c r="T96">
        <v>11.018062397372743</v>
      </c>
      <c r="U96" s="114">
        <f t="shared" si="8"/>
        <v>36.6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36.6</v>
      </c>
      <c r="E97">
        <f>GT!N97</f>
        <v>0</v>
      </c>
      <c r="F97">
        <f t="shared" si="10"/>
        <v>72</v>
      </c>
      <c r="G97">
        <f t="shared" si="11"/>
        <v>36.6</v>
      </c>
      <c r="H97" s="112"/>
      <c r="I97">
        <f>BRPL_EOD!AA97+BRPL_EOD!AB97</f>
        <v>15.16</v>
      </c>
      <c r="J97">
        <f>BYPL_EOD!AA97+BYPL_EOD!AB97</f>
        <v>8.3000000000000007</v>
      </c>
      <c r="K97">
        <f>MES_EOD!AA97+MES_EOD!AB97</f>
        <v>0</v>
      </c>
      <c r="L97">
        <f>NDMC_EOD!AA97+NDMC_EOD!AB97</f>
        <v>2.08</v>
      </c>
      <c r="M97">
        <f>TPDDL_EOD!AA97+TPDDL_EOD!AB97</f>
        <v>11</v>
      </c>
      <c r="N97">
        <f t="shared" si="6"/>
        <v>36.54</v>
      </c>
      <c r="O97" s="112">
        <f t="shared" si="7"/>
        <v>6.0000000000002274E-2</v>
      </c>
      <c r="P97">
        <v>15.184893267651889</v>
      </c>
      <c r="Q97">
        <v>8.3136288998357983</v>
      </c>
      <c r="R97">
        <v>0</v>
      </c>
      <c r="S97">
        <v>2.0834154351395733</v>
      </c>
      <c r="T97">
        <v>11.018062397372743</v>
      </c>
      <c r="U97" s="114">
        <f t="shared" si="8"/>
        <v>36.6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36.6</v>
      </c>
      <c r="E98">
        <f>GT!N98</f>
        <v>0</v>
      </c>
      <c r="F98">
        <f t="shared" si="10"/>
        <v>72</v>
      </c>
      <c r="G98">
        <f t="shared" si="11"/>
        <v>36.6</v>
      </c>
      <c r="H98" s="112"/>
      <c r="I98">
        <f>BRPL_EOD!AA98+BRPL_EOD!AB98</f>
        <v>15.16</v>
      </c>
      <c r="J98">
        <f>BYPL_EOD!AA98+BYPL_EOD!AB98</f>
        <v>8.3000000000000007</v>
      </c>
      <c r="K98">
        <f>MES_EOD!AA98+MES_EOD!AB98</f>
        <v>0</v>
      </c>
      <c r="L98">
        <f>NDMC_EOD!AA98+NDMC_EOD!AB98</f>
        <v>2.08</v>
      </c>
      <c r="M98">
        <f>TPDDL_EOD!AA98+TPDDL_EOD!AB98</f>
        <v>11</v>
      </c>
      <c r="N98">
        <f t="shared" si="6"/>
        <v>36.54</v>
      </c>
      <c r="O98" s="112">
        <f t="shared" si="7"/>
        <v>6.0000000000002274E-2</v>
      </c>
      <c r="P98">
        <v>15.184893267651889</v>
      </c>
      <c r="Q98">
        <v>8.3136288998357983</v>
      </c>
      <c r="R98">
        <v>0</v>
      </c>
      <c r="S98">
        <v>2.0834154351395733</v>
      </c>
      <c r="T98">
        <v>11.018062397372743</v>
      </c>
      <c r="U98" s="114">
        <f t="shared" si="8"/>
        <v>36.6</v>
      </c>
      <c r="V98" s="112">
        <f t="shared" si="9"/>
        <v>0</v>
      </c>
      <c r="X98" s="117"/>
    </row>
    <row r="99" spans="1:24" ht="15.75" thickBot="1">
      <c r="A99" s="114" t="s">
        <v>333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0.85619999999999985</v>
      </c>
      <c r="E99" s="114">
        <f t="shared" si="12"/>
        <v>0</v>
      </c>
      <c r="F99" s="114">
        <f t="shared" si="12"/>
        <v>1.728</v>
      </c>
      <c r="G99" s="114">
        <f t="shared" si="12"/>
        <v>0.85619999999999985</v>
      </c>
      <c r="H99" s="114"/>
      <c r="I99" s="114">
        <f t="shared" si="12"/>
        <v>0.3494150000000007</v>
      </c>
      <c r="J99" s="114">
        <f t="shared" si="12"/>
        <v>0.1939499999999999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0.26400000000000001</v>
      </c>
      <c r="N99" s="114">
        <f t="shared" si="12"/>
        <v>0.85728500000000107</v>
      </c>
      <c r="O99" s="114">
        <f t="shared" si="12"/>
        <v>-1.0850000000000187E-3</v>
      </c>
      <c r="P99" s="114">
        <f t="shared" si="12"/>
        <v>0.34898482966988675</v>
      </c>
      <c r="Q99" s="114">
        <f t="shared" si="12"/>
        <v>0.19370347459270876</v>
      </c>
      <c r="R99" s="114">
        <f t="shared" si="12"/>
        <v>0</v>
      </c>
      <c r="S99" s="114">
        <f t="shared" si="12"/>
        <v>4.9855070881789018E-2</v>
      </c>
      <c r="T99" s="114">
        <f t="shared" si="12"/>
        <v>0.2636566248556152</v>
      </c>
      <c r="U99" s="114">
        <f t="shared" si="12"/>
        <v>0.85619999999999985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Y1" s="206" t="s">
        <v>334</v>
      </c>
      <c r="Z1" s="206"/>
      <c r="AA1" s="206" t="s">
        <v>335</v>
      </c>
      <c r="AB1" s="206"/>
      <c r="AC1" s="232" t="s">
        <v>332</v>
      </c>
      <c r="AD1" s="232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2"/>
      <c r="I3">
        <f>BRPL_EOD!AI3+BRPL_EOD!AJ3</f>
        <v>99.61</v>
      </c>
      <c r="J3">
        <f>BYPL_EOD!AI3+BYPL_EOD!AJ3</f>
        <v>57.6</v>
      </c>
      <c r="K3">
        <f>MES_EOD!AI3+MES_EOD!AJ3</f>
        <v>5.84</v>
      </c>
      <c r="L3">
        <f>NDMC_EOD!AI3+NDMC_EOD!AJ3</f>
        <v>23.35</v>
      </c>
      <c r="M3">
        <f>TPDDL_EOD!AI3+TPDDL_EOD!AJ3</f>
        <v>69.61</v>
      </c>
      <c r="N3">
        <f t="shared" ref="N3:N66" si="0">SUM(I3:M3)</f>
        <v>256.01</v>
      </c>
      <c r="O3" s="112">
        <f t="shared" ref="O3:O66" si="1">G3-N3</f>
        <v>-9.9999999999909051E-3</v>
      </c>
      <c r="P3">
        <v>99.606109136361866</v>
      </c>
      <c r="Q3">
        <v>57.597750087887192</v>
      </c>
      <c r="R3">
        <v>5.8397718839107844</v>
      </c>
      <c r="S3">
        <v>23.349087926252881</v>
      </c>
      <c r="T3">
        <v>69.607280965587279</v>
      </c>
      <c r="U3" s="114">
        <f t="shared" ref="U3:U66" si="2">SUM(P3:T3)</f>
        <v>256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99.61</v>
      </c>
      <c r="J4">
        <f>BYPL_EOD!AI4+BYPL_EOD!AJ4</f>
        <v>57.6</v>
      </c>
      <c r="K4">
        <f>MES_EOD!AI4+MES_EOD!AJ4</f>
        <v>5.84</v>
      </c>
      <c r="L4">
        <f>NDMC_EOD!AI4+NDMC_EOD!AJ4</f>
        <v>23.35</v>
      </c>
      <c r="M4">
        <f>TPDDL_EOD!AI4+TPDDL_EOD!AJ4</f>
        <v>69.61</v>
      </c>
      <c r="N4">
        <f t="shared" si="0"/>
        <v>256.01</v>
      </c>
      <c r="O4" s="112">
        <f t="shared" si="1"/>
        <v>-9.9999999999909051E-3</v>
      </c>
      <c r="P4">
        <v>99.606109136361866</v>
      </c>
      <c r="Q4">
        <v>57.597750087887192</v>
      </c>
      <c r="R4">
        <v>5.8397718839107844</v>
      </c>
      <c r="S4">
        <v>23.349087926252881</v>
      </c>
      <c r="T4">
        <v>69.607280965587279</v>
      </c>
      <c r="U4" s="114">
        <f t="shared" si="2"/>
        <v>256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2"/>
      <c r="I5">
        <f>BRPL_EOD!AI5+BRPL_EOD!AJ5</f>
        <v>99.61</v>
      </c>
      <c r="J5">
        <f>BYPL_EOD!AI5+BYPL_EOD!AJ5</f>
        <v>57.6</v>
      </c>
      <c r="K5">
        <f>MES_EOD!AI5+MES_EOD!AJ5</f>
        <v>5.84</v>
      </c>
      <c r="L5">
        <f>NDMC_EOD!AI5+NDMC_EOD!AJ5</f>
        <v>23.35</v>
      </c>
      <c r="M5">
        <f>TPDDL_EOD!AI5+TPDDL_EOD!AJ5</f>
        <v>69.61</v>
      </c>
      <c r="N5">
        <f t="shared" si="0"/>
        <v>256.01</v>
      </c>
      <c r="O5" s="112">
        <f t="shared" si="1"/>
        <v>-9.9999999999909051E-3</v>
      </c>
      <c r="P5">
        <v>99.606109136361866</v>
      </c>
      <c r="Q5">
        <v>57.597750087887192</v>
      </c>
      <c r="R5">
        <v>5.8397718839107844</v>
      </c>
      <c r="S5">
        <v>23.349087926252881</v>
      </c>
      <c r="T5">
        <v>69.607280965587279</v>
      </c>
      <c r="U5" s="114">
        <f t="shared" si="2"/>
        <v>256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2"/>
      <c r="I6">
        <f>BRPL_EOD!AI6+BRPL_EOD!AJ6</f>
        <v>99.61</v>
      </c>
      <c r="J6">
        <f>BYPL_EOD!AI6+BYPL_EOD!AJ6</f>
        <v>57.6</v>
      </c>
      <c r="K6">
        <f>MES_EOD!AI6+MES_EOD!AJ6</f>
        <v>5.84</v>
      </c>
      <c r="L6">
        <f>NDMC_EOD!AI6+NDMC_EOD!AJ6</f>
        <v>23.35</v>
      </c>
      <c r="M6">
        <f>TPDDL_EOD!AI6+TPDDL_EOD!AJ6</f>
        <v>69.61</v>
      </c>
      <c r="N6">
        <f t="shared" si="0"/>
        <v>256.01</v>
      </c>
      <c r="O6" s="112">
        <f t="shared" si="1"/>
        <v>-9.9999999999909051E-3</v>
      </c>
      <c r="P6">
        <v>99.606109136361866</v>
      </c>
      <c r="Q6">
        <v>57.597750087887192</v>
      </c>
      <c r="R6">
        <v>5.8397718839107844</v>
      </c>
      <c r="S6">
        <v>23.349087926252881</v>
      </c>
      <c r="T6">
        <v>69.607280965587279</v>
      </c>
      <c r="U6" s="114">
        <f t="shared" si="2"/>
        <v>256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12"/>
      <c r="I7">
        <f>BRPL_EOD!AI7+BRPL_EOD!AJ7</f>
        <v>99.61</v>
      </c>
      <c r="J7">
        <f>BYPL_EOD!AI7+BYPL_EOD!AJ7</f>
        <v>57.6</v>
      </c>
      <c r="K7">
        <f>MES_EOD!AI7+MES_EOD!AJ7</f>
        <v>5.84</v>
      </c>
      <c r="L7">
        <f>NDMC_EOD!AI7+NDMC_EOD!AJ7</f>
        <v>23.35</v>
      </c>
      <c r="M7">
        <f>TPDDL_EOD!AI7+TPDDL_EOD!AJ7</f>
        <v>69.61</v>
      </c>
      <c r="N7">
        <f t="shared" si="0"/>
        <v>256.01</v>
      </c>
      <c r="O7" s="112">
        <f t="shared" si="1"/>
        <v>-9.9999999999909051E-3</v>
      </c>
      <c r="P7">
        <v>99.606109136361866</v>
      </c>
      <c r="Q7">
        <v>57.597750087887192</v>
      </c>
      <c r="R7">
        <v>5.8397718839107844</v>
      </c>
      <c r="S7">
        <v>23.349087926252881</v>
      </c>
      <c r="T7">
        <v>69.607280965587279</v>
      </c>
      <c r="U7" s="114">
        <f t="shared" si="2"/>
        <v>256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12"/>
      <c r="I8">
        <f>BRPL_EOD!AI8+BRPL_EOD!AJ8</f>
        <v>99.61</v>
      </c>
      <c r="J8">
        <f>BYPL_EOD!AI8+BYPL_EOD!AJ8</f>
        <v>57.6</v>
      </c>
      <c r="K8">
        <f>MES_EOD!AI8+MES_EOD!AJ8</f>
        <v>5.84</v>
      </c>
      <c r="L8">
        <f>NDMC_EOD!AI8+NDMC_EOD!AJ8</f>
        <v>23.35</v>
      </c>
      <c r="M8">
        <f>TPDDL_EOD!AI8+TPDDL_EOD!AJ8</f>
        <v>69.61</v>
      </c>
      <c r="N8">
        <f t="shared" si="0"/>
        <v>256.01</v>
      </c>
      <c r="O8" s="112">
        <f t="shared" si="1"/>
        <v>-9.9999999999909051E-3</v>
      </c>
      <c r="P8">
        <v>99.606109136361866</v>
      </c>
      <c r="Q8">
        <v>57.597750087887192</v>
      </c>
      <c r="R8">
        <v>5.8397718839107844</v>
      </c>
      <c r="S8">
        <v>23.349087926252881</v>
      </c>
      <c r="T8">
        <v>69.607280965587279</v>
      </c>
      <c r="U8" s="114">
        <f t="shared" si="2"/>
        <v>256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12"/>
      <c r="I9">
        <f>BRPL_EOD!AI9+BRPL_EOD!AJ9</f>
        <v>99.61</v>
      </c>
      <c r="J9">
        <f>BYPL_EOD!AI9+BYPL_EOD!AJ9</f>
        <v>57.6</v>
      </c>
      <c r="K9">
        <f>MES_EOD!AI9+MES_EOD!AJ9</f>
        <v>5.84</v>
      </c>
      <c r="L9">
        <f>NDMC_EOD!AI9+NDMC_EOD!AJ9</f>
        <v>23.35</v>
      </c>
      <c r="M9">
        <f>TPDDL_EOD!AI9+TPDDL_EOD!AJ9</f>
        <v>69.61</v>
      </c>
      <c r="N9">
        <f t="shared" si="0"/>
        <v>256.01</v>
      </c>
      <c r="O9" s="112">
        <f t="shared" si="1"/>
        <v>-9.9999999999909051E-3</v>
      </c>
      <c r="P9">
        <v>99.606109136361866</v>
      </c>
      <c r="Q9">
        <v>57.597750087887192</v>
      </c>
      <c r="R9">
        <v>5.8397718839107844</v>
      </c>
      <c r="S9">
        <v>23.349087926252881</v>
      </c>
      <c r="T9">
        <v>69.607280965587279</v>
      </c>
      <c r="U9" s="114">
        <f t="shared" si="2"/>
        <v>256</v>
      </c>
      <c r="V9" s="112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12"/>
      <c r="I10">
        <f>BRPL_EOD!AI10+BRPL_EOD!AJ10</f>
        <v>99.61</v>
      </c>
      <c r="J10">
        <f>BYPL_EOD!AI10+BYPL_EOD!AJ10</f>
        <v>57.6</v>
      </c>
      <c r="K10">
        <f>MES_EOD!AI10+MES_EOD!AJ10</f>
        <v>5.84</v>
      </c>
      <c r="L10">
        <f>NDMC_EOD!AI10+NDMC_EOD!AJ10</f>
        <v>23.35</v>
      </c>
      <c r="M10">
        <f>TPDDL_EOD!AI10+TPDDL_EOD!AJ10</f>
        <v>69.61</v>
      </c>
      <c r="N10">
        <f t="shared" si="0"/>
        <v>256.01</v>
      </c>
      <c r="O10" s="112">
        <f t="shared" si="1"/>
        <v>-9.9999999999909051E-3</v>
      </c>
      <c r="P10">
        <v>99.606109136361866</v>
      </c>
      <c r="Q10">
        <v>57.597750087887192</v>
      </c>
      <c r="R10">
        <v>5.8397718839107844</v>
      </c>
      <c r="S10">
        <v>23.349087926252881</v>
      </c>
      <c r="T10">
        <v>69.607280965587279</v>
      </c>
      <c r="U10" s="114">
        <f t="shared" si="2"/>
        <v>256</v>
      </c>
      <c r="V10" s="112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12"/>
      <c r="I11">
        <f>BRPL_EOD!AI11+BRPL_EOD!AJ11</f>
        <v>99.61</v>
      </c>
      <c r="J11">
        <f>BYPL_EOD!AI11+BYPL_EOD!AJ11</f>
        <v>57.6</v>
      </c>
      <c r="K11">
        <f>MES_EOD!AI11+MES_EOD!AJ11</f>
        <v>5.84</v>
      </c>
      <c r="L11">
        <f>NDMC_EOD!AI11+NDMC_EOD!AJ11</f>
        <v>23.35</v>
      </c>
      <c r="M11">
        <f>TPDDL_EOD!AI11+TPDDL_EOD!AJ11</f>
        <v>69.61</v>
      </c>
      <c r="N11">
        <f t="shared" si="0"/>
        <v>256.01</v>
      </c>
      <c r="O11" s="112">
        <f t="shared" si="1"/>
        <v>-9.9999999999909051E-3</v>
      </c>
      <c r="P11">
        <v>99.606109136361866</v>
      </c>
      <c r="Q11">
        <v>57.597750087887192</v>
      </c>
      <c r="R11">
        <v>5.8397718839107844</v>
      </c>
      <c r="S11">
        <v>23.349087926252881</v>
      </c>
      <c r="T11">
        <v>69.607280965587279</v>
      </c>
      <c r="U11" s="114">
        <f t="shared" si="2"/>
        <v>256</v>
      </c>
      <c r="V11" s="112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12"/>
      <c r="I12">
        <f>BRPL_EOD!AI12+BRPL_EOD!AJ12</f>
        <v>99.61</v>
      </c>
      <c r="J12">
        <f>BYPL_EOD!AI12+BYPL_EOD!AJ12</f>
        <v>57.6</v>
      </c>
      <c r="K12">
        <f>MES_EOD!AI12+MES_EOD!AJ12</f>
        <v>5.84</v>
      </c>
      <c r="L12">
        <f>NDMC_EOD!AI12+NDMC_EOD!AJ12</f>
        <v>23.35</v>
      </c>
      <c r="M12">
        <f>TPDDL_EOD!AI12+TPDDL_EOD!AJ12</f>
        <v>69.61</v>
      </c>
      <c r="N12">
        <f t="shared" si="0"/>
        <v>256.01</v>
      </c>
      <c r="O12" s="112">
        <f t="shared" si="1"/>
        <v>-9.9999999999909051E-3</v>
      </c>
      <c r="P12">
        <v>99.606109136361866</v>
      </c>
      <c r="Q12">
        <v>57.597750087887192</v>
      </c>
      <c r="R12">
        <v>5.8397718839107844</v>
      </c>
      <c r="S12">
        <v>23.349087926252881</v>
      </c>
      <c r="T12">
        <v>69.607280965587279</v>
      </c>
      <c r="U12" s="114">
        <f t="shared" si="2"/>
        <v>256</v>
      </c>
      <c r="V12" s="112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256</v>
      </c>
      <c r="E13">
        <f>BAWANA!AM13</f>
        <v>0</v>
      </c>
      <c r="F13">
        <f t="shared" si="4"/>
        <v>256</v>
      </c>
      <c r="G13">
        <f t="shared" si="5"/>
        <v>256</v>
      </c>
      <c r="H13" s="112"/>
      <c r="I13">
        <f>BRPL_EOD!AI13+BRPL_EOD!AJ13</f>
        <v>99.61</v>
      </c>
      <c r="J13">
        <f>BYPL_EOD!AI13+BYPL_EOD!AJ13</f>
        <v>57.6</v>
      </c>
      <c r="K13">
        <f>MES_EOD!AI13+MES_EOD!AJ13</f>
        <v>5.84</v>
      </c>
      <c r="L13">
        <f>NDMC_EOD!AI13+NDMC_EOD!AJ13</f>
        <v>23.35</v>
      </c>
      <c r="M13">
        <f>TPDDL_EOD!AI13+TPDDL_EOD!AJ13</f>
        <v>69.61</v>
      </c>
      <c r="N13">
        <f t="shared" si="0"/>
        <v>256.01</v>
      </c>
      <c r="O13" s="112">
        <f t="shared" si="1"/>
        <v>-9.9999999999909051E-3</v>
      </c>
      <c r="P13">
        <v>99.606109136361866</v>
      </c>
      <c r="Q13">
        <v>57.597750087887192</v>
      </c>
      <c r="R13">
        <v>5.8397718839107844</v>
      </c>
      <c r="S13">
        <v>23.349087926252881</v>
      </c>
      <c r="T13">
        <v>69.607280965587279</v>
      </c>
      <c r="U13" s="114">
        <f t="shared" si="2"/>
        <v>256</v>
      </c>
      <c r="V13" s="112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256</v>
      </c>
      <c r="E14">
        <f>BAWANA!AM14</f>
        <v>0</v>
      </c>
      <c r="F14">
        <f t="shared" si="4"/>
        <v>256</v>
      </c>
      <c r="G14">
        <f t="shared" si="5"/>
        <v>256</v>
      </c>
      <c r="H14" s="112"/>
      <c r="I14">
        <f>BRPL_EOD!AI14+BRPL_EOD!AJ14</f>
        <v>99.61</v>
      </c>
      <c r="J14">
        <f>BYPL_EOD!AI14+BYPL_EOD!AJ14</f>
        <v>57.6</v>
      </c>
      <c r="K14">
        <f>MES_EOD!AI14+MES_EOD!AJ14</f>
        <v>5.84</v>
      </c>
      <c r="L14">
        <f>NDMC_EOD!AI14+NDMC_EOD!AJ14</f>
        <v>23.35</v>
      </c>
      <c r="M14">
        <f>TPDDL_EOD!AI14+TPDDL_EOD!AJ14</f>
        <v>69.61</v>
      </c>
      <c r="N14">
        <f t="shared" si="0"/>
        <v>256.01</v>
      </c>
      <c r="O14" s="112">
        <f t="shared" si="1"/>
        <v>-9.9999999999909051E-3</v>
      </c>
      <c r="P14">
        <v>99.606109136361866</v>
      </c>
      <c r="Q14">
        <v>57.597750087887192</v>
      </c>
      <c r="R14">
        <v>5.8397718839107844</v>
      </c>
      <c r="S14">
        <v>23.349087926252881</v>
      </c>
      <c r="T14">
        <v>69.607280965587279</v>
      </c>
      <c r="U14" s="114">
        <f t="shared" si="2"/>
        <v>256</v>
      </c>
      <c r="V14" s="112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256</v>
      </c>
      <c r="E15">
        <f>BAWANA!AM15</f>
        <v>0</v>
      </c>
      <c r="F15">
        <f t="shared" si="4"/>
        <v>256</v>
      </c>
      <c r="G15">
        <f t="shared" si="5"/>
        <v>256</v>
      </c>
      <c r="H15" s="112"/>
      <c r="I15">
        <f>BRPL_EOD!AI15+BRPL_EOD!AJ15</f>
        <v>99.61</v>
      </c>
      <c r="J15">
        <f>BYPL_EOD!AI15+BYPL_EOD!AJ15</f>
        <v>57.6</v>
      </c>
      <c r="K15">
        <f>MES_EOD!AI15+MES_EOD!AJ15</f>
        <v>5.84</v>
      </c>
      <c r="L15">
        <f>NDMC_EOD!AI15+NDMC_EOD!AJ15</f>
        <v>23.35</v>
      </c>
      <c r="M15">
        <f>TPDDL_EOD!AI15+TPDDL_EOD!AJ15</f>
        <v>69.61</v>
      </c>
      <c r="N15">
        <f t="shared" si="0"/>
        <v>256.01</v>
      </c>
      <c r="O15" s="112">
        <f t="shared" si="1"/>
        <v>-9.9999999999909051E-3</v>
      </c>
      <c r="P15">
        <v>99.606109136361866</v>
      </c>
      <c r="Q15">
        <v>57.597750087887192</v>
      </c>
      <c r="R15">
        <v>5.8397718839107844</v>
      </c>
      <c r="S15">
        <v>23.349087926252881</v>
      </c>
      <c r="T15">
        <v>69.607280965587279</v>
      </c>
      <c r="U15" s="114">
        <f t="shared" si="2"/>
        <v>256</v>
      </c>
      <c r="V15" s="112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256</v>
      </c>
      <c r="E16">
        <f>BAWANA!AM16</f>
        <v>0</v>
      </c>
      <c r="F16">
        <f t="shared" si="4"/>
        <v>256</v>
      </c>
      <c r="G16">
        <f t="shared" si="5"/>
        <v>256</v>
      </c>
      <c r="H16" s="112"/>
      <c r="I16">
        <f>BRPL_EOD!AI16+BRPL_EOD!AJ16</f>
        <v>99.61</v>
      </c>
      <c r="J16">
        <f>BYPL_EOD!AI16+BYPL_EOD!AJ16</f>
        <v>57.6</v>
      </c>
      <c r="K16">
        <f>MES_EOD!AI16+MES_EOD!AJ16</f>
        <v>5.84</v>
      </c>
      <c r="L16">
        <f>NDMC_EOD!AI16+NDMC_EOD!AJ16</f>
        <v>23.35</v>
      </c>
      <c r="M16">
        <f>TPDDL_EOD!AI16+TPDDL_EOD!AJ16</f>
        <v>69.61</v>
      </c>
      <c r="N16">
        <f t="shared" si="0"/>
        <v>256.01</v>
      </c>
      <c r="O16" s="112">
        <f t="shared" si="1"/>
        <v>-9.9999999999909051E-3</v>
      </c>
      <c r="P16">
        <v>99.606109136361866</v>
      </c>
      <c r="Q16">
        <v>57.597750087887192</v>
      </c>
      <c r="R16">
        <v>5.8397718839107844</v>
      </c>
      <c r="S16">
        <v>23.349087926252881</v>
      </c>
      <c r="T16">
        <v>69.607280965587279</v>
      </c>
      <c r="U16" s="114">
        <f t="shared" si="2"/>
        <v>256</v>
      </c>
      <c r="V16" s="112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256</v>
      </c>
      <c r="E17">
        <f>BAWANA!AM17</f>
        <v>0</v>
      </c>
      <c r="F17">
        <f t="shared" si="4"/>
        <v>256</v>
      </c>
      <c r="G17">
        <f t="shared" si="5"/>
        <v>256</v>
      </c>
      <c r="H17" s="112"/>
      <c r="I17">
        <f>BRPL_EOD!AI17+BRPL_EOD!AJ17</f>
        <v>99.61</v>
      </c>
      <c r="J17">
        <f>BYPL_EOD!AI17+BYPL_EOD!AJ17</f>
        <v>57.6</v>
      </c>
      <c r="K17">
        <f>MES_EOD!AI17+MES_EOD!AJ17</f>
        <v>5.84</v>
      </c>
      <c r="L17">
        <f>NDMC_EOD!AI17+NDMC_EOD!AJ17</f>
        <v>23.35</v>
      </c>
      <c r="M17">
        <f>TPDDL_EOD!AI17+TPDDL_EOD!AJ17</f>
        <v>69.61</v>
      </c>
      <c r="N17">
        <f t="shared" si="0"/>
        <v>256.01</v>
      </c>
      <c r="O17" s="112">
        <f t="shared" si="1"/>
        <v>-9.9999999999909051E-3</v>
      </c>
      <c r="P17">
        <v>99.606109136361866</v>
      </c>
      <c r="Q17">
        <v>57.597750087887192</v>
      </c>
      <c r="R17">
        <v>5.8397718839107844</v>
      </c>
      <c r="S17">
        <v>23.349087926252881</v>
      </c>
      <c r="T17">
        <v>69.607280965587279</v>
      </c>
      <c r="U17" s="114">
        <f t="shared" si="2"/>
        <v>256</v>
      </c>
      <c r="V17" s="112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256</v>
      </c>
      <c r="E18">
        <f>BAWANA!AM18</f>
        <v>0</v>
      </c>
      <c r="F18">
        <f t="shared" si="4"/>
        <v>256</v>
      </c>
      <c r="G18">
        <f t="shared" si="5"/>
        <v>256</v>
      </c>
      <c r="H18" s="112"/>
      <c r="I18">
        <f>BRPL_EOD!AI18+BRPL_EOD!AJ18</f>
        <v>99.61</v>
      </c>
      <c r="J18">
        <f>BYPL_EOD!AI18+BYPL_EOD!AJ18</f>
        <v>57.6</v>
      </c>
      <c r="K18">
        <f>MES_EOD!AI18+MES_EOD!AJ18</f>
        <v>5.84</v>
      </c>
      <c r="L18">
        <f>NDMC_EOD!AI18+NDMC_EOD!AJ18</f>
        <v>23.35</v>
      </c>
      <c r="M18">
        <f>TPDDL_EOD!AI18+TPDDL_EOD!AJ18</f>
        <v>69.61</v>
      </c>
      <c r="N18">
        <f t="shared" si="0"/>
        <v>256.01</v>
      </c>
      <c r="O18" s="112">
        <f t="shared" si="1"/>
        <v>-9.9999999999909051E-3</v>
      </c>
      <c r="P18">
        <v>99.606109136361866</v>
      </c>
      <c r="Q18">
        <v>57.597750087887192</v>
      </c>
      <c r="R18">
        <v>5.8397718839107844</v>
      </c>
      <c r="S18">
        <v>23.349087926252881</v>
      </c>
      <c r="T18">
        <v>69.607280965587279</v>
      </c>
      <c r="U18" s="114">
        <f t="shared" si="2"/>
        <v>256</v>
      </c>
      <c r="V18" s="112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256</v>
      </c>
      <c r="E19">
        <f>BAWANA!AM19</f>
        <v>0</v>
      </c>
      <c r="F19">
        <f t="shared" si="4"/>
        <v>256</v>
      </c>
      <c r="G19">
        <f t="shared" si="5"/>
        <v>256</v>
      </c>
      <c r="H19" s="112"/>
      <c r="I19">
        <f>BRPL_EOD!AI19+BRPL_EOD!AJ19</f>
        <v>99.61</v>
      </c>
      <c r="J19">
        <f>BYPL_EOD!AI19+BYPL_EOD!AJ19</f>
        <v>57.6</v>
      </c>
      <c r="K19">
        <f>MES_EOD!AI19+MES_EOD!AJ19</f>
        <v>5.84</v>
      </c>
      <c r="L19">
        <f>NDMC_EOD!AI19+NDMC_EOD!AJ19</f>
        <v>23.35</v>
      </c>
      <c r="M19">
        <f>TPDDL_EOD!AI19+TPDDL_EOD!AJ19</f>
        <v>69.61</v>
      </c>
      <c r="N19">
        <f t="shared" si="0"/>
        <v>256.01</v>
      </c>
      <c r="O19" s="112">
        <f t="shared" si="1"/>
        <v>-9.9999999999909051E-3</v>
      </c>
      <c r="P19">
        <v>99.606109136361866</v>
      </c>
      <c r="Q19">
        <v>57.597750087887192</v>
      </c>
      <c r="R19">
        <v>5.8397718839107844</v>
      </c>
      <c r="S19">
        <v>23.349087926252881</v>
      </c>
      <c r="T19">
        <v>69.607280965587279</v>
      </c>
      <c r="U19" s="114">
        <f t="shared" si="2"/>
        <v>256</v>
      </c>
      <c r="V19" s="112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256</v>
      </c>
      <c r="E20">
        <f>BAWANA!AM20</f>
        <v>0</v>
      </c>
      <c r="F20">
        <f t="shared" si="4"/>
        <v>256</v>
      </c>
      <c r="G20">
        <f t="shared" si="5"/>
        <v>256</v>
      </c>
      <c r="H20" s="112"/>
      <c r="I20">
        <f>BRPL_EOD!AI20+BRPL_EOD!AJ20</f>
        <v>99.61</v>
      </c>
      <c r="J20">
        <f>BYPL_EOD!AI20+BYPL_EOD!AJ20</f>
        <v>57.6</v>
      </c>
      <c r="K20">
        <f>MES_EOD!AI20+MES_EOD!AJ20</f>
        <v>5.84</v>
      </c>
      <c r="L20">
        <f>NDMC_EOD!AI20+NDMC_EOD!AJ20</f>
        <v>23.35</v>
      </c>
      <c r="M20">
        <f>TPDDL_EOD!AI20+TPDDL_EOD!AJ20</f>
        <v>69.61</v>
      </c>
      <c r="N20">
        <f t="shared" si="0"/>
        <v>256.01</v>
      </c>
      <c r="O20" s="112">
        <f t="shared" si="1"/>
        <v>-9.9999999999909051E-3</v>
      </c>
      <c r="P20">
        <v>99.606109136361866</v>
      </c>
      <c r="Q20">
        <v>57.597750087887192</v>
      </c>
      <c r="R20">
        <v>5.8397718839107844</v>
      </c>
      <c r="S20">
        <v>23.349087926252881</v>
      </c>
      <c r="T20">
        <v>69.607280965587279</v>
      </c>
      <c r="U20" s="114">
        <f t="shared" si="2"/>
        <v>256</v>
      </c>
      <c r="V20" s="112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256</v>
      </c>
      <c r="E21">
        <f>BAWANA!AM21</f>
        <v>0</v>
      </c>
      <c r="F21">
        <f t="shared" si="4"/>
        <v>256</v>
      </c>
      <c r="G21">
        <f t="shared" si="5"/>
        <v>256</v>
      </c>
      <c r="H21" s="112"/>
      <c r="I21">
        <f>BRPL_EOD!AI21+BRPL_EOD!AJ21</f>
        <v>99.61</v>
      </c>
      <c r="J21">
        <f>BYPL_EOD!AI21+BYPL_EOD!AJ21</f>
        <v>57.6</v>
      </c>
      <c r="K21">
        <f>MES_EOD!AI21+MES_EOD!AJ21</f>
        <v>5.84</v>
      </c>
      <c r="L21">
        <f>NDMC_EOD!AI21+NDMC_EOD!AJ21</f>
        <v>23.35</v>
      </c>
      <c r="M21">
        <f>TPDDL_EOD!AI21+TPDDL_EOD!AJ21</f>
        <v>69.61</v>
      </c>
      <c r="N21">
        <f t="shared" si="0"/>
        <v>256.01</v>
      </c>
      <c r="O21" s="112">
        <f t="shared" si="1"/>
        <v>-9.9999999999909051E-3</v>
      </c>
      <c r="P21">
        <v>99.606109136361866</v>
      </c>
      <c r="Q21">
        <v>57.597750087887192</v>
      </c>
      <c r="R21">
        <v>5.8397718839107844</v>
      </c>
      <c r="S21">
        <v>23.349087926252881</v>
      </c>
      <c r="T21">
        <v>69.607280965587279</v>
      </c>
      <c r="U21" s="114">
        <f t="shared" si="2"/>
        <v>256</v>
      </c>
      <c r="V21" s="112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256</v>
      </c>
      <c r="E22">
        <f>BAWANA!AM22</f>
        <v>0</v>
      </c>
      <c r="F22">
        <f t="shared" si="4"/>
        <v>256</v>
      </c>
      <c r="G22">
        <f t="shared" si="5"/>
        <v>256</v>
      </c>
      <c r="H22" s="112"/>
      <c r="I22">
        <f>BRPL_EOD!AI22+BRPL_EOD!AJ22</f>
        <v>99.61</v>
      </c>
      <c r="J22">
        <f>BYPL_EOD!AI22+BYPL_EOD!AJ22</f>
        <v>57.6</v>
      </c>
      <c r="K22">
        <f>MES_EOD!AI22+MES_EOD!AJ22</f>
        <v>5.84</v>
      </c>
      <c r="L22">
        <f>NDMC_EOD!AI22+NDMC_EOD!AJ22</f>
        <v>23.35</v>
      </c>
      <c r="M22">
        <f>TPDDL_EOD!AI22+TPDDL_EOD!AJ22</f>
        <v>69.61</v>
      </c>
      <c r="N22">
        <f t="shared" si="0"/>
        <v>256.01</v>
      </c>
      <c r="O22" s="112">
        <f t="shared" si="1"/>
        <v>-9.9999999999909051E-3</v>
      </c>
      <c r="P22">
        <v>99.606109136361866</v>
      </c>
      <c r="Q22">
        <v>57.597750087887192</v>
      </c>
      <c r="R22">
        <v>5.8397718839107844</v>
      </c>
      <c r="S22">
        <v>23.349087926252881</v>
      </c>
      <c r="T22">
        <v>69.607280965587279</v>
      </c>
      <c r="U22" s="114">
        <f t="shared" si="2"/>
        <v>256</v>
      </c>
      <c r="V22" s="112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256</v>
      </c>
      <c r="E23">
        <f>BAWANA!AM23</f>
        <v>0</v>
      </c>
      <c r="F23">
        <f t="shared" si="4"/>
        <v>256</v>
      </c>
      <c r="G23">
        <f t="shared" si="5"/>
        <v>256</v>
      </c>
      <c r="H23" s="112"/>
      <c r="I23">
        <f>BRPL_EOD!AI23+BRPL_EOD!AJ23</f>
        <v>99.61</v>
      </c>
      <c r="J23">
        <f>BYPL_EOD!AI23+BYPL_EOD!AJ23</f>
        <v>57.6</v>
      </c>
      <c r="K23">
        <f>MES_EOD!AI23+MES_EOD!AJ23</f>
        <v>5.84</v>
      </c>
      <c r="L23">
        <f>NDMC_EOD!AI23+NDMC_EOD!AJ23</f>
        <v>23.35</v>
      </c>
      <c r="M23">
        <f>TPDDL_EOD!AI23+TPDDL_EOD!AJ23</f>
        <v>69.61</v>
      </c>
      <c r="N23">
        <f t="shared" si="0"/>
        <v>256.01</v>
      </c>
      <c r="O23" s="112">
        <f t="shared" si="1"/>
        <v>-9.9999999999909051E-3</v>
      </c>
      <c r="P23">
        <v>99.606109136361866</v>
      </c>
      <c r="Q23">
        <v>57.597750087887192</v>
      </c>
      <c r="R23">
        <v>5.8397718839107844</v>
      </c>
      <c r="S23">
        <v>23.349087926252881</v>
      </c>
      <c r="T23">
        <v>69.607280965587279</v>
      </c>
      <c r="U23" s="114">
        <f t="shared" si="2"/>
        <v>256</v>
      </c>
      <c r="V23" s="112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256</v>
      </c>
      <c r="E24">
        <f>BAWANA!AM24</f>
        <v>0</v>
      </c>
      <c r="F24">
        <f t="shared" si="4"/>
        <v>256</v>
      </c>
      <c r="G24">
        <f t="shared" si="5"/>
        <v>256</v>
      </c>
      <c r="H24" s="112"/>
      <c r="I24">
        <f>BRPL_EOD!AI24+BRPL_EOD!AJ24</f>
        <v>99.61</v>
      </c>
      <c r="J24">
        <f>BYPL_EOD!AI24+BYPL_EOD!AJ24</f>
        <v>57.6</v>
      </c>
      <c r="K24">
        <f>MES_EOD!AI24+MES_EOD!AJ24</f>
        <v>5.84</v>
      </c>
      <c r="L24">
        <f>NDMC_EOD!AI24+NDMC_EOD!AJ24</f>
        <v>23.35</v>
      </c>
      <c r="M24">
        <f>TPDDL_EOD!AI24+TPDDL_EOD!AJ24</f>
        <v>69.61</v>
      </c>
      <c r="N24">
        <f t="shared" si="0"/>
        <v>256.01</v>
      </c>
      <c r="O24" s="112">
        <f t="shared" si="1"/>
        <v>-9.9999999999909051E-3</v>
      </c>
      <c r="P24">
        <v>99.606109136361866</v>
      </c>
      <c r="Q24">
        <v>57.597750087887192</v>
      </c>
      <c r="R24">
        <v>5.8397718839107844</v>
      </c>
      <c r="S24">
        <v>23.349087926252881</v>
      </c>
      <c r="T24">
        <v>69.607280965587279</v>
      </c>
      <c r="U24" s="114">
        <f t="shared" si="2"/>
        <v>256</v>
      </c>
      <c r="V24" s="112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256</v>
      </c>
      <c r="E25">
        <f>BAWANA!AM25</f>
        <v>0</v>
      </c>
      <c r="F25">
        <f t="shared" si="4"/>
        <v>256</v>
      </c>
      <c r="G25">
        <f t="shared" si="5"/>
        <v>256</v>
      </c>
      <c r="H25" s="112"/>
      <c r="I25">
        <f>BRPL_EOD!AI25+BRPL_EOD!AJ25</f>
        <v>99.61</v>
      </c>
      <c r="J25">
        <f>BYPL_EOD!AI25+BYPL_EOD!AJ25</f>
        <v>57.6</v>
      </c>
      <c r="K25">
        <f>MES_EOD!AI25+MES_EOD!AJ25</f>
        <v>5.84</v>
      </c>
      <c r="L25">
        <f>NDMC_EOD!AI25+NDMC_EOD!AJ25</f>
        <v>23.35</v>
      </c>
      <c r="M25">
        <f>TPDDL_EOD!AI25+TPDDL_EOD!AJ25</f>
        <v>69.61</v>
      </c>
      <c r="N25">
        <f t="shared" si="0"/>
        <v>256.01</v>
      </c>
      <c r="O25" s="112">
        <f t="shared" si="1"/>
        <v>-9.9999999999909051E-3</v>
      </c>
      <c r="P25">
        <v>99.606109136361866</v>
      </c>
      <c r="Q25">
        <v>57.597750087887192</v>
      </c>
      <c r="R25">
        <v>5.8397718839107844</v>
      </c>
      <c r="S25">
        <v>23.349087926252881</v>
      </c>
      <c r="T25">
        <v>69.607280965587279</v>
      </c>
      <c r="U25" s="114">
        <f t="shared" si="2"/>
        <v>256</v>
      </c>
      <c r="V25" s="112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256</v>
      </c>
      <c r="E26">
        <f>BAWANA!AM26</f>
        <v>0</v>
      </c>
      <c r="F26">
        <f t="shared" si="4"/>
        <v>256</v>
      </c>
      <c r="G26">
        <f t="shared" si="5"/>
        <v>256</v>
      </c>
      <c r="H26" s="112"/>
      <c r="I26">
        <f>BRPL_EOD!AI26+BRPL_EOD!AJ26</f>
        <v>99.61</v>
      </c>
      <c r="J26">
        <f>BYPL_EOD!AI26+BYPL_EOD!AJ26</f>
        <v>57.6</v>
      </c>
      <c r="K26">
        <f>MES_EOD!AI26+MES_EOD!AJ26</f>
        <v>5.84</v>
      </c>
      <c r="L26">
        <f>NDMC_EOD!AI26+NDMC_EOD!AJ26</f>
        <v>23.35</v>
      </c>
      <c r="M26">
        <f>TPDDL_EOD!AI26+TPDDL_EOD!AJ26</f>
        <v>69.61</v>
      </c>
      <c r="N26">
        <f t="shared" si="0"/>
        <v>256.01</v>
      </c>
      <c r="O26" s="112">
        <f t="shared" si="1"/>
        <v>-9.9999999999909051E-3</v>
      </c>
      <c r="P26">
        <v>99.606109136361866</v>
      </c>
      <c r="Q26">
        <v>57.597750087887192</v>
      </c>
      <c r="R26">
        <v>5.8397718839107844</v>
      </c>
      <c r="S26">
        <v>23.349087926252881</v>
      </c>
      <c r="T26">
        <v>69.607280965587279</v>
      </c>
      <c r="U26" s="114">
        <f t="shared" si="2"/>
        <v>256</v>
      </c>
      <c r="V26" s="112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12"/>
      <c r="I27">
        <f>BRPL_EOD!AI27+BRPL_EOD!AJ27</f>
        <v>99.61</v>
      </c>
      <c r="J27">
        <f>BYPL_EOD!AI27+BYPL_EOD!AJ27</f>
        <v>57.6</v>
      </c>
      <c r="K27">
        <f>MES_EOD!AI27+MES_EOD!AJ27</f>
        <v>5.84</v>
      </c>
      <c r="L27">
        <f>NDMC_EOD!AI27+NDMC_EOD!AJ27</f>
        <v>23.35</v>
      </c>
      <c r="M27">
        <f>TPDDL_EOD!AI27+TPDDL_EOD!AJ27</f>
        <v>69.61</v>
      </c>
      <c r="N27">
        <f t="shared" si="0"/>
        <v>256.01</v>
      </c>
      <c r="O27" s="112">
        <f t="shared" si="1"/>
        <v>-9.9999999999909051E-3</v>
      </c>
      <c r="P27">
        <v>99.606109136361866</v>
      </c>
      <c r="Q27">
        <v>57.597750087887192</v>
      </c>
      <c r="R27">
        <v>5.8397718839107844</v>
      </c>
      <c r="S27">
        <v>23.349087926252881</v>
      </c>
      <c r="T27">
        <v>69.607280965587279</v>
      </c>
      <c r="U27" s="114">
        <f t="shared" si="2"/>
        <v>256</v>
      </c>
      <c r="V27" s="112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12"/>
      <c r="I28">
        <f>BRPL_EOD!AI28+BRPL_EOD!AJ28</f>
        <v>99.61</v>
      </c>
      <c r="J28">
        <f>BYPL_EOD!AI28+BYPL_EOD!AJ28</f>
        <v>57.6</v>
      </c>
      <c r="K28">
        <f>MES_EOD!AI28+MES_EOD!AJ28</f>
        <v>5.84</v>
      </c>
      <c r="L28">
        <f>NDMC_EOD!AI28+NDMC_EOD!AJ28</f>
        <v>23.35</v>
      </c>
      <c r="M28">
        <f>TPDDL_EOD!AI28+TPDDL_EOD!AJ28</f>
        <v>69.61</v>
      </c>
      <c r="N28">
        <f t="shared" si="0"/>
        <v>256.01</v>
      </c>
      <c r="O28" s="112">
        <f t="shared" si="1"/>
        <v>-9.9999999999909051E-3</v>
      </c>
      <c r="P28">
        <v>99.606109136361866</v>
      </c>
      <c r="Q28">
        <v>57.597750087887192</v>
      </c>
      <c r="R28">
        <v>5.8397718839107844</v>
      </c>
      <c r="S28">
        <v>23.349087926252881</v>
      </c>
      <c r="T28">
        <v>69.607280965587279</v>
      </c>
      <c r="U28" s="114">
        <f t="shared" si="2"/>
        <v>256</v>
      </c>
      <c r="V28" s="112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12"/>
      <c r="I29">
        <f>BRPL_EOD!AI29+BRPL_EOD!AJ29</f>
        <v>99.61</v>
      </c>
      <c r="J29">
        <f>BYPL_EOD!AI29+BYPL_EOD!AJ29</f>
        <v>57.6</v>
      </c>
      <c r="K29">
        <f>MES_EOD!AI29+MES_EOD!AJ29</f>
        <v>5.84</v>
      </c>
      <c r="L29">
        <f>NDMC_EOD!AI29+NDMC_EOD!AJ29</f>
        <v>23.35</v>
      </c>
      <c r="M29">
        <f>TPDDL_EOD!AI29+TPDDL_EOD!AJ29</f>
        <v>69.61</v>
      </c>
      <c r="N29">
        <f t="shared" si="0"/>
        <v>256.01</v>
      </c>
      <c r="O29" s="112">
        <f t="shared" si="1"/>
        <v>-9.9999999999909051E-3</v>
      </c>
      <c r="P29">
        <v>99.606109136361866</v>
      </c>
      <c r="Q29">
        <v>57.597750087887192</v>
      </c>
      <c r="R29">
        <v>5.8397718839107844</v>
      </c>
      <c r="S29">
        <v>23.349087926252881</v>
      </c>
      <c r="T29">
        <v>69.607280965587279</v>
      </c>
      <c r="U29" s="114">
        <f t="shared" si="2"/>
        <v>256</v>
      </c>
      <c r="V29" s="112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12"/>
      <c r="I30">
        <f>BRPL_EOD!AI30+BRPL_EOD!AJ30</f>
        <v>99.61</v>
      </c>
      <c r="J30">
        <f>BYPL_EOD!AI30+BYPL_EOD!AJ30</f>
        <v>57.6</v>
      </c>
      <c r="K30">
        <f>MES_EOD!AI30+MES_EOD!AJ30</f>
        <v>5.84</v>
      </c>
      <c r="L30">
        <f>NDMC_EOD!AI30+NDMC_EOD!AJ30</f>
        <v>23.35</v>
      </c>
      <c r="M30">
        <f>TPDDL_EOD!AI30+TPDDL_EOD!AJ30</f>
        <v>69.61</v>
      </c>
      <c r="N30">
        <f t="shared" si="0"/>
        <v>256.01</v>
      </c>
      <c r="O30" s="112">
        <f t="shared" si="1"/>
        <v>-9.9999999999909051E-3</v>
      </c>
      <c r="P30">
        <v>99.606109136361866</v>
      </c>
      <c r="Q30">
        <v>57.597750087887192</v>
      </c>
      <c r="R30">
        <v>5.8397718839107844</v>
      </c>
      <c r="S30">
        <v>23.349087926252881</v>
      </c>
      <c r="T30">
        <v>69.607280965587279</v>
      </c>
      <c r="U30" s="114">
        <f t="shared" si="2"/>
        <v>256</v>
      </c>
      <c r="V30" s="112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12"/>
      <c r="I31">
        <f>BRPL_EOD!AI31+BRPL_EOD!AJ31</f>
        <v>99.61</v>
      </c>
      <c r="J31">
        <f>BYPL_EOD!AI31+BYPL_EOD!AJ31</f>
        <v>57.6</v>
      </c>
      <c r="K31">
        <f>MES_EOD!AI31+MES_EOD!AJ31</f>
        <v>5.84</v>
      </c>
      <c r="L31">
        <f>NDMC_EOD!AI31+NDMC_EOD!AJ31</f>
        <v>23.35</v>
      </c>
      <c r="M31">
        <f>TPDDL_EOD!AI31+TPDDL_EOD!AJ31</f>
        <v>69.61</v>
      </c>
      <c r="N31">
        <f t="shared" si="0"/>
        <v>256.01</v>
      </c>
      <c r="O31" s="112">
        <f t="shared" si="1"/>
        <v>-9.9999999999909051E-3</v>
      </c>
      <c r="P31">
        <v>99.606109136361866</v>
      </c>
      <c r="Q31">
        <v>57.597750087887192</v>
      </c>
      <c r="R31">
        <v>5.8397718839107844</v>
      </c>
      <c r="S31">
        <v>23.349087926252881</v>
      </c>
      <c r="T31">
        <v>69.607280965587279</v>
      </c>
      <c r="U31" s="114">
        <f t="shared" si="2"/>
        <v>256</v>
      </c>
      <c r="V31" s="112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12"/>
      <c r="I32">
        <f>BRPL_EOD!AI32+BRPL_EOD!AJ32</f>
        <v>99.61</v>
      </c>
      <c r="J32">
        <f>BYPL_EOD!AI32+BYPL_EOD!AJ32</f>
        <v>57.6</v>
      </c>
      <c r="K32">
        <f>MES_EOD!AI32+MES_EOD!AJ32</f>
        <v>5.84</v>
      </c>
      <c r="L32">
        <f>NDMC_EOD!AI32+NDMC_EOD!AJ32</f>
        <v>23.35</v>
      </c>
      <c r="M32">
        <f>TPDDL_EOD!AI32+TPDDL_EOD!AJ32</f>
        <v>69.61</v>
      </c>
      <c r="N32">
        <f t="shared" si="0"/>
        <v>256.01</v>
      </c>
      <c r="O32" s="112">
        <f t="shared" si="1"/>
        <v>-9.9999999999909051E-3</v>
      </c>
      <c r="P32">
        <v>99.606109136361866</v>
      </c>
      <c r="Q32">
        <v>57.597750087887192</v>
      </c>
      <c r="R32">
        <v>5.8397718839107844</v>
      </c>
      <c r="S32">
        <v>23.349087926252881</v>
      </c>
      <c r="T32">
        <v>69.607280965587279</v>
      </c>
      <c r="U32" s="114">
        <f t="shared" si="2"/>
        <v>256</v>
      </c>
      <c r="V32" s="112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12"/>
      <c r="I33">
        <f>BRPL_EOD!AI33+BRPL_EOD!AJ33</f>
        <v>99.61</v>
      </c>
      <c r="J33">
        <f>BYPL_EOD!AI33+BYPL_EOD!AJ33</f>
        <v>57.6</v>
      </c>
      <c r="K33">
        <f>MES_EOD!AI33+MES_EOD!AJ33</f>
        <v>5.84</v>
      </c>
      <c r="L33">
        <f>NDMC_EOD!AI33+NDMC_EOD!AJ33</f>
        <v>23.35</v>
      </c>
      <c r="M33">
        <f>TPDDL_EOD!AI33+TPDDL_EOD!AJ33</f>
        <v>69.61</v>
      </c>
      <c r="N33">
        <f t="shared" si="0"/>
        <v>256.01</v>
      </c>
      <c r="O33" s="112">
        <f t="shared" si="1"/>
        <v>-9.9999999999909051E-3</v>
      </c>
      <c r="P33">
        <v>99.606109136361866</v>
      </c>
      <c r="Q33">
        <v>57.597750087887192</v>
      </c>
      <c r="R33">
        <v>5.8397718839107844</v>
      </c>
      <c r="S33">
        <v>23.349087926252881</v>
      </c>
      <c r="T33">
        <v>69.607280965587279</v>
      </c>
      <c r="U33" s="114">
        <f t="shared" si="2"/>
        <v>256</v>
      </c>
      <c r="V33" s="112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12"/>
      <c r="I34">
        <f>BRPL_EOD!AI34+BRPL_EOD!AJ34</f>
        <v>99.61</v>
      </c>
      <c r="J34">
        <f>BYPL_EOD!AI34+BYPL_EOD!AJ34</f>
        <v>57.6</v>
      </c>
      <c r="K34">
        <f>MES_EOD!AI34+MES_EOD!AJ34</f>
        <v>5.84</v>
      </c>
      <c r="L34">
        <f>NDMC_EOD!AI34+NDMC_EOD!AJ34</f>
        <v>23.35</v>
      </c>
      <c r="M34">
        <f>TPDDL_EOD!AI34+TPDDL_EOD!AJ34</f>
        <v>69.61</v>
      </c>
      <c r="N34">
        <f t="shared" si="0"/>
        <v>256.01</v>
      </c>
      <c r="O34" s="112">
        <f t="shared" si="1"/>
        <v>-9.9999999999909051E-3</v>
      </c>
      <c r="P34">
        <v>99.606109136361866</v>
      </c>
      <c r="Q34">
        <v>57.597750087887192</v>
      </c>
      <c r="R34">
        <v>5.8397718839107844</v>
      </c>
      <c r="S34">
        <v>23.349087926252881</v>
      </c>
      <c r="T34">
        <v>69.607280965587279</v>
      </c>
      <c r="U34" s="114">
        <f t="shared" si="2"/>
        <v>256</v>
      </c>
      <c r="V34" s="112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12"/>
      <c r="I35">
        <f>BRPL_EOD!AI35+BRPL_EOD!AJ35</f>
        <v>99.61</v>
      </c>
      <c r="J35">
        <f>BYPL_EOD!AI35+BYPL_EOD!AJ35</f>
        <v>57.6</v>
      </c>
      <c r="K35">
        <f>MES_EOD!AI35+MES_EOD!AJ35</f>
        <v>5.84</v>
      </c>
      <c r="L35">
        <f>NDMC_EOD!AI35+NDMC_EOD!AJ35</f>
        <v>23.35</v>
      </c>
      <c r="M35">
        <f>TPDDL_EOD!AI35+TPDDL_EOD!AJ35</f>
        <v>69.61</v>
      </c>
      <c r="N35">
        <f t="shared" si="0"/>
        <v>256.01</v>
      </c>
      <c r="O35" s="112">
        <f t="shared" si="1"/>
        <v>-9.9999999999909051E-3</v>
      </c>
      <c r="P35">
        <v>99.606109136361866</v>
      </c>
      <c r="Q35">
        <v>57.597750087887192</v>
      </c>
      <c r="R35">
        <v>5.8397718839107844</v>
      </c>
      <c r="S35">
        <v>23.349087926252881</v>
      </c>
      <c r="T35">
        <v>69.607280965587279</v>
      </c>
      <c r="U35" s="114">
        <f t="shared" si="2"/>
        <v>256</v>
      </c>
      <c r="V35" s="112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12"/>
      <c r="I36">
        <f>BRPL_EOD!AI36+BRPL_EOD!AJ36</f>
        <v>99.61</v>
      </c>
      <c r="J36">
        <f>BYPL_EOD!AI36+BYPL_EOD!AJ36</f>
        <v>57.6</v>
      </c>
      <c r="K36">
        <f>MES_EOD!AI36+MES_EOD!AJ36</f>
        <v>5.84</v>
      </c>
      <c r="L36">
        <f>NDMC_EOD!AI36+NDMC_EOD!AJ36</f>
        <v>23.35</v>
      </c>
      <c r="M36">
        <f>TPDDL_EOD!AI36+TPDDL_EOD!AJ36</f>
        <v>69.61</v>
      </c>
      <c r="N36">
        <f t="shared" si="0"/>
        <v>256.01</v>
      </c>
      <c r="O36" s="112">
        <f t="shared" si="1"/>
        <v>-9.9999999999909051E-3</v>
      </c>
      <c r="P36">
        <v>99.606109136361866</v>
      </c>
      <c r="Q36">
        <v>57.597750087887192</v>
      </c>
      <c r="R36">
        <v>5.8397718839107844</v>
      </c>
      <c r="S36">
        <v>23.349087926252881</v>
      </c>
      <c r="T36">
        <v>69.607280965587279</v>
      </c>
      <c r="U36" s="114">
        <f t="shared" si="2"/>
        <v>256</v>
      </c>
      <c r="V36" s="112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12"/>
      <c r="I37">
        <f>BRPL_EOD!AI37+BRPL_EOD!AJ37</f>
        <v>99.61</v>
      </c>
      <c r="J37">
        <f>BYPL_EOD!AI37+BYPL_EOD!AJ37</f>
        <v>57.6</v>
      </c>
      <c r="K37">
        <f>MES_EOD!AI37+MES_EOD!AJ37</f>
        <v>5.84</v>
      </c>
      <c r="L37">
        <f>NDMC_EOD!AI37+NDMC_EOD!AJ37</f>
        <v>23.35</v>
      </c>
      <c r="M37">
        <f>TPDDL_EOD!AI37+TPDDL_EOD!AJ37</f>
        <v>69.61</v>
      </c>
      <c r="N37">
        <f t="shared" si="0"/>
        <v>256.01</v>
      </c>
      <c r="O37" s="112">
        <f t="shared" si="1"/>
        <v>-9.9999999999909051E-3</v>
      </c>
      <c r="P37">
        <v>99.606109136361866</v>
      </c>
      <c r="Q37">
        <v>57.597750087887192</v>
      </c>
      <c r="R37">
        <v>5.8397718839107844</v>
      </c>
      <c r="S37">
        <v>23.349087926252881</v>
      </c>
      <c r="T37">
        <v>69.607280965587279</v>
      </c>
      <c r="U37" s="114">
        <f t="shared" si="2"/>
        <v>256</v>
      </c>
      <c r="V37" s="112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12"/>
      <c r="I38">
        <f>BRPL_EOD!AI38+BRPL_EOD!AJ38</f>
        <v>99.61</v>
      </c>
      <c r="J38">
        <f>BYPL_EOD!AI38+BYPL_EOD!AJ38</f>
        <v>57.6</v>
      </c>
      <c r="K38">
        <f>MES_EOD!AI38+MES_EOD!AJ38</f>
        <v>5.84</v>
      </c>
      <c r="L38">
        <f>NDMC_EOD!AI38+NDMC_EOD!AJ38</f>
        <v>23.35</v>
      </c>
      <c r="M38">
        <f>TPDDL_EOD!AI38+TPDDL_EOD!AJ38</f>
        <v>69.61</v>
      </c>
      <c r="N38">
        <f t="shared" si="0"/>
        <v>256.01</v>
      </c>
      <c r="O38" s="112">
        <f t="shared" si="1"/>
        <v>-9.9999999999909051E-3</v>
      </c>
      <c r="P38">
        <v>99.606109136361866</v>
      </c>
      <c r="Q38">
        <v>57.597750087887192</v>
      </c>
      <c r="R38">
        <v>5.8397718839107844</v>
      </c>
      <c r="S38">
        <v>23.349087926252881</v>
      </c>
      <c r="T38">
        <v>69.607280965587279</v>
      </c>
      <c r="U38" s="114">
        <f t="shared" si="2"/>
        <v>256</v>
      </c>
      <c r="V38" s="112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12"/>
      <c r="I39">
        <f>BRPL_EOD!AI39+BRPL_EOD!AJ39</f>
        <v>99.61</v>
      </c>
      <c r="J39">
        <f>BYPL_EOD!AI39+BYPL_EOD!AJ39</f>
        <v>57.6</v>
      </c>
      <c r="K39">
        <f>MES_EOD!AI39+MES_EOD!AJ39</f>
        <v>5.84</v>
      </c>
      <c r="L39">
        <f>NDMC_EOD!AI39+NDMC_EOD!AJ39</f>
        <v>23.35</v>
      </c>
      <c r="M39">
        <f>TPDDL_EOD!AI39+TPDDL_EOD!AJ39</f>
        <v>69.61</v>
      </c>
      <c r="N39">
        <f t="shared" si="0"/>
        <v>256.01</v>
      </c>
      <c r="O39" s="112">
        <f t="shared" si="1"/>
        <v>-9.9999999999909051E-3</v>
      </c>
      <c r="P39">
        <v>99.606109136361866</v>
      </c>
      <c r="Q39">
        <v>57.597750087887192</v>
      </c>
      <c r="R39">
        <v>5.8397718839107844</v>
      </c>
      <c r="S39">
        <v>23.349087926252881</v>
      </c>
      <c r="T39">
        <v>69.607280965587279</v>
      </c>
      <c r="U39" s="114">
        <f t="shared" si="2"/>
        <v>256</v>
      </c>
      <c r="V39" s="112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12"/>
      <c r="I40">
        <f>BRPL_EOD!AI40+BRPL_EOD!AJ40</f>
        <v>99.61</v>
      </c>
      <c r="J40">
        <f>BYPL_EOD!AI40+BYPL_EOD!AJ40</f>
        <v>57.6</v>
      </c>
      <c r="K40">
        <f>MES_EOD!AI40+MES_EOD!AJ40</f>
        <v>5.84</v>
      </c>
      <c r="L40">
        <f>NDMC_EOD!AI40+NDMC_EOD!AJ40</f>
        <v>23.35</v>
      </c>
      <c r="M40">
        <f>TPDDL_EOD!AI40+TPDDL_EOD!AJ40</f>
        <v>69.61</v>
      </c>
      <c r="N40">
        <f t="shared" si="0"/>
        <v>256.01</v>
      </c>
      <c r="O40" s="112">
        <f t="shared" si="1"/>
        <v>-9.9999999999909051E-3</v>
      </c>
      <c r="P40">
        <v>99.606109136361866</v>
      </c>
      <c r="Q40">
        <v>57.597750087887192</v>
      </c>
      <c r="R40">
        <v>5.8397718839107844</v>
      </c>
      <c r="S40">
        <v>23.349087926252881</v>
      </c>
      <c r="T40">
        <v>69.607280965587279</v>
      </c>
      <c r="U40" s="114">
        <f t="shared" si="2"/>
        <v>256</v>
      </c>
      <c r="V40" s="112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12"/>
      <c r="I41">
        <f>BRPL_EOD!AI41+BRPL_EOD!AJ41</f>
        <v>99.61</v>
      </c>
      <c r="J41">
        <f>BYPL_EOD!AI41+BYPL_EOD!AJ41</f>
        <v>57.6</v>
      </c>
      <c r="K41">
        <f>MES_EOD!AI41+MES_EOD!AJ41</f>
        <v>5.84</v>
      </c>
      <c r="L41">
        <f>NDMC_EOD!AI41+NDMC_EOD!AJ41</f>
        <v>23.35</v>
      </c>
      <c r="M41">
        <f>TPDDL_EOD!AI41+TPDDL_EOD!AJ41</f>
        <v>69.61</v>
      </c>
      <c r="N41">
        <f t="shared" si="0"/>
        <v>256.01</v>
      </c>
      <c r="O41" s="112">
        <f t="shared" si="1"/>
        <v>-9.9999999999909051E-3</v>
      </c>
      <c r="P41">
        <v>99.606109136361866</v>
      </c>
      <c r="Q41">
        <v>57.597750087887192</v>
      </c>
      <c r="R41">
        <v>5.8397718839107844</v>
      </c>
      <c r="S41">
        <v>23.349087926252881</v>
      </c>
      <c r="T41">
        <v>69.607280965587279</v>
      </c>
      <c r="U41" s="114">
        <f t="shared" si="2"/>
        <v>256</v>
      </c>
      <c r="V41" s="112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12"/>
      <c r="I42">
        <f>BRPL_EOD!AI42+BRPL_EOD!AJ42</f>
        <v>99.61</v>
      </c>
      <c r="J42">
        <f>BYPL_EOD!AI42+BYPL_EOD!AJ42</f>
        <v>57.6</v>
      </c>
      <c r="K42">
        <f>MES_EOD!AI42+MES_EOD!AJ42</f>
        <v>5.84</v>
      </c>
      <c r="L42">
        <f>NDMC_EOD!AI42+NDMC_EOD!AJ42</f>
        <v>23.35</v>
      </c>
      <c r="M42">
        <f>TPDDL_EOD!AI42+TPDDL_EOD!AJ42</f>
        <v>69.61</v>
      </c>
      <c r="N42">
        <f t="shared" si="0"/>
        <v>256.01</v>
      </c>
      <c r="O42" s="112">
        <f t="shared" si="1"/>
        <v>-9.9999999999909051E-3</v>
      </c>
      <c r="P42">
        <v>99.606109136361866</v>
      </c>
      <c r="Q42">
        <v>57.597750087887192</v>
      </c>
      <c r="R42">
        <v>5.8397718839107844</v>
      </c>
      <c r="S42">
        <v>23.349087926252881</v>
      </c>
      <c r="T42">
        <v>69.607280965587279</v>
      </c>
      <c r="U42" s="114">
        <f t="shared" si="2"/>
        <v>256</v>
      </c>
      <c r="V42" s="112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12"/>
      <c r="I43">
        <f>BRPL_EOD!AI43+BRPL_EOD!AJ43</f>
        <v>99.61</v>
      </c>
      <c r="J43">
        <f>BYPL_EOD!AI43+BYPL_EOD!AJ43</f>
        <v>57.6</v>
      </c>
      <c r="K43">
        <f>MES_EOD!AI43+MES_EOD!AJ43</f>
        <v>5.84</v>
      </c>
      <c r="L43">
        <f>NDMC_EOD!AI43+NDMC_EOD!AJ43</f>
        <v>23.35</v>
      </c>
      <c r="M43">
        <f>TPDDL_EOD!AI43+TPDDL_EOD!AJ43</f>
        <v>69.61</v>
      </c>
      <c r="N43">
        <f t="shared" si="0"/>
        <v>256.01</v>
      </c>
      <c r="O43" s="112">
        <f t="shared" si="1"/>
        <v>-9.9999999999909051E-3</v>
      </c>
      <c r="P43">
        <v>99.606109136361866</v>
      </c>
      <c r="Q43">
        <v>57.597750087887192</v>
      </c>
      <c r="R43">
        <v>5.8397718839107844</v>
      </c>
      <c r="S43">
        <v>23.349087926252881</v>
      </c>
      <c r="T43">
        <v>69.607280965587279</v>
      </c>
      <c r="U43" s="114">
        <f t="shared" si="2"/>
        <v>256</v>
      </c>
      <c r="V43" s="112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12"/>
      <c r="I44">
        <f>BRPL_EOD!AI44+BRPL_EOD!AJ44</f>
        <v>99.61</v>
      </c>
      <c r="J44">
        <f>BYPL_EOD!AI44+BYPL_EOD!AJ44</f>
        <v>57.6</v>
      </c>
      <c r="K44">
        <f>MES_EOD!AI44+MES_EOD!AJ44</f>
        <v>5.84</v>
      </c>
      <c r="L44">
        <f>NDMC_EOD!AI44+NDMC_EOD!AJ44</f>
        <v>23.35</v>
      </c>
      <c r="M44">
        <f>TPDDL_EOD!AI44+TPDDL_EOD!AJ44</f>
        <v>69.61</v>
      </c>
      <c r="N44">
        <f t="shared" si="0"/>
        <v>256.01</v>
      </c>
      <c r="O44" s="112">
        <f t="shared" si="1"/>
        <v>-9.9999999999909051E-3</v>
      </c>
      <c r="P44">
        <v>99.606109136361866</v>
      </c>
      <c r="Q44">
        <v>57.597750087887192</v>
      </c>
      <c r="R44">
        <v>5.8397718839107844</v>
      </c>
      <c r="S44">
        <v>23.349087926252881</v>
      </c>
      <c r="T44">
        <v>69.607280965587279</v>
      </c>
      <c r="U44" s="114">
        <f t="shared" si="2"/>
        <v>256</v>
      </c>
      <c r="V44" s="112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12"/>
      <c r="I45">
        <f>BRPL_EOD!AI45+BRPL_EOD!AJ45</f>
        <v>99.61</v>
      </c>
      <c r="J45">
        <f>BYPL_EOD!AI45+BYPL_EOD!AJ45</f>
        <v>57.6</v>
      </c>
      <c r="K45">
        <f>MES_EOD!AI45+MES_EOD!AJ45</f>
        <v>5.84</v>
      </c>
      <c r="L45">
        <f>NDMC_EOD!AI45+NDMC_EOD!AJ45</f>
        <v>23.35</v>
      </c>
      <c r="M45">
        <f>TPDDL_EOD!AI45+TPDDL_EOD!AJ45</f>
        <v>69.61</v>
      </c>
      <c r="N45">
        <f t="shared" si="0"/>
        <v>256.01</v>
      </c>
      <c r="O45" s="112">
        <f t="shared" si="1"/>
        <v>-9.9999999999909051E-3</v>
      </c>
      <c r="P45">
        <v>99.606109136361866</v>
      </c>
      <c r="Q45">
        <v>57.597750087887192</v>
      </c>
      <c r="R45">
        <v>5.8397718839107844</v>
      </c>
      <c r="S45">
        <v>23.349087926252881</v>
      </c>
      <c r="T45">
        <v>69.607280965587279</v>
      </c>
      <c r="U45" s="114">
        <f t="shared" si="2"/>
        <v>256</v>
      </c>
      <c r="V45" s="112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12"/>
      <c r="I46">
        <f>BRPL_EOD!AI46+BRPL_EOD!AJ46</f>
        <v>99.61</v>
      </c>
      <c r="J46">
        <f>BYPL_EOD!AI46+BYPL_EOD!AJ46</f>
        <v>57.6</v>
      </c>
      <c r="K46">
        <f>MES_EOD!AI46+MES_EOD!AJ46</f>
        <v>5.84</v>
      </c>
      <c r="L46">
        <f>NDMC_EOD!AI46+NDMC_EOD!AJ46</f>
        <v>23.35</v>
      </c>
      <c r="M46">
        <f>TPDDL_EOD!AI46+TPDDL_EOD!AJ46</f>
        <v>69.61</v>
      </c>
      <c r="N46">
        <f t="shared" si="0"/>
        <v>256.01</v>
      </c>
      <c r="O46" s="112">
        <f t="shared" si="1"/>
        <v>-9.9999999999909051E-3</v>
      </c>
      <c r="P46">
        <v>99.606109136361866</v>
      </c>
      <c r="Q46">
        <v>57.597750087887192</v>
      </c>
      <c r="R46">
        <v>5.8397718839107844</v>
      </c>
      <c r="S46">
        <v>23.349087926252881</v>
      </c>
      <c r="T46">
        <v>69.607280965587279</v>
      </c>
      <c r="U46" s="114">
        <f t="shared" si="2"/>
        <v>256</v>
      </c>
      <c r="V46" s="112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12"/>
      <c r="I47">
        <f>BRPL_EOD!AI47+BRPL_EOD!AJ47</f>
        <v>99.61</v>
      </c>
      <c r="J47">
        <f>BYPL_EOD!AI47+BYPL_EOD!AJ47</f>
        <v>57.6</v>
      </c>
      <c r="K47">
        <f>MES_EOD!AI47+MES_EOD!AJ47</f>
        <v>5.84</v>
      </c>
      <c r="L47">
        <f>NDMC_EOD!AI47+NDMC_EOD!AJ47</f>
        <v>23.35</v>
      </c>
      <c r="M47">
        <f>TPDDL_EOD!AI47+TPDDL_EOD!AJ47</f>
        <v>69.61</v>
      </c>
      <c r="N47">
        <f t="shared" si="0"/>
        <v>256.01</v>
      </c>
      <c r="O47" s="112">
        <f t="shared" si="1"/>
        <v>-9.9999999999909051E-3</v>
      </c>
      <c r="P47">
        <v>99.606109136361866</v>
      </c>
      <c r="Q47">
        <v>57.597750087887192</v>
      </c>
      <c r="R47">
        <v>5.8397718839107844</v>
      </c>
      <c r="S47">
        <v>23.349087926252881</v>
      </c>
      <c r="T47">
        <v>69.607280965587279</v>
      </c>
      <c r="U47" s="114">
        <f t="shared" si="2"/>
        <v>256</v>
      </c>
      <c r="V47" s="112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12"/>
      <c r="I48">
        <f>BRPL_EOD!AI48+BRPL_EOD!AJ48</f>
        <v>99.61</v>
      </c>
      <c r="J48">
        <f>BYPL_EOD!AI48+BYPL_EOD!AJ48</f>
        <v>57.6</v>
      </c>
      <c r="K48">
        <f>MES_EOD!AI48+MES_EOD!AJ48</f>
        <v>5.84</v>
      </c>
      <c r="L48">
        <f>NDMC_EOD!AI48+NDMC_EOD!AJ48</f>
        <v>23.35</v>
      </c>
      <c r="M48">
        <f>TPDDL_EOD!AI48+TPDDL_EOD!AJ48</f>
        <v>69.61</v>
      </c>
      <c r="N48">
        <f t="shared" si="0"/>
        <v>256.01</v>
      </c>
      <c r="O48" s="112">
        <f t="shared" si="1"/>
        <v>-9.9999999999909051E-3</v>
      </c>
      <c r="P48">
        <v>99.606109136361866</v>
      </c>
      <c r="Q48">
        <v>57.597750087887192</v>
      </c>
      <c r="R48">
        <v>5.8397718839107844</v>
      </c>
      <c r="S48">
        <v>23.349087926252881</v>
      </c>
      <c r="T48">
        <v>69.607280965587279</v>
      </c>
      <c r="U48" s="114">
        <f t="shared" si="2"/>
        <v>256</v>
      </c>
      <c r="V48" s="112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256</v>
      </c>
      <c r="E49">
        <f>BAWANA!AM49</f>
        <v>0</v>
      </c>
      <c r="F49">
        <f t="shared" si="4"/>
        <v>256</v>
      </c>
      <c r="G49">
        <f t="shared" si="5"/>
        <v>256</v>
      </c>
      <c r="H49" s="112"/>
      <c r="I49">
        <f>BRPL_EOD!AI49+BRPL_EOD!AJ49</f>
        <v>99.61</v>
      </c>
      <c r="J49">
        <f>BYPL_EOD!AI49+BYPL_EOD!AJ49</f>
        <v>57.6</v>
      </c>
      <c r="K49">
        <f>MES_EOD!AI49+MES_EOD!AJ49</f>
        <v>5.84</v>
      </c>
      <c r="L49">
        <f>NDMC_EOD!AI49+NDMC_EOD!AJ49</f>
        <v>23.35</v>
      </c>
      <c r="M49">
        <f>TPDDL_EOD!AI49+TPDDL_EOD!AJ49</f>
        <v>69.61</v>
      </c>
      <c r="N49">
        <f t="shared" si="0"/>
        <v>256.01</v>
      </c>
      <c r="O49" s="112">
        <f t="shared" si="1"/>
        <v>-9.9999999999909051E-3</v>
      </c>
      <c r="P49">
        <v>99.606109136361866</v>
      </c>
      <c r="Q49">
        <v>57.597750087887192</v>
      </c>
      <c r="R49">
        <v>5.8397718839107844</v>
      </c>
      <c r="S49">
        <v>23.349087926252881</v>
      </c>
      <c r="T49">
        <v>69.607280965587279</v>
      </c>
      <c r="U49" s="114">
        <f t="shared" si="2"/>
        <v>256</v>
      </c>
      <c r="V49" s="112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256</v>
      </c>
      <c r="E50">
        <f>BAWANA!AM50</f>
        <v>0</v>
      </c>
      <c r="F50">
        <f t="shared" si="4"/>
        <v>256</v>
      </c>
      <c r="G50">
        <f t="shared" si="5"/>
        <v>256</v>
      </c>
      <c r="H50" s="112"/>
      <c r="I50">
        <f>BRPL_EOD!AI50+BRPL_EOD!AJ50</f>
        <v>99.61</v>
      </c>
      <c r="J50">
        <f>BYPL_EOD!AI50+BYPL_EOD!AJ50</f>
        <v>57.6</v>
      </c>
      <c r="K50">
        <f>MES_EOD!AI50+MES_EOD!AJ50</f>
        <v>5.84</v>
      </c>
      <c r="L50">
        <f>NDMC_EOD!AI50+NDMC_EOD!AJ50</f>
        <v>23.35</v>
      </c>
      <c r="M50">
        <f>TPDDL_EOD!AI50+TPDDL_EOD!AJ50</f>
        <v>69.61</v>
      </c>
      <c r="N50">
        <f t="shared" si="0"/>
        <v>256.01</v>
      </c>
      <c r="O50" s="112">
        <f t="shared" si="1"/>
        <v>-9.9999999999909051E-3</v>
      </c>
      <c r="P50">
        <v>99.606109136361866</v>
      </c>
      <c r="Q50">
        <v>57.597750087887192</v>
      </c>
      <c r="R50">
        <v>5.8397718839107844</v>
      </c>
      <c r="S50">
        <v>23.349087926252881</v>
      </c>
      <c r="T50">
        <v>69.607280965587279</v>
      </c>
      <c r="U50" s="114">
        <f t="shared" si="2"/>
        <v>256</v>
      </c>
      <c r="V50" s="112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256</v>
      </c>
      <c r="E51">
        <f>BAWANA!AM51</f>
        <v>0</v>
      </c>
      <c r="F51">
        <f t="shared" si="4"/>
        <v>256</v>
      </c>
      <c r="G51">
        <f t="shared" si="5"/>
        <v>256</v>
      </c>
      <c r="H51" s="112"/>
      <c r="I51">
        <f>BRPL_EOD!AI51+BRPL_EOD!AJ51</f>
        <v>99.61</v>
      </c>
      <c r="J51">
        <f>BYPL_EOD!AI51+BYPL_EOD!AJ51</f>
        <v>57.6</v>
      </c>
      <c r="K51">
        <f>MES_EOD!AI51+MES_EOD!AJ51</f>
        <v>5.84</v>
      </c>
      <c r="L51">
        <f>NDMC_EOD!AI51+NDMC_EOD!AJ51</f>
        <v>23.35</v>
      </c>
      <c r="M51">
        <f>TPDDL_EOD!AI51+TPDDL_EOD!AJ51</f>
        <v>69.61</v>
      </c>
      <c r="N51">
        <f t="shared" si="0"/>
        <v>256.01</v>
      </c>
      <c r="O51" s="112">
        <f t="shared" si="1"/>
        <v>-9.9999999999909051E-3</v>
      </c>
      <c r="P51">
        <v>99.606109136361866</v>
      </c>
      <c r="Q51">
        <v>57.597750087887192</v>
      </c>
      <c r="R51">
        <v>5.8397718839107844</v>
      </c>
      <c r="S51">
        <v>23.349087926252881</v>
      </c>
      <c r="T51">
        <v>69.607280965587279</v>
      </c>
      <c r="U51" s="114">
        <f t="shared" si="2"/>
        <v>256</v>
      </c>
      <c r="V51" s="112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249.05999999999997</v>
      </c>
      <c r="E52">
        <f>BAWANA!AM52</f>
        <v>0</v>
      </c>
      <c r="F52">
        <f t="shared" si="4"/>
        <v>256</v>
      </c>
      <c r="G52">
        <f t="shared" si="5"/>
        <v>249.05999999999997</v>
      </c>
      <c r="H52" s="112"/>
      <c r="I52">
        <f>BRPL_EOD!AI52+BRPL_EOD!AJ52</f>
        <v>99.61</v>
      </c>
      <c r="J52">
        <f>BYPL_EOD!AI52+BYPL_EOD!AJ52</f>
        <v>55</v>
      </c>
      <c r="K52">
        <f>MES_EOD!AI52+MES_EOD!AJ52</f>
        <v>5.84</v>
      </c>
      <c r="L52">
        <f>NDMC_EOD!AI52+NDMC_EOD!AJ52</f>
        <v>19</v>
      </c>
      <c r="M52">
        <f>TPDDL_EOD!AI52+TPDDL_EOD!AJ52</f>
        <v>69.61</v>
      </c>
      <c r="N52">
        <f t="shared" si="0"/>
        <v>249.06</v>
      </c>
      <c r="O52" s="112">
        <f t="shared" si="1"/>
        <v>0</v>
      </c>
      <c r="P52">
        <v>99.609999999999985</v>
      </c>
      <c r="Q52">
        <v>54.999999999999993</v>
      </c>
      <c r="R52">
        <v>5.839999999999999</v>
      </c>
      <c r="S52">
        <v>18.999999999999996</v>
      </c>
      <c r="T52">
        <v>69.609999999999985</v>
      </c>
      <c r="U52" s="114">
        <f t="shared" si="2"/>
        <v>249.05999999999997</v>
      </c>
      <c r="V52" s="112">
        <f t="shared" si="3"/>
        <v>0</v>
      </c>
      <c r="Y52">
        <f>BAWANA!AW52+BAWANA!AX52</f>
        <v>10.47</v>
      </c>
      <c r="Z52">
        <f>BAWANA!BD52+BAWANA!BE52</f>
        <v>10.47</v>
      </c>
      <c r="AA52">
        <f>BAWANA!X52+BAWANA!Y52</f>
        <v>10.47</v>
      </c>
      <c r="AB52">
        <f>BAWANA!AE52+BAWANA!AF52</f>
        <v>10.47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233.44</v>
      </c>
      <c r="E53">
        <f>BAWANA!AM53</f>
        <v>0</v>
      </c>
      <c r="F53">
        <f t="shared" si="4"/>
        <v>256</v>
      </c>
      <c r="G53">
        <f t="shared" si="5"/>
        <v>233.44</v>
      </c>
      <c r="H53" s="112"/>
      <c r="I53">
        <f>BRPL_EOD!AI53+BRPL_EOD!AJ53</f>
        <v>84</v>
      </c>
      <c r="J53">
        <f>BYPL_EOD!AI53+BYPL_EOD!AJ53</f>
        <v>55</v>
      </c>
      <c r="K53">
        <f>MES_EOD!AI53+MES_EOD!AJ53</f>
        <v>5.84</v>
      </c>
      <c r="L53">
        <f>NDMC_EOD!AI53+NDMC_EOD!AJ53</f>
        <v>19</v>
      </c>
      <c r="M53">
        <f>TPDDL_EOD!AI53+TPDDL_EOD!AJ53</f>
        <v>69.61</v>
      </c>
      <c r="N53">
        <f t="shared" si="0"/>
        <v>233.45</v>
      </c>
      <c r="O53" s="112">
        <f t="shared" si="1"/>
        <v>-9.9999999999909051E-3</v>
      </c>
      <c r="P53">
        <v>83.996401799100454</v>
      </c>
      <c r="Q53">
        <v>54.997644035125298</v>
      </c>
      <c r="R53">
        <v>5.8397498393660312</v>
      </c>
      <c r="S53">
        <v>18.999186121225101</v>
      </c>
      <c r="T53">
        <v>69.607018205183124</v>
      </c>
      <c r="U53" s="114">
        <f t="shared" si="2"/>
        <v>233.44</v>
      </c>
      <c r="V53" s="112">
        <f t="shared" si="3"/>
        <v>0</v>
      </c>
      <c r="Y53">
        <f>BAWANA!AW53+BAWANA!AX53</f>
        <v>18.28</v>
      </c>
      <c r="Z53">
        <f>BAWANA!BD53+BAWANA!BE53</f>
        <v>18.28</v>
      </c>
      <c r="AA53">
        <f>BAWANA!X53+BAWANA!Y53</f>
        <v>18.28</v>
      </c>
      <c r="AB53">
        <f>BAWANA!AE53+BAWANA!AF53</f>
        <v>18.28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233.44</v>
      </c>
      <c r="E54">
        <f>BAWANA!AM54</f>
        <v>0</v>
      </c>
      <c r="F54">
        <f t="shared" si="4"/>
        <v>256</v>
      </c>
      <c r="G54">
        <f t="shared" si="5"/>
        <v>233.44</v>
      </c>
      <c r="H54" s="112"/>
      <c r="I54">
        <f>BRPL_EOD!AI54+BRPL_EOD!AJ54</f>
        <v>84</v>
      </c>
      <c r="J54">
        <f>BYPL_EOD!AI54+BYPL_EOD!AJ54</f>
        <v>55</v>
      </c>
      <c r="K54">
        <f>MES_EOD!AI54+MES_EOD!AJ54</f>
        <v>5.84</v>
      </c>
      <c r="L54">
        <f>NDMC_EOD!AI54+NDMC_EOD!AJ54</f>
        <v>19</v>
      </c>
      <c r="M54">
        <f>TPDDL_EOD!AI54+TPDDL_EOD!AJ54</f>
        <v>69.61</v>
      </c>
      <c r="N54">
        <f t="shared" si="0"/>
        <v>233.45</v>
      </c>
      <c r="O54" s="112">
        <f t="shared" si="1"/>
        <v>-9.9999999999909051E-3</v>
      </c>
      <c r="P54">
        <v>83.996401799100454</v>
      </c>
      <c r="Q54">
        <v>54.997644035125298</v>
      </c>
      <c r="R54">
        <v>5.8397498393660312</v>
      </c>
      <c r="S54">
        <v>18.999186121225101</v>
      </c>
      <c r="T54">
        <v>69.607018205183124</v>
      </c>
      <c r="U54" s="114">
        <f t="shared" si="2"/>
        <v>233.44</v>
      </c>
      <c r="V54" s="112">
        <f t="shared" si="3"/>
        <v>0</v>
      </c>
      <c r="Y54">
        <f>BAWANA!AW54+BAWANA!AX54</f>
        <v>18.28</v>
      </c>
      <c r="Z54">
        <f>BAWANA!BD54+BAWANA!BE54</f>
        <v>18.28</v>
      </c>
      <c r="AA54">
        <f>BAWANA!X54+BAWANA!Y54</f>
        <v>18.28</v>
      </c>
      <c r="AB54">
        <f>BAWANA!AE54+BAWANA!AF54</f>
        <v>18.28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224.44</v>
      </c>
      <c r="E55">
        <f>BAWANA!AM55</f>
        <v>0</v>
      </c>
      <c r="F55">
        <f t="shared" si="4"/>
        <v>256</v>
      </c>
      <c r="G55">
        <f t="shared" si="5"/>
        <v>224.44</v>
      </c>
      <c r="H55" s="112"/>
      <c r="I55">
        <f>BRPL_EOD!AI55+BRPL_EOD!AJ55</f>
        <v>75</v>
      </c>
      <c r="J55">
        <f>BYPL_EOD!AI55+BYPL_EOD!AJ55</f>
        <v>55</v>
      </c>
      <c r="K55">
        <f>MES_EOD!AI55+MES_EOD!AJ55</f>
        <v>5.84</v>
      </c>
      <c r="L55">
        <f>NDMC_EOD!AI55+NDMC_EOD!AJ55</f>
        <v>19</v>
      </c>
      <c r="M55">
        <f>TPDDL_EOD!AI55+TPDDL_EOD!AJ55</f>
        <v>69.61</v>
      </c>
      <c r="N55">
        <f t="shared" si="0"/>
        <v>224.45</v>
      </c>
      <c r="O55" s="112">
        <f t="shared" si="1"/>
        <v>-9.9999999999909051E-3</v>
      </c>
      <c r="P55">
        <v>74.996658498552023</v>
      </c>
      <c r="Q55">
        <v>54.997549565604814</v>
      </c>
      <c r="R55">
        <v>5.8397398084205836</v>
      </c>
      <c r="S55">
        <v>18.999153486299846</v>
      </c>
      <c r="T55">
        <v>69.60689864112274</v>
      </c>
      <c r="U55" s="114">
        <f t="shared" si="2"/>
        <v>224.44000000000003</v>
      </c>
      <c r="V55" s="112">
        <f t="shared" si="3"/>
        <v>0</v>
      </c>
      <c r="Y55">
        <f>BAWANA!AW55+BAWANA!AX55</f>
        <v>22.78</v>
      </c>
      <c r="Z55">
        <f>BAWANA!BD55+BAWANA!BE55</f>
        <v>22.78</v>
      </c>
      <c r="AA55">
        <f>BAWANA!X55+BAWANA!Y55</f>
        <v>22.78</v>
      </c>
      <c r="AB55">
        <f>BAWANA!AE55+BAWANA!AF55</f>
        <v>22.78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224.44</v>
      </c>
      <c r="E56">
        <f>BAWANA!AM56</f>
        <v>0</v>
      </c>
      <c r="F56">
        <f t="shared" si="4"/>
        <v>256</v>
      </c>
      <c r="G56">
        <f t="shared" si="5"/>
        <v>224.44</v>
      </c>
      <c r="H56" s="112"/>
      <c r="I56">
        <f>BRPL_EOD!AI56+BRPL_EOD!AJ56</f>
        <v>75</v>
      </c>
      <c r="J56">
        <f>BYPL_EOD!AI56+BYPL_EOD!AJ56</f>
        <v>55</v>
      </c>
      <c r="K56">
        <f>MES_EOD!AI56+MES_EOD!AJ56</f>
        <v>5.84</v>
      </c>
      <c r="L56">
        <f>NDMC_EOD!AI56+NDMC_EOD!AJ56</f>
        <v>19</v>
      </c>
      <c r="M56">
        <f>TPDDL_EOD!AI56+TPDDL_EOD!AJ56</f>
        <v>69.61</v>
      </c>
      <c r="N56">
        <f t="shared" si="0"/>
        <v>224.45</v>
      </c>
      <c r="O56" s="112">
        <f t="shared" si="1"/>
        <v>-9.9999999999909051E-3</v>
      </c>
      <c r="P56">
        <v>74.996658498552023</v>
      </c>
      <c r="Q56">
        <v>54.997549565604814</v>
      </c>
      <c r="R56">
        <v>5.8397398084205836</v>
      </c>
      <c r="S56">
        <v>18.999153486299846</v>
      </c>
      <c r="T56">
        <v>69.60689864112274</v>
      </c>
      <c r="U56" s="114">
        <f t="shared" si="2"/>
        <v>224.44000000000003</v>
      </c>
      <c r="V56" s="112">
        <f t="shared" si="3"/>
        <v>0</v>
      </c>
      <c r="Y56">
        <f>BAWANA!AW56+BAWANA!AX56</f>
        <v>22.78</v>
      </c>
      <c r="Z56">
        <f>BAWANA!BD56+BAWANA!BE56</f>
        <v>22.78</v>
      </c>
      <c r="AA56">
        <f>BAWANA!X56+BAWANA!Y56</f>
        <v>22.78</v>
      </c>
      <c r="AB56">
        <f>BAWANA!AE56+BAWANA!AF56</f>
        <v>22.78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217.82</v>
      </c>
      <c r="E57">
        <f>BAWANA!AM57</f>
        <v>0</v>
      </c>
      <c r="F57">
        <f t="shared" si="4"/>
        <v>256</v>
      </c>
      <c r="G57">
        <f t="shared" si="5"/>
        <v>217.82</v>
      </c>
      <c r="H57" s="112"/>
      <c r="I57">
        <f>BRPL_EOD!AI57+BRPL_EOD!AJ57</f>
        <v>81.209999999999994</v>
      </c>
      <c r="J57">
        <f>BYPL_EOD!AI57+BYPL_EOD!AJ57</f>
        <v>55</v>
      </c>
      <c r="K57">
        <f>MES_EOD!AI57+MES_EOD!AJ57</f>
        <v>5.84</v>
      </c>
      <c r="L57">
        <f>NDMC_EOD!AI57+NDMC_EOD!AJ57</f>
        <v>19.03</v>
      </c>
      <c r="M57">
        <f>TPDDL_EOD!AI57+TPDDL_EOD!AJ57</f>
        <v>56.75</v>
      </c>
      <c r="N57">
        <f t="shared" si="0"/>
        <v>217.82999999999998</v>
      </c>
      <c r="O57" s="112">
        <f t="shared" si="1"/>
        <v>-9.9999999999909051E-3</v>
      </c>
      <c r="P57">
        <v>81.206271863379698</v>
      </c>
      <c r="Q57">
        <v>54.997475095257769</v>
      </c>
      <c r="R57">
        <v>5.8397319010237343</v>
      </c>
      <c r="S57">
        <v>19.029126382959191</v>
      </c>
      <c r="T57">
        <v>56.74739475737961</v>
      </c>
      <c r="U57" s="114">
        <f t="shared" si="2"/>
        <v>217.82</v>
      </c>
      <c r="V57" s="112">
        <f t="shared" si="3"/>
        <v>0</v>
      </c>
      <c r="Y57">
        <f>BAWANA!AW57+BAWANA!AX57</f>
        <v>26.09</v>
      </c>
      <c r="Z57">
        <f>BAWANA!BD57+BAWANA!BE57</f>
        <v>26.09</v>
      </c>
      <c r="AA57">
        <f>BAWANA!X57+BAWANA!Y57</f>
        <v>26.09</v>
      </c>
      <c r="AB57">
        <f>BAWANA!AE57+BAWANA!AF57</f>
        <v>26.09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217.82</v>
      </c>
      <c r="E58">
        <f>BAWANA!AM58</f>
        <v>0</v>
      </c>
      <c r="F58">
        <f t="shared" si="4"/>
        <v>256</v>
      </c>
      <c r="G58">
        <f t="shared" si="5"/>
        <v>217.82</v>
      </c>
      <c r="H58" s="112"/>
      <c r="I58">
        <f>BRPL_EOD!AI58+BRPL_EOD!AJ58</f>
        <v>81.209999999999994</v>
      </c>
      <c r="J58">
        <f>BYPL_EOD!AI58+BYPL_EOD!AJ58</f>
        <v>55</v>
      </c>
      <c r="K58">
        <f>MES_EOD!AI58+MES_EOD!AJ58</f>
        <v>5.84</v>
      </c>
      <c r="L58">
        <f>NDMC_EOD!AI58+NDMC_EOD!AJ58</f>
        <v>19.03</v>
      </c>
      <c r="M58">
        <f>TPDDL_EOD!AI58+TPDDL_EOD!AJ58</f>
        <v>56.75</v>
      </c>
      <c r="N58">
        <f t="shared" si="0"/>
        <v>217.82999999999998</v>
      </c>
      <c r="O58" s="112">
        <f t="shared" si="1"/>
        <v>-9.9999999999909051E-3</v>
      </c>
      <c r="P58">
        <v>81.206271863379698</v>
      </c>
      <c r="Q58">
        <v>54.997475095257769</v>
      </c>
      <c r="R58">
        <v>5.8397319010237343</v>
      </c>
      <c r="S58">
        <v>19.029126382959191</v>
      </c>
      <c r="T58">
        <v>56.74739475737961</v>
      </c>
      <c r="U58" s="114">
        <f t="shared" si="2"/>
        <v>217.82</v>
      </c>
      <c r="V58" s="112">
        <f t="shared" si="3"/>
        <v>0</v>
      </c>
      <c r="Y58">
        <f>BAWANA!AW58+BAWANA!AX58</f>
        <v>26.09</v>
      </c>
      <c r="Z58">
        <f>BAWANA!BD58+BAWANA!BE58</f>
        <v>26.09</v>
      </c>
      <c r="AA58">
        <f>BAWANA!X58+BAWANA!Y58</f>
        <v>26.09</v>
      </c>
      <c r="AB58">
        <f>BAWANA!AE58+BAWANA!AF58</f>
        <v>26.09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217.82</v>
      </c>
      <c r="E59">
        <f>BAWANA!AM59</f>
        <v>0</v>
      </c>
      <c r="F59">
        <f t="shared" si="4"/>
        <v>256</v>
      </c>
      <c r="G59">
        <f t="shared" si="5"/>
        <v>217.82</v>
      </c>
      <c r="H59" s="112"/>
      <c r="I59">
        <f>BRPL_EOD!AI59+BRPL_EOD!AJ59</f>
        <v>81.209999999999994</v>
      </c>
      <c r="J59">
        <f>BYPL_EOD!AI59+BYPL_EOD!AJ59</f>
        <v>55</v>
      </c>
      <c r="K59">
        <f>MES_EOD!AI59+MES_EOD!AJ59</f>
        <v>5.84</v>
      </c>
      <c r="L59">
        <f>NDMC_EOD!AI59+NDMC_EOD!AJ59</f>
        <v>19.03</v>
      </c>
      <c r="M59">
        <f>TPDDL_EOD!AI59+TPDDL_EOD!AJ59</f>
        <v>56.75</v>
      </c>
      <c r="N59">
        <f t="shared" si="0"/>
        <v>217.82999999999998</v>
      </c>
      <c r="O59" s="112">
        <f t="shared" si="1"/>
        <v>-9.9999999999909051E-3</v>
      </c>
      <c r="P59">
        <v>81.206271863379698</v>
      </c>
      <c r="Q59">
        <v>54.997475095257769</v>
      </c>
      <c r="R59">
        <v>5.8397319010237343</v>
      </c>
      <c r="S59">
        <v>19.029126382959191</v>
      </c>
      <c r="T59">
        <v>56.74739475737961</v>
      </c>
      <c r="U59" s="114">
        <f t="shared" si="2"/>
        <v>217.82</v>
      </c>
      <c r="V59" s="112">
        <f t="shared" si="3"/>
        <v>0</v>
      </c>
      <c r="Y59">
        <f>BAWANA!AW59+BAWANA!AX59</f>
        <v>26.09</v>
      </c>
      <c r="Z59">
        <f>BAWANA!BD59+BAWANA!BE59</f>
        <v>26.09</v>
      </c>
      <c r="AA59">
        <f>BAWANA!X59+BAWANA!Y59</f>
        <v>26.09</v>
      </c>
      <c r="AB59">
        <f>BAWANA!AE59+BAWANA!AF59</f>
        <v>26.09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217.82</v>
      </c>
      <c r="E60">
        <f>BAWANA!AM60</f>
        <v>0</v>
      </c>
      <c r="F60">
        <f t="shared" si="4"/>
        <v>256</v>
      </c>
      <c r="G60">
        <f t="shared" si="5"/>
        <v>217.82</v>
      </c>
      <c r="H60" s="112"/>
      <c r="I60">
        <f>BRPL_EOD!AI60+BRPL_EOD!AJ60</f>
        <v>81.209999999999994</v>
      </c>
      <c r="J60">
        <f>BYPL_EOD!AI60+BYPL_EOD!AJ60</f>
        <v>55</v>
      </c>
      <c r="K60">
        <f>MES_EOD!AI60+MES_EOD!AJ60</f>
        <v>5.84</v>
      </c>
      <c r="L60">
        <f>NDMC_EOD!AI60+NDMC_EOD!AJ60</f>
        <v>19.03</v>
      </c>
      <c r="M60">
        <f>TPDDL_EOD!AI60+TPDDL_EOD!AJ60</f>
        <v>56.75</v>
      </c>
      <c r="N60">
        <f t="shared" si="0"/>
        <v>217.82999999999998</v>
      </c>
      <c r="O60" s="112">
        <f t="shared" si="1"/>
        <v>-9.9999999999909051E-3</v>
      </c>
      <c r="P60">
        <v>81.206271863379698</v>
      </c>
      <c r="Q60">
        <v>54.997475095257769</v>
      </c>
      <c r="R60">
        <v>5.8397319010237343</v>
      </c>
      <c r="S60">
        <v>19.029126382959191</v>
      </c>
      <c r="T60">
        <v>56.74739475737961</v>
      </c>
      <c r="U60" s="114">
        <f t="shared" si="2"/>
        <v>217.82</v>
      </c>
      <c r="V60" s="112">
        <f t="shared" si="3"/>
        <v>0</v>
      </c>
      <c r="Y60">
        <f>BAWANA!AW60+BAWANA!AX60</f>
        <v>26.09</v>
      </c>
      <c r="Z60">
        <f>BAWANA!BD60+BAWANA!BE60</f>
        <v>26.09</v>
      </c>
      <c r="AA60">
        <f>BAWANA!X60+BAWANA!Y60</f>
        <v>26.09</v>
      </c>
      <c r="AB60">
        <f>BAWANA!AE60+BAWANA!AF60</f>
        <v>26.09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217.82</v>
      </c>
      <c r="E61">
        <f>BAWANA!AM61</f>
        <v>0</v>
      </c>
      <c r="F61">
        <f t="shared" si="4"/>
        <v>256</v>
      </c>
      <c r="G61">
        <f t="shared" si="5"/>
        <v>217.82</v>
      </c>
      <c r="H61" s="112"/>
      <c r="I61">
        <f>BRPL_EOD!AI61+BRPL_EOD!AJ61</f>
        <v>81.209999999999994</v>
      </c>
      <c r="J61">
        <f>BYPL_EOD!AI61+BYPL_EOD!AJ61</f>
        <v>55</v>
      </c>
      <c r="K61">
        <f>MES_EOD!AI61+MES_EOD!AJ61</f>
        <v>5.84</v>
      </c>
      <c r="L61">
        <f>NDMC_EOD!AI61+NDMC_EOD!AJ61</f>
        <v>19.03</v>
      </c>
      <c r="M61">
        <f>TPDDL_EOD!AI61+TPDDL_EOD!AJ61</f>
        <v>56.75</v>
      </c>
      <c r="N61">
        <f t="shared" si="0"/>
        <v>217.82999999999998</v>
      </c>
      <c r="O61" s="112">
        <f t="shared" si="1"/>
        <v>-9.9999999999909051E-3</v>
      </c>
      <c r="P61">
        <v>81.206271863379698</v>
      </c>
      <c r="Q61">
        <v>54.997475095257769</v>
      </c>
      <c r="R61">
        <v>5.8397319010237343</v>
      </c>
      <c r="S61">
        <v>19.029126382959191</v>
      </c>
      <c r="T61">
        <v>56.74739475737961</v>
      </c>
      <c r="U61" s="114">
        <f t="shared" si="2"/>
        <v>217.82</v>
      </c>
      <c r="V61" s="112">
        <f t="shared" si="3"/>
        <v>0</v>
      </c>
      <c r="Y61">
        <f>BAWANA!AW61+BAWANA!AX61</f>
        <v>26.09</v>
      </c>
      <c r="Z61">
        <f>BAWANA!BD61+BAWANA!BE61</f>
        <v>26.09</v>
      </c>
      <c r="AA61">
        <f>BAWANA!X61+BAWANA!Y61</f>
        <v>26.09</v>
      </c>
      <c r="AB61">
        <f>BAWANA!AE61+BAWANA!AF61</f>
        <v>26.09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217.82</v>
      </c>
      <c r="E62">
        <f>BAWANA!AM62</f>
        <v>0</v>
      </c>
      <c r="F62">
        <f t="shared" si="4"/>
        <v>256</v>
      </c>
      <c r="G62">
        <f t="shared" si="5"/>
        <v>217.82</v>
      </c>
      <c r="H62" s="112"/>
      <c r="I62">
        <f>BRPL_EOD!AI62+BRPL_EOD!AJ62</f>
        <v>81.209999999999994</v>
      </c>
      <c r="J62">
        <f>BYPL_EOD!AI62+BYPL_EOD!AJ62</f>
        <v>55</v>
      </c>
      <c r="K62">
        <f>MES_EOD!AI62+MES_EOD!AJ62</f>
        <v>5.84</v>
      </c>
      <c r="L62">
        <f>NDMC_EOD!AI62+NDMC_EOD!AJ62</f>
        <v>19.03</v>
      </c>
      <c r="M62">
        <f>TPDDL_EOD!AI62+TPDDL_EOD!AJ62</f>
        <v>56.75</v>
      </c>
      <c r="N62">
        <f t="shared" si="0"/>
        <v>217.82999999999998</v>
      </c>
      <c r="O62" s="112">
        <f t="shared" si="1"/>
        <v>-9.9999999999909051E-3</v>
      </c>
      <c r="P62">
        <v>81.206271863379698</v>
      </c>
      <c r="Q62">
        <v>54.997475095257769</v>
      </c>
      <c r="R62">
        <v>5.8397319010237343</v>
      </c>
      <c r="S62">
        <v>19.029126382959191</v>
      </c>
      <c r="T62">
        <v>56.74739475737961</v>
      </c>
      <c r="U62" s="114">
        <f t="shared" si="2"/>
        <v>217.82</v>
      </c>
      <c r="V62" s="112">
        <f t="shared" si="3"/>
        <v>0</v>
      </c>
      <c r="Y62">
        <f>BAWANA!AW62+BAWANA!AX62</f>
        <v>26.09</v>
      </c>
      <c r="Z62">
        <f>BAWANA!BD62+BAWANA!BE62</f>
        <v>26.09</v>
      </c>
      <c r="AA62">
        <f>BAWANA!X62+BAWANA!Y62</f>
        <v>26.09</v>
      </c>
      <c r="AB62">
        <f>BAWANA!AE62+BAWANA!AF62</f>
        <v>26.09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217.82</v>
      </c>
      <c r="E63">
        <f>BAWANA!AM63</f>
        <v>0</v>
      </c>
      <c r="F63">
        <f t="shared" si="4"/>
        <v>256</v>
      </c>
      <c r="G63">
        <f t="shared" si="5"/>
        <v>217.82</v>
      </c>
      <c r="H63" s="112"/>
      <c r="I63">
        <f>BRPL_EOD!AI63+BRPL_EOD!AJ63</f>
        <v>81.209999999999994</v>
      </c>
      <c r="J63">
        <f>BYPL_EOD!AI63+BYPL_EOD!AJ63</f>
        <v>55</v>
      </c>
      <c r="K63">
        <f>MES_EOD!AI63+MES_EOD!AJ63</f>
        <v>5.84</v>
      </c>
      <c r="L63">
        <f>NDMC_EOD!AI63+NDMC_EOD!AJ63</f>
        <v>19.03</v>
      </c>
      <c r="M63">
        <f>TPDDL_EOD!AI63+TPDDL_EOD!AJ63</f>
        <v>56.75</v>
      </c>
      <c r="N63">
        <f t="shared" si="0"/>
        <v>217.82999999999998</v>
      </c>
      <c r="O63" s="112">
        <f t="shared" si="1"/>
        <v>-9.9999999999909051E-3</v>
      </c>
      <c r="P63">
        <v>81.206271863379698</v>
      </c>
      <c r="Q63">
        <v>54.997475095257769</v>
      </c>
      <c r="R63">
        <v>5.8397319010237343</v>
      </c>
      <c r="S63">
        <v>19.029126382959191</v>
      </c>
      <c r="T63">
        <v>56.74739475737961</v>
      </c>
      <c r="U63" s="114">
        <f t="shared" si="2"/>
        <v>217.82</v>
      </c>
      <c r="V63" s="112">
        <f t="shared" si="3"/>
        <v>0</v>
      </c>
      <c r="Y63">
        <f>BAWANA!AW63+BAWANA!AX63</f>
        <v>26.09</v>
      </c>
      <c r="Z63">
        <f>BAWANA!BD63+BAWANA!BE63</f>
        <v>26.09</v>
      </c>
      <c r="AA63">
        <f>BAWANA!X63+BAWANA!Y63</f>
        <v>26.09</v>
      </c>
      <c r="AB63">
        <f>BAWANA!AE63+BAWANA!AF63</f>
        <v>26.09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217.82</v>
      </c>
      <c r="E64">
        <f>BAWANA!AM64</f>
        <v>0</v>
      </c>
      <c r="F64">
        <f t="shared" si="4"/>
        <v>256</v>
      </c>
      <c r="G64">
        <f t="shared" si="5"/>
        <v>217.82</v>
      </c>
      <c r="H64" s="112"/>
      <c r="I64">
        <f>BRPL_EOD!AI64+BRPL_EOD!AJ64</f>
        <v>81.209999999999994</v>
      </c>
      <c r="J64">
        <f>BYPL_EOD!AI64+BYPL_EOD!AJ64</f>
        <v>55</v>
      </c>
      <c r="K64">
        <f>MES_EOD!AI64+MES_EOD!AJ64</f>
        <v>5.84</v>
      </c>
      <c r="L64">
        <f>NDMC_EOD!AI64+NDMC_EOD!AJ64</f>
        <v>19.03</v>
      </c>
      <c r="M64">
        <f>TPDDL_EOD!AI64+TPDDL_EOD!AJ64</f>
        <v>56.75</v>
      </c>
      <c r="N64">
        <f t="shared" si="0"/>
        <v>217.82999999999998</v>
      </c>
      <c r="O64" s="112">
        <f t="shared" si="1"/>
        <v>-9.9999999999909051E-3</v>
      </c>
      <c r="P64">
        <v>81.206271863379698</v>
      </c>
      <c r="Q64">
        <v>54.997475095257769</v>
      </c>
      <c r="R64">
        <v>5.8397319010237343</v>
      </c>
      <c r="S64">
        <v>19.029126382959191</v>
      </c>
      <c r="T64">
        <v>56.74739475737961</v>
      </c>
      <c r="U64" s="114">
        <f t="shared" si="2"/>
        <v>217.82</v>
      </c>
      <c r="V64" s="112">
        <f t="shared" si="3"/>
        <v>0</v>
      </c>
      <c r="Y64">
        <f>BAWANA!AW64+BAWANA!AX64</f>
        <v>26.09</v>
      </c>
      <c r="Z64">
        <f>BAWANA!BD64+BAWANA!BE64</f>
        <v>26.09</v>
      </c>
      <c r="AA64">
        <f>BAWANA!X64+BAWANA!Y64</f>
        <v>26.09</v>
      </c>
      <c r="AB64">
        <f>BAWANA!AE64+BAWANA!AF64</f>
        <v>26.09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217.82</v>
      </c>
      <c r="E65">
        <f>BAWANA!AM65</f>
        <v>0</v>
      </c>
      <c r="F65">
        <f t="shared" si="4"/>
        <v>256</v>
      </c>
      <c r="G65">
        <f t="shared" si="5"/>
        <v>217.82</v>
      </c>
      <c r="H65" s="112"/>
      <c r="I65">
        <f>BRPL_EOD!AI65+BRPL_EOD!AJ65</f>
        <v>81.209999999999994</v>
      </c>
      <c r="J65">
        <f>BYPL_EOD!AI65+BYPL_EOD!AJ65</f>
        <v>55</v>
      </c>
      <c r="K65">
        <f>MES_EOD!AI65+MES_EOD!AJ65</f>
        <v>5.84</v>
      </c>
      <c r="L65">
        <f>NDMC_EOD!AI65+NDMC_EOD!AJ65</f>
        <v>19.03</v>
      </c>
      <c r="M65">
        <f>TPDDL_EOD!AI65+TPDDL_EOD!AJ65</f>
        <v>56.75</v>
      </c>
      <c r="N65">
        <f t="shared" si="0"/>
        <v>217.82999999999998</v>
      </c>
      <c r="O65" s="112">
        <f t="shared" si="1"/>
        <v>-9.9999999999909051E-3</v>
      </c>
      <c r="P65">
        <v>81.206271863379698</v>
      </c>
      <c r="Q65">
        <v>54.997475095257769</v>
      </c>
      <c r="R65">
        <v>5.8397319010237343</v>
      </c>
      <c r="S65">
        <v>19.029126382959191</v>
      </c>
      <c r="T65">
        <v>56.74739475737961</v>
      </c>
      <c r="U65" s="114">
        <f t="shared" si="2"/>
        <v>217.82</v>
      </c>
      <c r="V65" s="112">
        <f t="shared" si="3"/>
        <v>0</v>
      </c>
      <c r="Y65">
        <f>BAWANA!AW65+BAWANA!AX65</f>
        <v>26.09</v>
      </c>
      <c r="Z65">
        <f>BAWANA!BD65+BAWANA!BE65</f>
        <v>26.09</v>
      </c>
      <c r="AA65">
        <f>BAWANA!X65+BAWANA!Y65</f>
        <v>26.09</v>
      </c>
      <c r="AB65">
        <f>BAWANA!AE65+BAWANA!AF65</f>
        <v>26.09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217.82</v>
      </c>
      <c r="E66">
        <f>BAWANA!AM66</f>
        <v>0</v>
      </c>
      <c r="F66">
        <f t="shared" si="4"/>
        <v>256</v>
      </c>
      <c r="G66">
        <f t="shared" si="5"/>
        <v>217.82</v>
      </c>
      <c r="H66" s="112"/>
      <c r="I66">
        <f>BRPL_EOD!AI66+BRPL_EOD!AJ66</f>
        <v>81.209999999999994</v>
      </c>
      <c r="J66">
        <f>BYPL_EOD!AI66+BYPL_EOD!AJ66</f>
        <v>55</v>
      </c>
      <c r="K66">
        <f>MES_EOD!AI66+MES_EOD!AJ66</f>
        <v>5.84</v>
      </c>
      <c r="L66">
        <f>NDMC_EOD!AI66+NDMC_EOD!AJ66</f>
        <v>19.03</v>
      </c>
      <c r="M66">
        <f>TPDDL_EOD!AI66+TPDDL_EOD!AJ66</f>
        <v>56.75</v>
      </c>
      <c r="N66">
        <f t="shared" si="0"/>
        <v>217.82999999999998</v>
      </c>
      <c r="O66" s="112">
        <f t="shared" si="1"/>
        <v>-9.9999999999909051E-3</v>
      </c>
      <c r="P66">
        <v>81.206271863379698</v>
      </c>
      <c r="Q66">
        <v>54.997475095257769</v>
      </c>
      <c r="R66">
        <v>5.8397319010237343</v>
      </c>
      <c r="S66">
        <v>19.029126382959191</v>
      </c>
      <c r="T66">
        <v>56.74739475737961</v>
      </c>
      <c r="U66" s="114">
        <f t="shared" si="2"/>
        <v>217.82</v>
      </c>
      <c r="V66" s="112">
        <f t="shared" si="3"/>
        <v>0</v>
      </c>
      <c r="Y66">
        <f>BAWANA!AW66+BAWANA!AX66</f>
        <v>26.09</v>
      </c>
      <c r="Z66">
        <f>BAWANA!BD66+BAWANA!BE66</f>
        <v>26.09</v>
      </c>
      <c r="AA66">
        <f>BAWANA!X66+BAWANA!Y66</f>
        <v>26.09</v>
      </c>
      <c r="AB66">
        <f>BAWANA!AE66+BAWANA!AF66</f>
        <v>26.09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217.82</v>
      </c>
      <c r="E67">
        <f>BAWANA!AM67</f>
        <v>0</v>
      </c>
      <c r="F67">
        <f t="shared" si="4"/>
        <v>256</v>
      </c>
      <c r="G67">
        <f t="shared" si="5"/>
        <v>217.82</v>
      </c>
      <c r="H67" s="112"/>
      <c r="I67">
        <f>BRPL_EOD!AI67+BRPL_EOD!AJ67</f>
        <v>81.209999999999994</v>
      </c>
      <c r="J67">
        <f>BYPL_EOD!AI67+BYPL_EOD!AJ67</f>
        <v>55</v>
      </c>
      <c r="K67">
        <f>MES_EOD!AI67+MES_EOD!AJ67</f>
        <v>5.84</v>
      </c>
      <c r="L67">
        <f>NDMC_EOD!AI67+NDMC_EOD!AJ67</f>
        <v>19.03</v>
      </c>
      <c r="M67">
        <f>TPDDL_EOD!AI67+TPDDL_EOD!AJ67</f>
        <v>56.75</v>
      </c>
      <c r="N67">
        <f t="shared" ref="N67:N98" si="7">SUM(I67:M67)</f>
        <v>217.82999999999998</v>
      </c>
      <c r="O67" s="112">
        <f t="shared" ref="O67:O98" si="8">G67-N67</f>
        <v>-9.9999999999909051E-3</v>
      </c>
      <c r="P67">
        <v>81.206271863379698</v>
      </c>
      <c r="Q67">
        <v>54.997475095257769</v>
      </c>
      <c r="R67">
        <v>5.8397319010237343</v>
      </c>
      <c r="S67">
        <v>19.029126382959191</v>
      </c>
      <c r="T67">
        <v>56.74739475737961</v>
      </c>
      <c r="U67" s="114">
        <f t="shared" ref="U67:U98" si="9">SUM(P67:T67)</f>
        <v>217.82</v>
      </c>
      <c r="V67" s="112">
        <f t="shared" ref="V67:V99" si="10">G67-U67</f>
        <v>0</v>
      </c>
      <c r="Y67">
        <f>BAWANA!AW67+BAWANA!AX67</f>
        <v>26.09</v>
      </c>
      <c r="Z67">
        <f>BAWANA!BD67+BAWANA!BE67</f>
        <v>26.09</v>
      </c>
      <c r="AA67">
        <f>BAWANA!X67+BAWANA!Y67</f>
        <v>26.09</v>
      </c>
      <c r="AB67">
        <f>BAWANA!AE67+BAWANA!AF67</f>
        <v>26.09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217.82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217.82</v>
      </c>
      <c r="H68" s="112"/>
      <c r="I68">
        <f>BRPL_EOD!AI68+BRPL_EOD!AJ68</f>
        <v>81.209999999999994</v>
      </c>
      <c r="J68">
        <f>BYPL_EOD!AI68+BYPL_EOD!AJ68</f>
        <v>55</v>
      </c>
      <c r="K68">
        <f>MES_EOD!AI68+MES_EOD!AJ68</f>
        <v>5.84</v>
      </c>
      <c r="L68">
        <f>NDMC_EOD!AI68+NDMC_EOD!AJ68</f>
        <v>19.03</v>
      </c>
      <c r="M68">
        <f>TPDDL_EOD!AI68+TPDDL_EOD!AJ68</f>
        <v>56.75</v>
      </c>
      <c r="N68">
        <f t="shared" si="7"/>
        <v>217.82999999999998</v>
      </c>
      <c r="O68" s="112">
        <f t="shared" si="8"/>
        <v>-9.9999999999909051E-3</v>
      </c>
      <c r="P68">
        <v>81.206271863379698</v>
      </c>
      <c r="Q68">
        <v>54.997475095257769</v>
      </c>
      <c r="R68">
        <v>5.8397319010237343</v>
      </c>
      <c r="S68">
        <v>19.029126382959191</v>
      </c>
      <c r="T68">
        <v>56.74739475737961</v>
      </c>
      <c r="U68" s="114">
        <f t="shared" si="9"/>
        <v>217.82</v>
      </c>
      <c r="V68" s="112">
        <f t="shared" si="10"/>
        <v>0</v>
      </c>
      <c r="Y68">
        <f>BAWANA!AW68+BAWANA!AX68</f>
        <v>26.09</v>
      </c>
      <c r="Z68">
        <f>BAWANA!BD68+BAWANA!BE68</f>
        <v>26.09</v>
      </c>
      <c r="AA68">
        <f>BAWANA!X68+BAWANA!Y68</f>
        <v>26.09</v>
      </c>
      <c r="AB68">
        <f>BAWANA!AE68+BAWANA!AF68</f>
        <v>26.09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217.82</v>
      </c>
      <c r="E69">
        <f>BAWANA!AM69</f>
        <v>0</v>
      </c>
      <c r="F69">
        <f t="shared" si="11"/>
        <v>256</v>
      </c>
      <c r="G69">
        <f t="shared" si="12"/>
        <v>217.82</v>
      </c>
      <c r="H69" s="112"/>
      <c r="I69">
        <f>BRPL_EOD!AI69+BRPL_EOD!AJ69</f>
        <v>81.209999999999994</v>
      </c>
      <c r="J69">
        <f>BYPL_EOD!AI69+BYPL_EOD!AJ69</f>
        <v>55</v>
      </c>
      <c r="K69">
        <f>MES_EOD!AI69+MES_EOD!AJ69</f>
        <v>5.84</v>
      </c>
      <c r="L69">
        <f>NDMC_EOD!AI69+NDMC_EOD!AJ69</f>
        <v>19.03</v>
      </c>
      <c r="M69">
        <f>TPDDL_EOD!AI69+TPDDL_EOD!AJ69</f>
        <v>56.75</v>
      </c>
      <c r="N69">
        <f t="shared" si="7"/>
        <v>217.82999999999998</v>
      </c>
      <c r="O69" s="112">
        <f t="shared" si="8"/>
        <v>-9.9999999999909051E-3</v>
      </c>
      <c r="P69">
        <v>81.206271863379698</v>
      </c>
      <c r="Q69">
        <v>54.997475095257769</v>
      </c>
      <c r="R69">
        <v>5.8397319010237343</v>
      </c>
      <c r="S69">
        <v>19.029126382959191</v>
      </c>
      <c r="T69">
        <v>56.74739475737961</v>
      </c>
      <c r="U69" s="114">
        <f t="shared" si="9"/>
        <v>217.82</v>
      </c>
      <c r="V69" s="112">
        <f t="shared" si="10"/>
        <v>0</v>
      </c>
      <c r="Y69">
        <f>BAWANA!AW69+BAWANA!AX69</f>
        <v>26.09</v>
      </c>
      <c r="Z69">
        <f>BAWANA!BD69+BAWANA!BE69</f>
        <v>26.09</v>
      </c>
      <c r="AA69">
        <f>BAWANA!X69+BAWANA!Y69</f>
        <v>26.09</v>
      </c>
      <c r="AB69">
        <f>BAWANA!AE69+BAWANA!AF69</f>
        <v>26.09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217.82</v>
      </c>
      <c r="E70">
        <f>BAWANA!AM70</f>
        <v>0</v>
      </c>
      <c r="F70">
        <f t="shared" si="11"/>
        <v>256</v>
      </c>
      <c r="G70">
        <f t="shared" si="12"/>
        <v>217.82</v>
      </c>
      <c r="H70" s="112"/>
      <c r="I70">
        <f>BRPL_EOD!AI70+BRPL_EOD!AJ70</f>
        <v>81.209999999999994</v>
      </c>
      <c r="J70">
        <f>BYPL_EOD!AI70+BYPL_EOD!AJ70</f>
        <v>55</v>
      </c>
      <c r="K70">
        <f>MES_EOD!AI70+MES_EOD!AJ70</f>
        <v>5.84</v>
      </c>
      <c r="L70">
        <f>NDMC_EOD!AI70+NDMC_EOD!AJ70</f>
        <v>19.03</v>
      </c>
      <c r="M70">
        <f>TPDDL_EOD!AI70+TPDDL_EOD!AJ70</f>
        <v>56.75</v>
      </c>
      <c r="N70">
        <f t="shared" si="7"/>
        <v>217.82999999999998</v>
      </c>
      <c r="O70" s="112">
        <f t="shared" si="8"/>
        <v>-9.9999999999909051E-3</v>
      </c>
      <c r="P70">
        <v>81.206271863379698</v>
      </c>
      <c r="Q70">
        <v>54.997475095257769</v>
      </c>
      <c r="R70">
        <v>5.8397319010237343</v>
      </c>
      <c r="S70">
        <v>19.029126382959191</v>
      </c>
      <c r="T70">
        <v>56.74739475737961</v>
      </c>
      <c r="U70" s="114">
        <f t="shared" si="9"/>
        <v>217.82</v>
      </c>
      <c r="V70" s="112">
        <f t="shared" si="10"/>
        <v>0</v>
      </c>
      <c r="Y70">
        <f>BAWANA!AW70+BAWANA!AX70</f>
        <v>26.09</v>
      </c>
      <c r="Z70">
        <f>BAWANA!BD70+BAWANA!BE70</f>
        <v>26.09</v>
      </c>
      <c r="AA70">
        <f>BAWANA!X70+BAWANA!Y70</f>
        <v>26.09</v>
      </c>
      <c r="AB70">
        <f>BAWANA!AE70+BAWANA!AF70</f>
        <v>26.09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217.82</v>
      </c>
      <c r="E71">
        <f>BAWANA!AM71</f>
        <v>0</v>
      </c>
      <c r="F71">
        <f t="shared" si="11"/>
        <v>256</v>
      </c>
      <c r="G71">
        <f t="shared" si="12"/>
        <v>217.82</v>
      </c>
      <c r="H71" s="112"/>
      <c r="I71">
        <f>BRPL_EOD!AI71+BRPL_EOD!AJ71</f>
        <v>81.209999999999994</v>
      </c>
      <c r="J71">
        <f>BYPL_EOD!AI71+BYPL_EOD!AJ71</f>
        <v>55</v>
      </c>
      <c r="K71">
        <f>MES_EOD!AI71+MES_EOD!AJ71</f>
        <v>5.84</v>
      </c>
      <c r="L71">
        <f>NDMC_EOD!AI71+NDMC_EOD!AJ71</f>
        <v>19.03</v>
      </c>
      <c r="M71">
        <f>TPDDL_EOD!AI71+TPDDL_EOD!AJ71</f>
        <v>56.75</v>
      </c>
      <c r="N71">
        <f t="shared" si="7"/>
        <v>217.82999999999998</v>
      </c>
      <c r="O71" s="112">
        <f t="shared" si="8"/>
        <v>-9.9999999999909051E-3</v>
      </c>
      <c r="P71">
        <v>81.206271863379698</v>
      </c>
      <c r="Q71">
        <v>54.997475095257769</v>
      </c>
      <c r="R71">
        <v>5.8397319010237343</v>
      </c>
      <c r="S71">
        <v>19.029126382959191</v>
      </c>
      <c r="T71">
        <v>56.74739475737961</v>
      </c>
      <c r="U71" s="114">
        <f t="shared" si="9"/>
        <v>217.82</v>
      </c>
      <c r="V71" s="112">
        <f t="shared" si="10"/>
        <v>0</v>
      </c>
      <c r="Y71">
        <f>BAWANA!AW71+BAWANA!AX71</f>
        <v>26.09</v>
      </c>
      <c r="Z71">
        <f>BAWANA!BD71+BAWANA!BE71</f>
        <v>26.09</v>
      </c>
      <c r="AA71">
        <f>BAWANA!X71+BAWANA!Y71</f>
        <v>26.09</v>
      </c>
      <c r="AB71">
        <f>BAWANA!AE71+BAWANA!AF71</f>
        <v>26.09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217.82</v>
      </c>
      <c r="E72">
        <f>BAWANA!AM72</f>
        <v>0</v>
      </c>
      <c r="F72">
        <f t="shared" si="11"/>
        <v>256</v>
      </c>
      <c r="G72">
        <f t="shared" si="12"/>
        <v>217.82</v>
      </c>
      <c r="H72" s="112"/>
      <c r="I72">
        <f>BRPL_EOD!AI72+BRPL_EOD!AJ72</f>
        <v>81.209999999999994</v>
      </c>
      <c r="J72">
        <f>BYPL_EOD!AI72+BYPL_EOD!AJ72</f>
        <v>55</v>
      </c>
      <c r="K72">
        <f>MES_EOD!AI72+MES_EOD!AJ72</f>
        <v>5.84</v>
      </c>
      <c r="L72">
        <f>NDMC_EOD!AI72+NDMC_EOD!AJ72</f>
        <v>19.03</v>
      </c>
      <c r="M72">
        <f>TPDDL_EOD!AI72+TPDDL_EOD!AJ72</f>
        <v>56.75</v>
      </c>
      <c r="N72">
        <f t="shared" si="7"/>
        <v>217.82999999999998</v>
      </c>
      <c r="O72" s="112">
        <f t="shared" si="8"/>
        <v>-9.9999999999909051E-3</v>
      </c>
      <c r="P72">
        <v>81.206271863379698</v>
      </c>
      <c r="Q72">
        <v>54.997475095257769</v>
      </c>
      <c r="R72">
        <v>5.8397319010237343</v>
      </c>
      <c r="S72">
        <v>19.029126382959191</v>
      </c>
      <c r="T72">
        <v>56.74739475737961</v>
      </c>
      <c r="U72" s="114">
        <f t="shared" si="9"/>
        <v>217.82</v>
      </c>
      <c r="V72" s="112">
        <f t="shared" si="10"/>
        <v>0</v>
      </c>
      <c r="Y72">
        <f>BAWANA!AW72+BAWANA!AX72</f>
        <v>26.09</v>
      </c>
      <c r="Z72">
        <f>BAWANA!BD72+BAWANA!BE72</f>
        <v>26.09</v>
      </c>
      <c r="AA72">
        <f>BAWANA!X72+BAWANA!Y72</f>
        <v>26.09</v>
      </c>
      <c r="AB72">
        <f>BAWANA!AE72+BAWANA!AF72</f>
        <v>26.09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217.82</v>
      </c>
      <c r="E73">
        <f>BAWANA!AM73</f>
        <v>0</v>
      </c>
      <c r="F73">
        <f t="shared" si="11"/>
        <v>256</v>
      </c>
      <c r="G73">
        <f t="shared" si="12"/>
        <v>217.82</v>
      </c>
      <c r="H73" s="112"/>
      <c r="I73">
        <f>BRPL_EOD!AI73+BRPL_EOD!AJ73</f>
        <v>81.209999999999994</v>
      </c>
      <c r="J73">
        <f>BYPL_EOD!AI73+BYPL_EOD!AJ73</f>
        <v>55</v>
      </c>
      <c r="K73">
        <f>MES_EOD!AI73+MES_EOD!AJ73</f>
        <v>5.84</v>
      </c>
      <c r="L73">
        <f>NDMC_EOD!AI73+NDMC_EOD!AJ73</f>
        <v>19.03</v>
      </c>
      <c r="M73">
        <f>TPDDL_EOD!AI73+TPDDL_EOD!AJ73</f>
        <v>56.75</v>
      </c>
      <c r="N73">
        <f t="shared" si="7"/>
        <v>217.82999999999998</v>
      </c>
      <c r="O73" s="112">
        <f t="shared" si="8"/>
        <v>-9.9999999999909051E-3</v>
      </c>
      <c r="P73">
        <v>81.206271863379698</v>
      </c>
      <c r="Q73">
        <v>54.997475095257769</v>
      </c>
      <c r="R73">
        <v>5.8397319010237343</v>
      </c>
      <c r="S73">
        <v>19.029126382959191</v>
      </c>
      <c r="T73">
        <v>56.74739475737961</v>
      </c>
      <c r="U73" s="114">
        <f t="shared" si="9"/>
        <v>217.82</v>
      </c>
      <c r="V73" s="112">
        <f t="shared" si="10"/>
        <v>0</v>
      </c>
      <c r="Y73">
        <f>BAWANA!AW73+BAWANA!AX73</f>
        <v>26.09</v>
      </c>
      <c r="Z73">
        <f>BAWANA!BD73+BAWANA!BE73</f>
        <v>26.09</v>
      </c>
      <c r="AA73">
        <f>BAWANA!X73+BAWANA!Y73</f>
        <v>26.09</v>
      </c>
      <c r="AB73">
        <f>BAWANA!AE73+BAWANA!AF73</f>
        <v>26.09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217.82</v>
      </c>
      <c r="E74">
        <f>BAWANA!AM74</f>
        <v>0</v>
      </c>
      <c r="F74">
        <f t="shared" si="11"/>
        <v>256</v>
      </c>
      <c r="G74">
        <f t="shared" si="12"/>
        <v>217.82</v>
      </c>
      <c r="H74" s="112"/>
      <c r="I74">
        <f>BRPL_EOD!AI74+BRPL_EOD!AJ74</f>
        <v>81.209999999999994</v>
      </c>
      <c r="J74">
        <f>BYPL_EOD!AI74+BYPL_EOD!AJ74</f>
        <v>55</v>
      </c>
      <c r="K74">
        <f>MES_EOD!AI74+MES_EOD!AJ74</f>
        <v>5.84</v>
      </c>
      <c r="L74">
        <f>NDMC_EOD!AI74+NDMC_EOD!AJ74</f>
        <v>19.03</v>
      </c>
      <c r="M74">
        <f>TPDDL_EOD!AI74+TPDDL_EOD!AJ74</f>
        <v>56.75</v>
      </c>
      <c r="N74">
        <f t="shared" si="7"/>
        <v>217.82999999999998</v>
      </c>
      <c r="O74" s="112">
        <f t="shared" si="8"/>
        <v>-9.9999999999909051E-3</v>
      </c>
      <c r="P74">
        <v>81.206271863379698</v>
      </c>
      <c r="Q74">
        <v>54.997475095257769</v>
      </c>
      <c r="R74">
        <v>5.8397319010237343</v>
      </c>
      <c r="S74">
        <v>19.029126382959191</v>
      </c>
      <c r="T74">
        <v>56.74739475737961</v>
      </c>
      <c r="U74" s="114">
        <f t="shared" si="9"/>
        <v>217.82</v>
      </c>
      <c r="V74" s="112">
        <f t="shared" si="10"/>
        <v>0</v>
      </c>
      <c r="Y74">
        <f>BAWANA!AW74+BAWANA!AX74</f>
        <v>26.09</v>
      </c>
      <c r="Z74">
        <f>BAWANA!BD74+BAWANA!BE74</f>
        <v>26.09</v>
      </c>
      <c r="AA74">
        <f>BAWANA!X74+BAWANA!Y74</f>
        <v>26.09</v>
      </c>
      <c r="AB74">
        <f>BAWANA!AE74+BAWANA!AF74</f>
        <v>26.09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217.82</v>
      </c>
      <c r="E75">
        <f>BAWANA!AM75</f>
        <v>0</v>
      </c>
      <c r="F75">
        <f t="shared" si="11"/>
        <v>256</v>
      </c>
      <c r="G75">
        <f t="shared" si="12"/>
        <v>217.82</v>
      </c>
      <c r="H75" s="112"/>
      <c r="I75">
        <f>BRPL_EOD!AI75+BRPL_EOD!AJ75</f>
        <v>81.209999999999994</v>
      </c>
      <c r="J75">
        <f>BYPL_EOD!AI75+BYPL_EOD!AJ75</f>
        <v>55</v>
      </c>
      <c r="K75">
        <f>MES_EOD!AI75+MES_EOD!AJ75</f>
        <v>5.84</v>
      </c>
      <c r="L75">
        <f>NDMC_EOD!AI75+NDMC_EOD!AJ75</f>
        <v>19.03</v>
      </c>
      <c r="M75">
        <f>TPDDL_EOD!AI75+TPDDL_EOD!AJ75</f>
        <v>56.75</v>
      </c>
      <c r="N75">
        <f t="shared" si="7"/>
        <v>217.82999999999998</v>
      </c>
      <c r="O75" s="112">
        <f t="shared" si="8"/>
        <v>-9.9999999999909051E-3</v>
      </c>
      <c r="P75">
        <v>81.206271863379698</v>
      </c>
      <c r="Q75">
        <v>54.997475095257769</v>
      </c>
      <c r="R75">
        <v>5.8397319010237343</v>
      </c>
      <c r="S75">
        <v>19.029126382959191</v>
      </c>
      <c r="T75">
        <v>56.74739475737961</v>
      </c>
      <c r="U75" s="114">
        <f t="shared" si="9"/>
        <v>217.82</v>
      </c>
      <c r="V75" s="112">
        <f t="shared" si="10"/>
        <v>0</v>
      </c>
      <c r="Y75">
        <f>BAWANA!AW75+BAWANA!AX75</f>
        <v>26.09</v>
      </c>
      <c r="Z75">
        <f>BAWANA!BD75+BAWANA!BE75</f>
        <v>26.09</v>
      </c>
      <c r="AA75">
        <f>BAWANA!X75+BAWANA!Y75</f>
        <v>26.09</v>
      </c>
      <c r="AB75">
        <f>BAWANA!AE75+BAWANA!AF75</f>
        <v>26.09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217.82</v>
      </c>
      <c r="E76">
        <f>BAWANA!AM76</f>
        <v>0</v>
      </c>
      <c r="F76">
        <f t="shared" si="11"/>
        <v>256</v>
      </c>
      <c r="G76">
        <f t="shared" si="12"/>
        <v>217.82</v>
      </c>
      <c r="H76" s="112"/>
      <c r="I76">
        <f>BRPL_EOD!AI76+BRPL_EOD!AJ76</f>
        <v>81.209999999999994</v>
      </c>
      <c r="J76">
        <f>BYPL_EOD!AI76+BYPL_EOD!AJ76</f>
        <v>55</v>
      </c>
      <c r="K76">
        <f>MES_EOD!AI76+MES_EOD!AJ76</f>
        <v>5.84</v>
      </c>
      <c r="L76">
        <f>NDMC_EOD!AI76+NDMC_EOD!AJ76</f>
        <v>19.03</v>
      </c>
      <c r="M76">
        <f>TPDDL_EOD!AI76+TPDDL_EOD!AJ76</f>
        <v>56.75</v>
      </c>
      <c r="N76">
        <f t="shared" si="7"/>
        <v>217.82999999999998</v>
      </c>
      <c r="O76" s="112">
        <f t="shared" si="8"/>
        <v>-9.9999999999909051E-3</v>
      </c>
      <c r="P76">
        <v>81.206271863379698</v>
      </c>
      <c r="Q76">
        <v>54.997475095257769</v>
      </c>
      <c r="R76">
        <v>5.8397319010237343</v>
      </c>
      <c r="S76">
        <v>19.029126382959191</v>
      </c>
      <c r="T76">
        <v>56.74739475737961</v>
      </c>
      <c r="U76" s="114">
        <f t="shared" si="9"/>
        <v>217.82</v>
      </c>
      <c r="V76" s="112">
        <f t="shared" si="10"/>
        <v>0</v>
      </c>
      <c r="Y76">
        <f>BAWANA!AW76+BAWANA!AX76</f>
        <v>26.09</v>
      </c>
      <c r="Z76">
        <f>BAWANA!BD76+BAWANA!BE76</f>
        <v>26.09</v>
      </c>
      <c r="AA76">
        <f>BAWANA!X76+BAWANA!Y76</f>
        <v>26.09</v>
      </c>
      <c r="AB76">
        <f>BAWANA!AE76+BAWANA!AF76</f>
        <v>26.09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217.82</v>
      </c>
      <c r="E77">
        <f>BAWANA!AM77</f>
        <v>0</v>
      </c>
      <c r="F77">
        <f t="shared" si="11"/>
        <v>256</v>
      </c>
      <c r="G77">
        <f t="shared" si="12"/>
        <v>217.82</v>
      </c>
      <c r="H77" s="112"/>
      <c r="I77">
        <f>BRPL_EOD!AI77+BRPL_EOD!AJ77</f>
        <v>81.209999999999994</v>
      </c>
      <c r="J77">
        <f>BYPL_EOD!AI77+BYPL_EOD!AJ77</f>
        <v>55</v>
      </c>
      <c r="K77">
        <f>MES_EOD!AI77+MES_EOD!AJ77</f>
        <v>5.84</v>
      </c>
      <c r="L77">
        <f>NDMC_EOD!AI77+NDMC_EOD!AJ77</f>
        <v>19.03</v>
      </c>
      <c r="M77">
        <f>TPDDL_EOD!AI77+TPDDL_EOD!AJ77</f>
        <v>56.75</v>
      </c>
      <c r="N77">
        <f t="shared" si="7"/>
        <v>217.82999999999998</v>
      </c>
      <c r="O77" s="112">
        <f t="shared" si="8"/>
        <v>-9.9999999999909051E-3</v>
      </c>
      <c r="P77">
        <v>81.206271863379698</v>
      </c>
      <c r="Q77">
        <v>54.997475095257769</v>
      </c>
      <c r="R77">
        <v>5.8397319010237343</v>
      </c>
      <c r="S77">
        <v>19.029126382959191</v>
      </c>
      <c r="T77">
        <v>56.74739475737961</v>
      </c>
      <c r="U77" s="114">
        <f t="shared" si="9"/>
        <v>217.82</v>
      </c>
      <c r="V77" s="112">
        <f t="shared" si="10"/>
        <v>0</v>
      </c>
      <c r="Y77">
        <f>BAWANA!AW77+BAWANA!AX77</f>
        <v>26.09</v>
      </c>
      <c r="Z77">
        <f>BAWANA!BD77+BAWANA!BE77</f>
        <v>26.09</v>
      </c>
      <c r="AA77">
        <f>BAWANA!X77+BAWANA!Y77</f>
        <v>26.09</v>
      </c>
      <c r="AB77">
        <f>BAWANA!AE77+BAWANA!AF77</f>
        <v>26.09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217.82</v>
      </c>
      <c r="E78">
        <f>BAWANA!AM78</f>
        <v>0</v>
      </c>
      <c r="F78">
        <f t="shared" si="11"/>
        <v>256</v>
      </c>
      <c r="G78">
        <f t="shared" si="12"/>
        <v>217.82</v>
      </c>
      <c r="H78" s="112"/>
      <c r="I78">
        <f>BRPL_EOD!AI78+BRPL_EOD!AJ78</f>
        <v>81.209999999999994</v>
      </c>
      <c r="J78">
        <f>BYPL_EOD!AI78+BYPL_EOD!AJ78</f>
        <v>55</v>
      </c>
      <c r="K78">
        <f>MES_EOD!AI78+MES_EOD!AJ78</f>
        <v>5.84</v>
      </c>
      <c r="L78">
        <f>NDMC_EOD!AI78+NDMC_EOD!AJ78</f>
        <v>19.03</v>
      </c>
      <c r="M78">
        <f>TPDDL_EOD!AI78+TPDDL_EOD!AJ78</f>
        <v>56.75</v>
      </c>
      <c r="N78">
        <f t="shared" si="7"/>
        <v>217.82999999999998</v>
      </c>
      <c r="O78" s="112">
        <f t="shared" si="8"/>
        <v>-9.9999999999909051E-3</v>
      </c>
      <c r="P78">
        <v>81.206271863379698</v>
      </c>
      <c r="Q78">
        <v>54.997475095257769</v>
      </c>
      <c r="R78">
        <v>5.8397319010237343</v>
      </c>
      <c r="S78">
        <v>19.029126382959191</v>
      </c>
      <c r="T78">
        <v>56.74739475737961</v>
      </c>
      <c r="U78" s="114">
        <f t="shared" si="9"/>
        <v>217.82</v>
      </c>
      <c r="V78" s="112">
        <f t="shared" si="10"/>
        <v>0</v>
      </c>
      <c r="Y78">
        <f>BAWANA!AW78+BAWANA!AX78</f>
        <v>26.09</v>
      </c>
      <c r="Z78">
        <f>BAWANA!BD78+BAWANA!BE78</f>
        <v>26.09</v>
      </c>
      <c r="AA78">
        <f>BAWANA!X78+BAWANA!Y78</f>
        <v>26.09</v>
      </c>
      <c r="AB78">
        <f>BAWANA!AE78+BAWANA!AF78</f>
        <v>26.09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217.82</v>
      </c>
      <c r="E79">
        <f>BAWANA!AM79</f>
        <v>0</v>
      </c>
      <c r="F79">
        <f t="shared" si="11"/>
        <v>256</v>
      </c>
      <c r="G79">
        <f t="shared" si="12"/>
        <v>217.82</v>
      </c>
      <c r="H79" s="112"/>
      <c r="I79">
        <f>BRPL_EOD!AI79+BRPL_EOD!AJ79</f>
        <v>81.209999999999994</v>
      </c>
      <c r="J79">
        <f>BYPL_EOD!AI79+BYPL_EOD!AJ79</f>
        <v>55</v>
      </c>
      <c r="K79">
        <f>MES_EOD!AI79+MES_EOD!AJ79</f>
        <v>5.84</v>
      </c>
      <c r="L79">
        <f>NDMC_EOD!AI79+NDMC_EOD!AJ79</f>
        <v>19.03</v>
      </c>
      <c r="M79">
        <f>TPDDL_EOD!AI79+TPDDL_EOD!AJ79</f>
        <v>56.75</v>
      </c>
      <c r="N79">
        <f t="shared" si="7"/>
        <v>217.82999999999998</v>
      </c>
      <c r="O79" s="112">
        <f t="shared" si="8"/>
        <v>-9.9999999999909051E-3</v>
      </c>
      <c r="P79">
        <v>81.206271863379698</v>
      </c>
      <c r="Q79">
        <v>54.997475095257769</v>
      </c>
      <c r="R79">
        <v>5.8397319010237343</v>
      </c>
      <c r="S79">
        <v>19.029126382959191</v>
      </c>
      <c r="T79">
        <v>56.74739475737961</v>
      </c>
      <c r="U79" s="114">
        <f t="shared" si="9"/>
        <v>217.82</v>
      </c>
      <c r="V79" s="112">
        <f t="shared" si="10"/>
        <v>0</v>
      </c>
      <c r="Y79">
        <f>BAWANA!AW79+BAWANA!AX79</f>
        <v>26.09</v>
      </c>
      <c r="Z79">
        <f>BAWANA!BD79+BAWANA!BE79</f>
        <v>26.09</v>
      </c>
      <c r="AA79">
        <f>BAWANA!X79+BAWANA!Y79</f>
        <v>26.09</v>
      </c>
      <c r="AB79">
        <f>BAWANA!AE79+BAWANA!AF79</f>
        <v>26.09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217.82</v>
      </c>
      <c r="E80">
        <f>BAWANA!AM80</f>
        <v>0</v>
      </c>
      <c r="F80">
        <f t="shared" si="11"/>
        <v>256</v>
      </c>
      <c r="G80">
        <f t="shared" si="12"/>
        <v>217.82</v>
      </c>
      <c r="H80" s="112"/>
      <c r="I80">
        <f>BRPL_EOD!AI80+BRPL_EOD!AJ80</f>
        <v>81.209999999999994</v>
      </c>
      <c r="J80">
        <f>BYPL_EOD!AI80+BYPL_EOD!AJ80</f>
        <v>55</v>
      </c>
      <c r="K80">
        <f>MES_EOD!AI80+MES_EOD!AJ80</f>
        <v>5.84</v>
      </c>
      <c r="L80">
        <f>NDMC_EOD!AI80+NDMC_EOD!AJ80</f>
        <v>19.03</v>
      </c>
      <c r="M80">
        <f>TPDDL_EOD!AI80+TPDDL_EOD!AJ80</f>
        <v>56.75</v>
      </c>
      <c r="N80">
        <f t="shared" si="7"/>
        <v>217.82999999999998</v>
      </c>
      <c r="O80" s="112">
        <f t="shared" si="8"/>
        <v>-9.9999999999909051E-3</v>
      </c>
      <c r="P80">
        <v>81.206271863379698</v>
      </c>
      <c r="Q80">
        <v>54.997475095257769</v>
      </c>
      <c r="R80">
        <v>5.8397319010237343</v>
      </c>
      <c r="S80">
        <v>19.029126382959191</v>
      </c>
      <c r="T80">
        <v>56.74739475737961</v>
      </c>
      <c r="U80" s="114">
        <f t="shared" si="9"/>
        <v>217.82</v>
      </c>
      <c r="V80" s="112">
        <f t="shared" si="10"/>
        <v>0</v>
      </c>
      <c r="Y80">
        <f>BAWANA!AW80+BAWANA!AX80</f>
        <v>26.09</v>
      </c>
      <c r="Z80">
        <f>BAWANA!BD80+BAWANA!BE80</f>
        <v>26.09</v>
      </c>
      <c r="AA80">
        <f>BAWANA!X80+BAWANA!Y80</f>
        <v>26.09</v>
      </c>
      <c r="AB80">
        <f>BAWANA!AE80+BAWANA!AF80</f>
        <v>26.09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212.85</v>
      </c>
      <c r="E81">
        <f>BAWANA!AM81</f>
        <v>0</v>
      </c>
      <c r="F81">
        <f t="shared" si="11"/>
        <v>256</v>
      </c>
      <c r="G81">
        <f t="shared" si="12"/>
        <v>212.85</v>
      </c>
      <c r="H81" s="112"/>
      <c r="I81">
        <f>BRPL_EOD!AI81+BRPL_EOD!AJ81</f>
        <v>81.209999999999994</v>
      </c>
      <c r="J81">
        <f>BYPL_EOD!AI81+BYPL_EOD!AJ81</f>
        <v>55</v>
      </c>
      <c r="K81">
        <f>MES_EOD!AI81+MES_EOD!AJ81</f>
        <v>5.84</v>
      </c>
      <c r="L81">
        <f>NDMC_EOD!AI81+NDMC_EOD!AJ81</f>
        <v>19.03</v>
      </c>
      <c r="M81">
        <f>TPDDL_EOD!AI81+TPDDL_EOD!AJ81</f>
        <v>56.75</v>
      </c>
      <c r="N81">
        <f t="shared" si="7"/>
        <v>217.82999999999998</v>
      </c>
      <c r="O81" s="112">
        <f t="shared" si="8"/>
        <v>-4.9799999999999898</v>
      </c>
      <c r="P81">
        <v>79.353387963090483</v>
      </c>
      <c r="Q81">
        <v>53.742597438369373</v>
      </c>
      <c r="R81">
        <v>5.7064867098195844</v>
      </c>
      <c r="S81">
        <v>18.594938713675806</v>
      </c>
      <c r="T81">
        <v>55.452589175044764</v>
      </c>
      <c r="U81" s="114">
        <f t="shared" si="9"/>
        <v>212.85000000000002</v>
      </c>
      <c r="V81" s="112">
        <f t="shared" si="10"/>
        <v>0</v>
      </c>
      <c r="Y81">
        <f>BAWANA!AW81+BAWANA!AX81</f>
        <v>25.15</v>
      </c>
      <c r="Z81">
        <f>BAWANA!BD81+BAWANA!BE81</f>
        <v>32</v>
      </c>
      <c r="AA81">
        <f>BAWANA!X81+BAWANA!Y81</f>
        <v>25.15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212.85</v>
      </c>
      <c r="E82">
        <f>BAWANA!AM82</f>
        <v>0</v>
      </c>
      <c r="F82">
        <f t="shared" si="11"/>
        <v>256</v>
      </c>
      <c r="G82">
        <f t="shared" si="12"/>
        <v>212.85</v>
      </c>
      <c r="H82" s="112"/>
      <c r="I82">
        <f>BRPL_EOD!AI82+BRPL_EOD!AJ82</f>
        <v>78.3</v>
      </c>
      <c r="J82">
        <f>BYPL_EOD!AI82+BYPL_EOD!AJ82</f>
        <v>55</v>
      </c>
      <c r="K82">
        <f>MES_EOD!AI82+MES_EOD!AJ82</f>
        <v>5.84</v>
      </c>
      <c r="L82">
        <f>NDMC_EOD!AI82+NDMC_EOD!AJ82</f>
        <v>19</v>
      </c>
      <c r="M82">
        <f>TPDDL_EOD!AI82+TPDDL_EOD!AJ82</f>
        <v>54.71</v>
      </c>
      <c r="N82">
        <f t="shared" si="7"/>
        <v>212.85000000000002</v>
      </c>
      <c r="O82" s="112">
        <f t="shared" si="8"/>
        <v>0</v>
      </c>
      <c r="P82">
        <v>78.299999999999983</v>
      </c>
      <c r="Q82">
        <v>54.999999999999993</v>
      </c>
      <c r="R82">
        <v>5.839999999999999</v>
      </c>
      <c r="S82">
        <v>18.999999999999996</v>
      </c>
      <c r="T82">
        <v>54.709999999999994</v>
      </c>
      <c r="U82" s="114">
        <f t="shared" si="9"/>
        <v>212.84999999999997</v>
      </c>
      <c r="V82" s="112">
        <f t="shared" si="10"/>
        <v>0</v>
      </c>
      <c r="Y82">
        <f>BAWANA!AW82+BAWANA!AX82</f>
        <v>25.15</v>
      </c>
      <c r="Z82">
        <f>BAWANA!BD82+BAWANA!BE82</f>
        <v>32</v>
      </c>
      <c r="AA82">
        <f>BAWANA!X82+BAWANA!Y82</f>
        <v>25.15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212.85</v>
      </c>
      <c r="E83">
        <f>BAWANA!AM83</f>
        <v>0</v>
      </c>
      <c r="F83">
        <f t="shared" si="11"/>
        <v>256</v>
      </c>
      <c r="G83">
        <f t="shared" si="12"/>
        <v>212.85</v>
      </c>
      <c r="H83" s="112"/>
      <c r="I83">
        <f>BRPL_EOD!AI83+BRPL_EOD!AJ83</f>
        <v>78.3</v>
      </c>
      <c r="J83">
        <f>BYPL_EOD!AI83+BYPL_EOD!AJ83</f>
        <v>55</v>
      </c>
      <c r="K83">
        <f>MES_EOD!AI83+MES_EOD!AJ83</f>
        <v>5.84</v>
      </c>
      <c r="L83">
        <f>NDMC_EOD!AI83+NDMC_EOD!AJ83</f>
        <v>19</v>
      </c>
      <c r="M83">
        <f>TPDDL_EOD!AI83+TPDDL_EOD!AJ83</f>
        <v>54.71</v>
      </c>
      <c r="N83">
        <f t="shared" si="7"/>
        <v>212.85000000000002</v>
      </c>
      <c r="O83" s="112">
        <f t="shared" si="8"/>
        <v>0</v>
      </c>
      <c r="P83">
        <v>78.299999999999983</v>
      </c>
      <c r="Q83">
        <v>54.999999999999993</v>
      </c>
      <c r="R83">
        <v>5.839999999999999</v>
      </c>
      <c r="S83">
        <v>18.999999999999996</v>
      </c>
      <c r="T83">
        <v>54.709999999999994</v>
      </c>
      <c r="U83" s="114">
        <f t="shared" si="9"/>
        <v>212.84999999999997</v>
      </c>
      <c r="V83" s="112">
        <f t="shared" si="10"/>
        <v>0</v>
      </c>
      <c r="Y83">
        <f>BAWANA!AW83+BAWANA!AX83</f>
        <v>25.15</v>
      </c>
      <c r="Z83">
        <f>BAWANA!BD83+BAWANA!BE83</f>
        <v>32</v>
      </c>
      <c r="AA83">
        <f>BAWANA!X83+BAWANA!Y83</f>
        <v>25.15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212.85</v>
      </c>
      <c r="E84">
        <f>BAWANA!AM84</f>
        <v>0</v>
      </c>
      <c r="F84">
        <f t="shared" si="11"/>
        <v>256</v>
      </c>
      <c r="G84">
        <f t="shared" si="12"/>
        <v>212.85</v>
      </c>
      <c r="H84" s="112"/>
      <c r="I84">
        <f>BRPL_EOD!AI84+BRPL_EOD!AJ84</f>
        <v>78.3</v>
      </c>
      <c r="J84">
        <f>BYPL_EOD!AI84+BYPL_EOD!AJ84</f>
        <v>55</v>
      </c>
      <c r="K84">
        <f>MES_EOD!AI84+MES_EOD!AJ84</f>
        <v>5.84</v>
      </c>
      <c r="L84">
        <f>NDMC_EOD!AI84+NDMC_EOD!AJ84</f>
        <v>19</v>
      </c>
      <c r="M84">
        <f>TPDDL_EOD!AI84+TPDDL_EOD!AJ84</f>
        <v>54.71</v>
      </c>
      <c r="N84">
        <f t="shared" si="7"/>
        <v>212.85000000000002</v>
      </c>
      <c r="O84" s="112">
        <f t="shared" si="8"/>
        <v>0</v>
      </c>
      <c r="P84">
        <v>78.299999999999983</v>
      </c>
      <c r="Q84">
        <v>54.999999999999993</v>
      </c>
      <c r="R84">
        <v>5.839999999999999</v>
      </c>
      <c r="S84">
        <v>18.999999999999996</v>
      </c>
      <c r="T84">
        <v>54.709999999999994</v>
      </c>
      <c r="U84" s="114">
        <f t="shared" si="9"/>
        <v>212.84999999999997</v>
      </c>
      <c r="V84" s="112">
        <f t="shared" si="10"/>
        <v>0</v>
      </c>
      <c r="Y84">
        <f>BAWANA!AW84+BAWANA!AX84</f>
        <v>25.15</v>
      </c>
      <c r="Z84">
        <f>BAWANA!BD84+BAWANA!BE84</f>
        <v>32</v>
      </c>
      <c r="AA84">
        <f>BAWANA!X84+BAWANA!Y84</f>
        <v>25.15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212.85</v>
      </c>
      <c r="E85">
        <f>BAWANA!AM85</f>
        <v>0</v>
      </c>
      <c r="F85">
        <f t="shared" si="11"/>
        <v>256</v>
      </c>
      <c r="G85">
        <f t="shared" si="12"/>
        <v>212.85</v>
      </c>
      <c r="H85" s="112"/>
      <c r="I85">
        <f>BRPL_EOD!AI85+BRPL_EOD!AJ85</f>
        <v>78.3</v>
      </c>
      <c r="J85">
        <f>BYPL_EOD!AI85+BYPL_EOD!AJ85</f>
        <v>55</v>
      </c>
      <c r="K85">
        <f>MES_EOD!AI85+MES_EOD!AJ85</f>
        <v>5.84</v>
      </c>
      <c r="L85">
        <f>NDMC_EOD!AI85+NDMC_EOD!AJ85</f>
        <v>19</v>
      </c>
      <c r="M85">
        <f>TPDDL_EOD!AI85+TPDDL_EOD!AJ85</f>
        <v>54.71</v>
      </c>
      <c r="N85">
        <f t="shared" si="7"/>
        <v>212.85000000000002</v>
      </c>
      <c r="O85" s="112">
        <f t="shared" si="8"/>
        <v>0</v>
      </c>
      <c r="P85">
        <v>78.299999999999983</v>
      </c>
      <c r="Q85">
        <v>54.999999999999993</v>
      </c>
      <c r="R85">
        <v>5.839999999999999</v>
      </c>
      <c r="S85">
        <v>18.999999999999996</v>
      </c>
      <c r="T85">
        <v>54.709999999999994</v>
      </c>
      <c r="U85" s="114">
        <f t="shared" si="9"/>
        <v>212.84999999999997</v>
      </c>
      <c r="V85" s="112">
        <f t="shared" si="10"/>
        <v>0</v>
      </c>
      <c r="Y85">
        <f>BAWANA!AW85+BAWANA!AX85</f>
        <v>25.15</v>
      </c>
      <c r="Z85">
        <f>BAWANA!BD85+BAWANA!BE85</f>
        <v>32</v>
      </c>
      <c r="AA85">
        <f>BAWANA!X85+BAWANA!Y85</f>
        <v>25.15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212.85</v>
      </c>
      <c r="E86">
        <f>BAWANA!AM86</f>
        <v>0</v>
      </c>
      <c r="F86">
        <f t="shared" si="11"/>
        <v>256</v>
      </c>
      <c r="G86">
        <f t="shared" si="12"/>
        <v>212.85</v>
      </c>
      <c r="H86" s="112"/>
      <c r="I86">
        <f>BRPL_EOD!AI86+BRPL_EOD!AJ86</f>
        <v>78.3</v>
      </c>
      <c r="J86">
        <f>BYPL_EOD!AI86+BYPL_EOD!AJ86</f>
        <v>55</v>
      </c>
      <c r="K86">
        <f>MES_EOD!AI86+MES_EOD!AJ86</f>
        <v>5.84</v>
      </c>
      <c r="L86">
        <f>NDMC_EOD!AI86+NDMC_EOD!AJ86</f>
        <v>19</v>
      </c>
      <c r="M86">
        <f>TPDDL_EOD!AI86+TPDDL_EOD!AJ86</f>
        <v>54.71</v>
      </c>
      <c r="N86">
        <f t="shared" si="7"/>
        <v>212.85000000000002</v>
      </c>
      <c r="O86" s="112">
        <f t="shared" si="8"/>
        <v>0</v>
      </c>
      <c r="P86">
        <v>78.299999999999983</v>
      </c>
      <c r="Q86">
        <v>54.999999999999993</v>
      </c>
      <c r="R86">
        <v>5.839999999999999</v>
      </c>
      <c r="S86">
        <v>18.999999999999996</v>
      </c>
      <c r="T86">
        <v>54.709999999999994</v>
      </c>
      <c r="U86" s="114">
        <f t="shared" si="9"/>
        <v>212.84999999999997</v>
      </c>
      <c r="V86" s="112">
        <f t="shared" si="10"/>
        <v>0</v>
      </c>
      <c r="Y86">
        <f>BAWANA!AW86+BAWANA!AX86</f>
        <v>25.15</v>
      </c>
      <c r="Z86">
        <f>BAWANA!BD86+BAWANA!BE86</f>
        <v>32</v>
      </c>
      <c r="AA86">
        <f>BAWANA!X86+BAWANA!Y86</f>
        <v>25.15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212.85</v>
      </c>
      <c r="E87">
        <f>BAWANA!AM87</f>
        <v>0</v>
      </c>
      <c r="F87">
        <f t="shared" si="11"/>
        <v>256</v>
      </c>
      <c r="G87">
        <f t="shared" si="12"/>
        <v>212.85</v>
      </c>
      <c r="H87" s="112"/>
      <c r="I87">
        <f>BRPL_EOD!AI87+BRPL_EOD!AJ87</f>
        <v>78.3</v>
      </c>
      <c r="J87">
        <f>BYPL_EOD!AI87+BYPL_EOD!AJ87</f>
        <v>55</v>
      </c>
      <c r="K87">
        <f>MES_EOD!AI87+MES_EOD!AJ87</f>
        <v>5.84</v>
      </c>
      <c r="L87">
        <f>NDMC_EOD!AI87+NDMC_EOD!AJ87</f>
        <v>19</v>
      </c>
      <c r="M87">
        <f>TPDDL_EOD!AI87+TPDDL_EOD!AJ87</f>
        <v>54.71</v>
      </c>
      <c r="N87">
        <f t="shared" si="7"/>
        <v>212.85000000000002</v>
      </c>
      <c r="O87" s="112">
        <f t="shared" si="8"/>
        <v>0</v>
      </c>
      <c r="P87">
        <v>78.299999999999983</v>
      </c>
      <c r="Q87">
        <v>54.999999999999993</v>
      </c>
      <c r="R87">
        <v>5.839999999999999</v>
      </c>
      <c r="S87">
        <v>18.999999999999996</v>
      </c>
      <c r="T87">
        <v>54.709999999999994</v>
      </c>
      <c r="U87" s="114">
        <f t="shared" si="9"/>
        <v>212.84999999999997</v>
      </c>
      <c r="V87" s="112">
        <f t="shared" si="10"/>
        <v>0</v>
      </c>
      <c r="Y87">
        <f>BAWANA!AW87+BAWANA!AX87</f>
        <v>25.15</v>
      </c>
      <c r="Z87">
        <f>BAWANA!BD87+BAWANA!BE87</f>
        <v>32</v>
      </c>
      <c r="AA87">
        <f>BAWANA!X87+BAWANA!Y87</f>
        <v>25.15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212.85</v>
      </c>
      <c r="E88">
        <f>BAWANA!AM88</f>
        <v>0</v>
      </c>
      <c r="F88">
        <f t="shared" si="11"/>
        <v>256</v>
      </c>
      <c r="G88">
        <f t="shared" si="12"/>
        <v>212.85</v>
      </c>
      <c r="H88" s="112"/>
      <c r="I88">
        <f>BRPL_EOD!AI88+BRPL_EOD!AJ88</f>
        <v>78.3</v>
      </c>
      <c r="J88">
        <f>BYPL_EOD!AI88+BYPL_EOD!AJ88</f>
        <v>55</v>
      </c>
      <c r="K88">
        <f>MES_EOD!AI88+MES_EOD!AJ88</f>
        <v>5.84</v>
      </c>
      <c r="L88">
        <f>NDMC_EOD!AI88+NDMC_EOD!AJ88</f>
        <v>19</v>
      </c>
      <c r="M88">
        <f>TPDDL_EOD!AI88+TPDDL_EOD!AJ88</f>
        <v>54.71</v>
      </c>
      <c r="N88">
        <f t="shared" si="7"/>
        <v>212.85000000000002</v>
      </c>
      <c r="O88" s="112">
        <f t="shared" si="8"/>
        <v>0</v>
      </c>
      <c r="P88">
        <v>78.299999999999983</v>
      </c>
      <c r="Q88">
        <v>54.999999999999993</v>
      </c>
      <c r="R88">
        <v>5.839999999999999</v>
      </c>
      <c r="S88">
        <v>18.999999999999996</v>
      </c>
      <c r="T88">
        <v>54.709999999999994</v>
      </c>
      <c r="U88" s="114">
        <f t="shared" si="9"/>
        <v>212.84999999999997</v>
      </c>
      <c r="V88" s="112">
        <f t="shared" si="10"/>
        <v>0</v>
      </c>
      <c r="Y88">
        <f>BAWANA!AW88+BAWANA!AX88</f>
        <v>25.15</v>
      </c>
      <c r="Z88">
        <f>BAWANA!BD88+BAWANA!BE88</f>
        <v>32</v>
      </c>
      <c r="AA88">
        <f>BAWANA!X88+BAWANA!Y88</f>
        <v>25.15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212.85</v>
      </c>
      <c r="E89">
        <f>BAWANA!AM89</f>
        <v>0</v>
      </c>
      <c r="F89">
        <f t="shared" si="11"/>
        <v>256</v>
      </c>
      <c r="G89">
        <f t="shared" si="12"/>
        <v>212.85</v>
      </c>
      <c r="H89" s="112"/>
      <c r="I89">
        <f>BRPL_EOD!AI89+BRPL_EOD!AJ89</f>
        <v>78.3</v>
      </c>
      <c r="J89">
        <f>BYPL_EOD!AI89+BYPL_EOD!AJ89</f>
        <v>55</v>
      </c>
      <c r="K89">
        <f>MES_EOD!AI89+MES_EOD!AJ89</f>
        <v>5.84</v>
      </c>
      <c r="L89">
        <f>NDMC_EOD!AI89+NDMC_EOD!AJ89</f>
        <v>19</v>
      </c>
      <c r="M89">
        <f>TPDDL_EOD!AI89+TPDDL_EOD!AJ89</f>
        <v>54.71</v>
      </c>
      <c r="N89">
        <f t="shared" si="7"/>
        <v>212.85000000000002</v>
      </c>
      <c r="O89" s="112">
        <f t="shared" si="8"/>
        <v>0</v>
      </c>
      <c r="P89">
        <v>78.299999999999983</v>
      </c>
      <c r="Q89">
        <v>54.999999999999993</v>
      </c>
      <c r="R89">
        <v>5.839999999999999</v>
      </c>
      <c r="S89">
        <v>18.999999999999996</v>
      </c>
      <c r="T89">
        <v>54.709999999999994</v>
      </c>
      <c r="U89" s="114">
        <f t="shared" si="9"/>
        <v>212.84999999999997</v>
      </c>
      <c r="V89" s="112">
        <f t="shared" si="10"/>
        <v>0</v>
      </c>
      <c r="Y89">
        <f>BAWANA!AW89+BAWANA!AX89</f>
        <v>25.15</v>
      </c>
      <c r="Z89">
        <f>BAWANA!BD89+BAWANA!BE89</f>
        <v>32</v>
      </c>
      <c r="AA89">
        <f>BAWANA!X89+BAWANA!Y89</f>
        <v>25.15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212.85</v>
      </c>
      <c r="E90">
        <f>BAWANA!AM90</f>
        <v>0</v>
      </c>
      <c r="F90">
        <f t="shared" si="11"/>
        <v>256</v>
      </c>
      <c r="G90">
        <f t="shared" si="12"/>
        <v>212.85</v>
      </c>
      <c r="H90" s="112"/>
      <c r="I90">
        <f>BRPL_EOD!AI90+BRPL_EOD!AJ90</f>
        <v>78.3</v>
      </c>
      <c r="J90">
        <f>BYPL_EOD!AI90+BYPL_EOD!AJ90</f>
        <v>55</v>
      </c>
      <c r="K90">
        <f>MES_EOD!AI90+MES_EOD!AJ90</f>
        <v>5.84</v>
      </c>
      <c r="L90">
        <f>NDMC_EOD!AI90+NDMC_EOD!AJ90</f>
        <v>19</v>
      </c>
      <c r="M90">
        <f>TPDDL_EOD!AI90+TPDDL_EOD!AJ90</f>
        <v>54.71</v>
      </c>
      <c r="N90">
        <f t="shared" si="7"/>
        <v>212.85000000000002</v>
      </c>
      <c r="O90" s="112">
        <f t="shared" si="8"/>
        <v>0</v>
      </c>
      <c r="P90">
        <v>78.299999999999983</v>
      </c>
      <c r="Q90">
        <v>54.999999999999993</v>
      </c>
      <c r="R90">
        <v>5.839999999999999</v>
      </c>
      <c r="S90">
        <v>18.999999999999996</v>
      </c>
      <c r="T90">
        <v>54.709999999999994</v>
      </c>
      <c r="U90" s="114">
        <f t="shared" si="9"/>
        <v>212.84999999999997</v>
      </c>
      <c r="V90" s="112">
        <f t="shared" si="10"/>
        <v>0</v>
      </c>
      <c r="Y90">
        <f>BAWANA!AW90+BAWANA!AX90</f>
        <v>25.15</v>
      </c>
      <c r="Z90">
        <f>BAWANA!BD90+BAWANA!BE90</f>
        <v>32</v>
      </c>
      <c r="AA90">
        <f>BAWANA!X90+BAWANA!Y90</f>
        <v>25.15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212.85</v>
      </c>
      <c r="E91">
        <f>BAWANA!AM91</f>
        <v>0</v>
      </c>
      <c r="F91">
        <f t="shared" si="11"/>
        <v>256</v>
      </c>
      <c r="G91">
        <f t="shared" si="12"/>
        <v>212.85</v>
      </c>
      <c r="H91" s="112"/>
      <c r="I91">
        <f>BRPL_EOD!AI91+BRPL_EOD!AJ91</f>
        <v>78.3</v>
      </c>
      <c r="J91">
        <f>BYPL_EOD!AI91+BYPL_EOD!AJ91</f>
        <v>55</v>
      </c>
      <c r="K91">
        <f>MES_EOD!AI91+MES_EOD!AJ91</f>
        <v>5.84</v>
      </c>
      <c r="L91">
        <f>NDMC_EOD!AI91+NDMC_EOD!AJ91</f>
        <v>19</v>
      </c>
      <c r="M91">
        <f>TPDDL_EOD!AI91+TPDDL_EOD!AJ91</f>
        <v>54.71</v>
      </c>
      <c r="N91">
        <f t="shared" si="7"/>
        <v>212.85000000000002</v>
      </c>
      <c r="O91" s="112">
        <f t="shared" si="8"/>
        <v>0</v>
      </c>
      <c r="P91">
        <v>78.299999999999983</v>
      </c>
      <c r="Q91">
        <v>54.999999999999993</v>
      </c>
      <c r="R91">
        <v>5.839999999999999</v>
      </c>
      <c r="S91">
        <v>18.999999999999996</v>
      </c>
      <c r="T91">
        <v>54.709999999999994</v>
      </c>
      <c r="U91" s="114">
        <f t="shared" si="9"/>
        <v>212.84999999999997</v>
      </c>
      <c r="V91" s="112">
        <f t="shared" si="10"/>
        <v>0</v>
      </c>
      <c r="Y91">
        <f>BAWANA!AW91+BAWANA!AX91</f>
        <v>25.15</v>
      </c>
      <c r="Z91">
        <f>BAWANA!BD91+BAWANA!BE91</f>
        <v>32</v>
      </c>
      <c r="AA91">
        <f>BAWANA!X91+BAWANA!Y91</f>
        <v>25.15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212.85</v>
      </c>
      <c r="E92">
        <f>BAWANA!AM92</f>
        <v>0</v>
      </c>
      <c r="F92">
        <f t="shared" si="11"/>
        <v>256</v>
      </c>
      <c r="G92">
        <f t="shared" si="12"/>
        <v>212.85</v>
      </c>
      <c r="H92" s="112"/>
      <c r="I92">
        <f>BRPL_EOD!AI92+BRPL_EOD!AJ92</f>
        <v>78.3</v>
      </c>
      <c r="J92">
        <f>BYPL_EOD!AI92+BYPL_EOD!AJ92</f>
        <v>55</v>
      </c>
      <c r="K92">
        <f>MES_EOD!AI92+MES_EOD!AJ92</f>
        <v>5.84</v>
      </c>
      <c r="L92">
        <f>NDMC_EOD!AI92+NDMC_EOD!AJ92</f>
        <v>19</v>
      </c>
      <c r="M92">
        <f>TPDDL_EOD!AI92+TPDDL_EOD!AJ92</f>
        <v>54.71</v>
      </c>
      <c r="N92">
        <f t="shared" si="7"/>
        <v>212.85000000000002</v>
      </c>
      <c r="O92" s="112">
        <f t="shared" si="8"/>
        <v>0</v>
      </c>
      <c r="P92">
        <v>78.299999999999983</v>
      </c>
      <c r="Q92">
        <v>54.999999999999993</v>
      </c>
      <c r="R92">
        <v>5.839999999999999</v>
      </c>
      <c r="S92">
        <v>18.999999999999996</v>
      </c>
      <c r="T92">
        <v>54.709999999999994</v>
      </c>
      <c r="U92" s="114">
        <f t="shared" si="9"/>
        <v>212.84999999999997</v>
      </c>
      <c r="V92" s="112">
        <f t="shared" si="10"/>
        <v>0</v>
      </c>
      <c r="Y92">
        <f>BAWANA!AW92+BAWANA!AX92</f>
        <v>25.15</v>
      </c>
      <c r="Z92">
        <f>BAWANA!BD92+BAWANA!BE92</f>
        <v>32</v>
      </c>
      <c r="AA92">
        <f>BAWANA!X92+BAWANA!Y92</f>
        <v>25.15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212.85</v>
      </c>
      <c r="E93">
        <f>BAWANA!AM93</f>
        <v>0</v>
      </c>
      <c r="F93">
        <f t="shared" si="11"/>
        <v>256</v>
      </c>
      <c r="G93">
        <f t="shared" si="12"/>
        <v>212.85</v>
      </c>
      <c r="H93" s="112"/>
      <c r="I93">
        <f>BRPL_EOD!AI93+BRPL_EOD!AJ93</f>
        <v>78.3</v>
      </c>
      <c r="J93">
        <f>BYPL_EOD!AI93+BYPL_EOD!AJ93</f>
        <v>55</v>
      </c>
      <c r="K93">
        <f>MES_EOD!AI93+MES_EOD!AJ93</f>
        <v>5.84</v>
      </c>
      <c r="L93">
        <f>NDMC_EOD!AI93+NDMC_EOD!AJ93</f>
        <v>19</v>
      </c>
      <c r="M93">
        <f>TPDDL_EOD!AI93+TPDDL_EOD!AJ93</f>
        <v>54.71</v>
      </c>
      <c r="N93">
        <f t="shared" si="7"/>
        <v>212.85000000000002</v>
      </c>
      <c r="O93" s="112">
        <f t="shared" si="8"/>
        <v>0</v>
      </c>
      <c r="P93">
        <v>78.299999999999983</v>
      </c>
      <c r="Q93">
        <v>54.999999999999993</v>
      </c>
      <c r="R93">
        <v>5.839999999999999</v>
      </c>
      <c r="S93">
        <v>18.999999999999996</v>
      </c>
      <c r="T93">
        <v>54.709999999999994</v>
      </c>
      <c r="U93" s="114">
        <f t="shared" si="9"/>
        <v>212.84999999999997</v>
      </c>
      <c r="V93" s="112">
        <f t="shared" si="10"/>
        <v>0</v>
      </c>
      <c r="Y93">
        <f>BAWANA!AW93+BAWANA!AX93</f>
        <v>25.15</v>
      </c>
      <c r="Z93">
        <f>BAWANA!BD93+BAWANA!BE93</f>
        <v>32</v>
      </c>
      <c r="AA93">
        <f>BAWANA!X93+BAWANA!Y93</f>
        <v>25.15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212.85</v>
      </c>
      <c r="E94">
        <f>BAWANA!AM94</f>
        <v>0</v>
      </c>
      <c r="F94">
        <f t="shared" si="11"/>
        <v>256</v>
      </c>
      <c r="G94">
        <f t="shared" si="12"/>
        <v>212.85</v>
      </c>
      <c r="H94" s="112"/>
      <c r="I94">
        <f>BRPL_EOD!AI94+BRPL_EOD!AJ94</f>
        <v>78.3</v>
      </c>
      <c r="J94">
        <f>BYPL_EOD!AI94+BYPL_EOD!AJ94</f>
        <v>55</v>
      </c>
      <c r="K94">
        <f>MES_EOD!AI94+MES_EOD!AJ94</f>
        <v>5.84</v>
      </c>
      <c r="L94">
        <f>NDMC_EOD!AI94+NDMC_EOD!AJ94</f>
        <v>19</v>
      </c>
      <c r="M94">
        <f>TPDDL_EOD!AI94+TPDDL_EOD!AJ94</f>
        <v>54.71</v>
      </c>
      <c r="N94">
        <f t="shared" si="7"/>
        <v>212.85000000000002</v>
      </c>
      <c r="O94" s="112">
        <f t="shared" si="8"/>
        <v>0</v>
      </c>
      <c r="P94">
        <v>78.299999999999983</v>
      </c>
      <c r="Q94">
        <v>54.999999999999993</v>
      </c>
      <c r="R94">
        <v>5.839999999999999</v>
      </c>
      <c r="S94">
        <v>18.999999999999996</v>
      </c>
      <c r="T94">
        <v>54.709999999999994</v>
      </c>
      <c r="U94" s="114">
        <f t="shared" si="9"/>
        <v>212.84999999999997</v>
      </c>
      <c r="V94" s="112">
        <f t="shared" si="10"/>
        <v>0</v>
      </c>
      <c r="Y94">
        <f>BAWANA!AW94+BAWANA!AX94</f>
        <v>25.15</v>
      </c>
      <c r="Z94">
        <f>BAWANA!BD94+BAWANA!BE94</f>
        <v>32</v>
      </c>
      <c r="AA94">
        <f>BAWANA!X94+BAWANA!Y94</f>
        <v>25.15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212.85</v>
      </c>
      <c r="E95">
        <f>BAWANA!AM95</f>
        <v>0</v>
      </c>
      <c r="F95">
        <f t="shared" si="11"/>
        <v>256</v>
      </c>
      <c r="G95">
        <f t="shared" si="12"/>
        <v>212.85</v>
      </c>
      <c r="H95" s="112"/>
      <c r="I95">
        <f>BRPL_EOD!AI95+BRPL_EOD!AJ95</f>
        <v>78.3</v>
      </c>
      <c r="J95">
        <f>BYPL_EOD!AI95+BYPL_EOD!AJ95</f>
        <v>55</v>
      </c>
      <c r="K95">
        <f>MES_EOD!AI95+MES_EOD!AJ95</f>
        <v>5.84</v>
      </c>
      <c r="L95">
        <f>NDMC_EOD!AI95+NDMC_EOD!AJ95</f>
        <v>19</v>
      </c>
      <c r="M95">
        <f>TPDDL_EOD!AI95+TPDDL_EOD!AJ95</f>
        <v>54.71</v>
      </c>
      <c r="N95">
        <f t="shared" si="7"/>
        <v>212.85000000000002</v>
      </c>
      <c r="O95" s="112">
        <f t="shared" si="8"/>
        <v>0</v>
      </c>
      <c r="P95">
        <v>78.299999999999983</v>
      </c>
      <c r="Q95">
        <v>54.999999999999993</v>
      </c>
      <c r="R95">
        <v>5.839999999999999</v>
      </c>
      <c r="S95">
        <v>18.999999999999996</v>
      </c>
      <c r="T95">
        <v>54.709999999999994</v>
      </c>
      <c r="U95" s="114">
        <f t="shared" si="9"/>
        <v>212.84999999999997</v>
      </c>
      <c r="V95" s="112">
        <f t="shared" si="10"/>
        <v>0</v>
      </c>
      <c r="Y95">
        <f>BAWANA!AW95+BAWANA!AX95</f>
        <v>25.15</v>
      </c>
      <c r="Z95">
        <f>BAWANA!BD95+BAWANA!BE95</f>
        <v>32</v>
      </c>
      <c r="AA95">
        <f>BAWANA!X95+BAWANA!Y95</f>
        <v>25.15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212.85</v>
      </c>
      <c r="E96">
        <f>BAWANA!AM96</f>
        <v>0</v>
      </c>
      <c r="F96">
        <f t="shared" si="11"/>
        <v>256</v>
      </c>
      <c r="G96">
        <f t="shared" si="12"/>
        <v>212.85</v>
      </c>
      <c r="H96" s="112"/>
      <c r="I96">
        <f>BRPL_EOD!AI96+BRPL_EOD!AJ96</f>
        <v>78.3</v>
      </c>
      <c r="J96">
        <f>BYPL_EOD!AI96+BYPL_EOD!AJ96</f>
        <v>55</v>
      </c>
      <c r="K96">
        <f>MES_EOD!AI96+MES_EOD!AJ96</f>
        <v>5.84</v>
      </c>
      <c r="L96">
        <f>NDMC_EOD!AI96+NDMC_EOD!AJ96</f>
        <v>19</v>
      </c>
      <c r="M96">
        <f>TPDDL_EOD!AI96+TPDDL_EOD!AJ96</f>
        <v>54.71</v>
      </c>
      <c r="N96">
        <f t="shared" si="7"/>
        <v>212.85000000000002</v>
      </c>
      <c r="O96" s="112">
        <f t="shared" si="8"/>
        <v>0</v>
      </c>
      <c r="P96">
        <v>78.299999999999983</v>
      </c>
      <c r="Q96">
        <v>54.999999999999993</v>
      </c>
      <c r="R96">
        <v>5.839999999999999</v>
      </c>
      <c r="S96">
        <v>18.999999999999996</v>
      </c>
      <c r="T96">
        <v>54.709999999999994</v>
      </c>
      <c r="U96" s="114">
        <f t="shared" si="9"/>
        <v>212.84999999999997</v>
      </c>
      <c r="V96" s="112">
        <f t="shared" si="10"/>
        <v>0</v>
      </c>
      <c r="Y96">
        <f>BAWANA!AW96+BAWANA!AX96</f>
        <v>25.15</v>
      </c>
      <c r="Z96">
        <f>BAWANA!BD96+BAWANA!BE96</f>
        <v>32</v>
      </c>
      <c r="AA96">
        <f>BAWANA!X96+BAWANA!Y96</f>
        <v>25.15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212.85</v>
      </c>
      <c r="E97">
        <f>BAWANA!AM97</f>
        <v>0</v>
      </c>
      <c r="F97">
        <f t="shared" si="11"/>
        <v>256</v>
      </c>
      <c r="G97">
        <f t="shared" si="12"/>
        <v>212.85</v>
      </c>
      <c r="H97" s="112"/>
      <c r="I97">
        <f>BRPL_EOD!AI97+BRPL_EOD!AJ97</f>
        <v>78.3</v>
      </c>
      <c r="J97">
        <f>BYPL_EOD!AI97+BYPL_EOD!AJ97</f>
        <v>55</v>
      </c>
      <c r="K97">
        <f>MES_EOD!AI97+MES_EOD!AJ97</f>
        <v>5.84</v>
      </c>
      <c r="L97">
        <f>NDMC_EOD!AI97+NDMC_EOD!AJ97</f>
        <v>19</v>
      </c>
      <c r="M97">
        <f>TPDDL_EOD!AI97+TPDDL_EOD!AJ97</f>
        <v>54.71</v>
      </c>
      <c r="N97">
        <f t="shared" si="7"/>
        <v>212.85000000000002</v>
      </c>
      <c r="O97" s="112">
        <f t="shared" si="8"/>
        <v>0</v>
      </c>
      <c r="P97">
        <v>78.299999999999983</v>
      </c>
      <c r="Q97">
        <v>54.999999999999993</v>
      </c>
      <c r="R97">
        <v>5.839999999999999</v>
      </c>
      <c r="S97">
        <v>18.999999999999996</v>
      </c>
      <c r="T97">
        <v>54.709999999999994</v>
      </c>
      <c r="U97" s="114">
        <f t="shared" si="9"/>
        <v>212.84999999999997</v>
      </c>
      <c r="V97" s="112">
        <f t="shared" si="10"/>
        <v>0</v>
      </c>
      <c r="Y97">
        <f>BAWANA!AW97+BAWANA!AX97</f>
        <v>25.15</v>
      </c>
      <c r="Z97">
        <f>BAWANA!BD97+BAWANA!BE97</f>
        <v>32</v>
      </c>
      <c r="AA97">
        <f>BAWANA!X97+BAWANA!Y97</f>
        <v>25.15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212.85</v>
      </c>
      <c r="E98">
        <f>BAWANA!AM98</f>
        <v>0</v>
      </c>
      <c r="F98">
        <f t="shared" si="11"/>
        <v>256</v>
      </c>
      <c r="G98">
        <f t="shared" si="12"/>
        <v>212.85</v>
      </c>
      <c r="H98" s="112"/>
      <c r="I98">
        <f>BRPL_EOD!AI98+BRPL_EOD!AJ98</f>
        <v>78.3</v>
      </c>
      <c r="J98">
        <f>BYPL_EOD!AI98+BYPL_EOD!AJ98</f>
        <v>55</v>
      </c>
      <c r="K98">
        <f>MES_EOD!AI98+MES_EOD!AJ98</f>
        <v>5.84</v>
      </c>
      <c r="L98">
        <f>NDMC_EOD!AI98+NDMC_EOD!AJ98</f>
        <v>19</v>
      </c>
      <c r="M98">
        <f>TPDDL_EOD!AI98+TPDDL_EOD!AJ98</f>
        <v>54.71</v>
      </c>
      <c r="N98">
        <f t="shared" si="7"/>
        <v>212.85000000000002</v>
      </c>
      <c r="O98" s="112">
        <f t="shared" si="8"/>
        <v>0</v>
      </c>
      <c r="P98">
        <v>78.299999999999983</v>
      </c>
      <c r="Q98">
        <v>54.999999999999993</v>
      </c>
      <c r="R98">
        <v>5.839999999999999</v>
      </c>
      <c r="S98">
        <v>18.999999999999996</v>
      </c>
      <c r="T98">
        <v>54.709999999999994</v>
      </c>
      <c r="U98" s="114">
        <f t="shared" si="9"/>
        <v>212.84999999999997</v>
      </c>
      <c r="V98" s="112">
        <f t="shared" si="10"/>
        <v>0</v>
      </c>
      <c r="Y98">
        <f>BAWANA!AW98+BAWANA!AX98</f>
        <v>25.15</v>
      </c>
      <c r="Z98">
        <f>BAWANA!BD98+BAWANA!BE98</f>
        <v>32</v>
      </c>
      <c r="AA98">
        <f>BAWANA!X98+BAWANA!Y98</f>
        <v>25.15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5.6919499999999923</v>
      </c>
      <c r="E99" s="114">
        <f t="shared" si="14"/>
        <v>0</v>
      </c>
      <c r="F99" s="114">
        <f t="shared" si="14"/>
        <v>6.1440000000000001</v>
      </c>
      <c r="G99" s="114">
        <f t="shared" si="14"/>
        <v>5.6919499999999923</v>
      </c>
      <c r="H99" s="114"/>
      <c r="I99" s="114">
        <f t="shared" si="14"/>
        <v>2.1649624999999997</v>
      </c>
      <c r="J99" s="114">
        <f t="shared" si="14"/>
        <v>1.3518499999999996</v>
      </c>
      <c r="K99" s="114">
        <f t="shared" si="14"/>
        <v>0.14015999999999981</v>
      </c>
      <c r="L99" s="114">
        <f t="shared" si="14"/>
        <v>0.5094749999999999</v>
      </c>
      <c r="M99" s="114">
        <f t="shared" si="14"/>
        <v>1.5269400000000006</v>
      </c>
      <c r="N99" s="114">
        <f t="shared" si="14"/>
        <v>5.6933875000000018</v>
      </c>
      <c r="O99" s="114">
        <f t="shared" si="14"/>
        <v>-1.4374999999998224E-3</v>
      </c>
      <c r="P99" s="114">
        <f t="shared" si="14"/>
        <v>2.1644248452403088</v>
      </c>
      <c r="Q99" s="114">
        <f t="shared" si="14"/>
        <v>1.3514905353081221</v>
      </c>
      <c r="R99" s="114">
        <f t="shared" si="14"/>
        <v>0.14012196348539774</v>
      </c>
      <c r="S99" s="114">
        <f t="shared" si="14"/>
        <v>0.50934898987653476</v>
      </c>
      <c r="T99" s="114">
        <f t="shared" si="14"/>
        <v>1.5265636660896362</v>
      </c>
      <c r="U99" s="114">
        <f t="shared" si="14"/>
        <v>5.6919499999999923</v>
      </c>
      <c r="V99" s="114">
        <f t="shared" si="10"/>
        <v>0</v>
      </c>
      <c r="Y99" s="114">
        <f>SUM(Y3:Y98)/4000</f>
        <v>0.68486250000000037</v>
      </c>
      <c r="Z99" s="114">
        <f t="shared" ref="Z99:AD99" si="15">SUM(Z3:Z98)/4000</f>
        <v>0.71568750000000003</v>
      </c>
      <c r="AA99" s="114">
        <f t="shared" si="15"/>
        <v>0.68486250000000037</v>
      </c>
      <c r="AB99" s="114">
        <f t="shared" si="15"/>
        <v>0.71568750000000003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Y1" s="206" t="s">
        <v>334</v>
      </c>
      <c r="Z1" s="206"/>
      <c r="AA1" s="206" t="s">
        <v>335</v>
      </c>
      <c r="AB1" s="206"/>
      <c r="AC1" s="232" t="s">
        <v>332</v>
      </c>
      <c r="AD1" s="232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Y1" s="206" t="s">
        <v>334</v>
      </c>
      <c r="Z1" s="206"/>
      <c r="AA1" s="206" t="s">
        <v>335</v>
      </c>
      <c r="AB1" s="206"/>
      <c r="AC1" s="232" t="s">
        <v>332</v>
      </c>
      <c r="AD1" s="232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BAWANA!F3</f>
        <v>980</v>
      </c>
      <c r="C3">
        <f>BAWANA!G3</f>
        <v>0</v>
      </c>
      <c r="D3">
        <f>BAWANA!AP3</f>
        <v>150</v>
      </c>
      <c r="E3">
        <f>BAWANA!AQ3</f>
        <v>0</v>
      </c>
      <c r="F3">
        <f>(B3+C3)*0.8</f>
        <v>784</v>
      </c>
      <c r="G3">
        <f>(D3+E3)</f>
        <v>150</v>
      </c>
      <c r="H3" s="112"/>
      <c r="I3">
        <f>BRPL_EOD!AM3+BRPL_EOD!AN3</f>
        <v>120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30</v>
      </c>
      <c r="N3">
        <f t="shared" ref="N3:N66" si="0">SUM(I3:M3)</f>
        <v>150</v>
      </c>
      <c r="O3" s="112">
        <f t="shared" ref="O3:O66" si="1">G3-N3</f>
        <v>0</v>
      </c>
      <c r="P3">
        <v>120</v>
      </c>
      <c r="Q3">
        <v>0</v>
      </c>
      <c r="R3">
        <v>0</v>
      </c>
      <c r="S3">
        <v>0</v>
      </c>
      <c r="T3">
        <v>30</v>
      </c>
      <c r="U3" s="114">
        <f t="shared" ref="U3:U66" si="2">SUM(P3:T3)</f>
        <v>150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980</v>
      </c>
      <c r="C4">
        <f>BAWANA!G4</f>
        <v>0</v>
      </c>
      <c r="D4">
        <f>BAWANA!AP4</f>
        <v>150</v>
      </c>
      <c r="E4">
        <f>BAWANA!AQ4</f>
        <v>0</v>
      </c>
      <c r="F4">
        <f t="shared" ref="F4:F67" si="4">(B4+C4)*0.8</f>
        <v>784</v>
      </c>
      <c r="G4">
        <f t="shared" ref="G4:G67" si="5">(D4+E4)</f>
        <v>150</v>
      </c>
      <c r="H4" s="112"/>
      <c r="I4">
        <f>BRPL_EOD!AM4+BRPL_EOD!AN4</f>
        <v>120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30</v>
      </c>
      <c r="N4">
        <f t="shared" si="0"/>
        <v>150</v>
      </c>
      <c r="O4" s="112">
        <f t="shared" si="1"/>
        <v>0</v>
      </c>
      <c r="P4">
        <v>120</v>
      </c>
      <c r="Q4">
        <v>0</v>
      </c>
      <c r="R4">
        <v>0</v>
      </c>
      <c r="S4">
        <v>0</v>
      </c>
      <c r="T4">
        <v>30</v>
      </c>
      <c r="U4" s="114">
        <f t="shared" si="2"/>
        <v>150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980</v>
      </c>
      <c r="C5">
        <f>BAWANA!G5</f>
        <v>0</v>
      </c>
      <c r="D5">
        <f>BAWANA!AP5</f>
        <v>150</v>
      </c>
      <c r="E5">
        <f>BAWANA!AQ5</f>
        <v>0</v>
      </c>
      <c r="F5">
        <f t="shared" si="4"/>
        <v>784</v>
      </c>
      <c r="G5">
        <f t="shared" si="5"/>
        <v>150</v>
      </c>
      <c r="H5" s="112"/>
      <c r="I5">
        <f>BRPL_EOD!AM5+BRPL_EOD!AN5</f>
        <v>120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30</v>
      </c>
      <c r="N5">
        <f t="shared" si="0"/>
        <v>150</v>
      </c>
      <c r="O5" s="112">
        <f t="shared" si="1"/>
        <v>0</v>
      </c>
      <c r="P5">
        <v>120</v>
      </c>
      <c r="Q5">
        <v>0</v>
      </c>
      <c r="R5">
        <v>0</v>
      </c>
      <c r="S5">
        <v>0</v>
      </c>
      <c r="T5">
        <v>30</v>
      </c>
      <c r="U5" s="114">
        <f t="shared" si="2"/>
        <v>150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980</v>
      </c>
      <c r="C6">
        <f>BAWANA!G6</f>
        <v>0</v>
      </c>
      <c r="D6">
        <f>BAWANA!AP6</f>
        <v>150</v>
      </c>
      <c r="E6">
        <f>BAWANA!AQ6</f>
        <v>0</v>
      </c>
      <c r="F6">
        <f t="shared" si="4"/>
        <v>784</v>
      </c>
      <c r="G6">
        <f t="shared" si="5"/>
        <v>150</v>
      </c>
      <c r="H6" s="112"/>
      <c r="I6">
        <f>BRPL_EOD!AM6+BRPL_EOD!AN6</f>
        <v>120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30</v>
      </c>
      <c r="N6">
        <f t="shared" si="0"/>
        <v>150</v>
      </c>
      <c r="O6" s="112">
        <f t="shared" si="1"/>
        <v>0</v>
      </c>
      <c r="P6">
        <v>120</v>
      </c>
      <c r="Q6">
        <v>0</v>
      </c>
      <c r="R6">
        <v>0</v>
      </c>
      <c r="S6">
        <v>0</v>
      </c>
      <c r="T6">
        <v>30</v>
      </c>
      <c r="U6" s="114">
        <f t="shared" si="2"/>
        <v>150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980</v>
      </c>
      <c r="C7">
        <f>BAWANA!G7</f>
        <v>0</v>
      </c>
      <c r="D7">
        <f>BAWANA!AP7</f>
        <v>150</v>
      </c>
      <c r="E7">
        <f>BAWANA!AQ7</f>
        <v>0</v>
      </c>
      <c r="F7">
        <f t="shared" si="4"/>
        <v>784</v>
      </c>
      <c r="G7">
        <f t="shared" si="5"/>
        <v>150</v>
      </c>
      <c r="H7" s="112"/>
      <c r="I7">
        <f>BRPL_EOD!AM7+BRPL_EOD!AN7</f>
        <v>120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30</v>
      </c>
      <c r="N7">
        <f t="shared" si="0"/>
        <v>150</v>
      </c>
      <c r="O7" s="112">
        <f t="shared" si="1"/>
        <v>0</v>
      </c>
      <c r="P7">
        <v>120</v>
      </c>
      <c r="Q7">
        <v>0</v>
      </c>
      <c r="R7">
        <v>0</v>
      </c>
      <c r="S7">
        <v>0</v>
      </c>
      <c r="T7">
        <v>30</v>
      </c>
      <c r="U7" s="114">
        <f t="shared" si="2"/>
        <v>150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980</v>
      </c>
      <c r="C8">
        <f>BAWANA!G8</f>
        <v>0</v>
      </c>
      <c r="D8">
        <f>BAWANA!AP8</f>
        <v>150</v>
      </c>
      <c r="E8">
        <f>BAWANA!AQ8</f>
        <v>0</v>
      </c>
      <c r="F8">
        <f t="shared" si="4"/>
        <v>784</v>
      </c>
      <c r="G8">
        <f t="shared" si="5"/>
        <v>150</v>
      </c>
      <c r="H8" s="112"/>
      <c r="I8">
        <f>BRPL_EOD!AM8+BRPL_EOD!AN8</f>
        <v>120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30</v>
      </c>
      <c r="N8">
        <f t="shared" si="0"/>
        <v>150</v>
      </c>
      <c r="O8" s="112">
        <f t="shared" si="1"/>
        <v>0</v>
      </c>
      <c r="P8">
        <v>120</v>
      </c>
      <c r="Q8">
        <v>0</v>
      </c>
      <c r="R8">
        <v>0</v>
      </c>
      <c r="S8">
        <v>0</v>
      </c>
      <c r="T8">
        <v>30</v>
      </c>
      <c r="U8" s="114">
        <f t="shared" si="2"/>
        <v>150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980</v>
      </c>
      <c r="C9">
        <f>BAWANA!G9</f>
        <v>0</v>
      </c>
      <c r="D9">
        <f>BAWANA!AP9</f>
        <v>150</v>
      </c>
      <c r="E9">
        <f>BAWANA!AQ9</f>
        <v>0</v>
      </c>
      <c r="F9">
        <f t="shared" si="4"/>
        <v>784</v>
      </c>
      <c r="G9">
        <f t="shared" si="5"/>
        <v>150</v>
      </c>
      <c r="H9" s="112"/>
      <c r="I9">
        <f>BRPL_EOD!AM9+BRPL_EOD!AN9</f>
        <v>120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30</v>
      </c>
      <c r="N9">
        <f t="shared" si="0"/>
        <v>150</v>
      </c>
      <c r="O9" s="112">
        <f t="shared" si="1"/>
        <v>0</v>
      </c>
      <c r="P9">
        <v>120</v>
      </c>
      <c r="Q9">
        <v>0</v>
      </c>
      <c r="R9">
        <v>0</v>
      </c>
      <c r="S9">
        <v>0</v>
      </c>
      <c r="T9">
        <v>30</v>
      </c>
      <c r="U9" s="114">
        <f t="shared" si="2"/>
        <v>150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980</v>
      </c>
      <c r="C10">
        <f>BAWANA!G10</f>
        <v>0</v>
      </c>
      <c r="D10">
        <f>BAWANA!AP10</f>
        <v>150</v>
      </c>
      <c r="E10">
        <f>BAWANA!AQ10</f>
        <v>0</v>
      </c>
      <c r="F10">
        <f t="shared" si="4"/>
        <v>784</v>
      </c>
      <c r="G10">
        <f t="shared" si="5"/>
        <v>150</v>
      </c>
      <c r="H10" s="112"/>
      <c r="I10">
        <f>BRPL_EOD!AM10+BRPL_EOD!AN10</f>
        <v>120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30</v>
      </c>
      <c r="N10">
        <f t="shared" si="0"/>
        <v>150</v>
      </c>
      <c r="O10" s="112">
        <f t="shared" si="1"/>
        <v>0</v>
      </c>
      <c r="P10">
        <v>120</v>
      </c>
      <c r="Q10">
        <v>0</v>
      </c>
      <c r="R10">
        <v>0</v>
      </c>
      <c r="S10">
        <v>0</v>
      </c>
      <c r="T10">
        <v>30</v>
      </c>
      <c r="U10" s="114">
        <f t="shared" si="2"/>
        <v>150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980</v>
      </c>
      <c r="C11">
        <f>BAWANA!G11</f>
        <v>0</v>
      </c>
      <c r="D11">
        <f>BAWANA!AP11</f>
        <v>150</v>
      </c>
      <c r="E11">
        <f>BAWANA!AQ11</f>
        <v>0</v>
      </c>
      <c r="F11">
        <f t="shared" si="4"/>
        <v>784</v>
      </c>
      <c r="G11">
        <f t="shared" si="5"/>
        <v>150</v>
      </c>
      <c r="H11" s="112"/>
      <c r="I11">
        <f>BRPL_EOD!AM11+BRPL_EOD!AN11</f>
        <v>120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30</v>
      </c>
      <c r="N11">
        <f t="shared" si="0"/>
        <v>150</v>
      </c>
      <c r="O11" s="112">
        <f t="shared" si="1"/>
        <v>0</v>
      </c>
      <c r="P11">
        <v>120</v>
      </c>
      <c r="Q11">
        <v>0</v>
      </c>
      <c r="R11">
        <v>0</v>
      </c>
      <c r="S11">
        <v>0</v>
      </c>
      <c r="T11">
        <v>30</v>
      </c>
      <c r="U11" s="114">
        <f t="shared" si="2"/>
        <v>150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980</v>
      </c>
      <c r="C12">
        <f>BAWANA!G12</f>
        <v>0</v>
      </c>
      <c r="D12">
        <f>BAWANA!AP12</f>
        <v>150</v>
      </c>
      <c r="E12">
        <f>BAWANA!AQ12</f>
        <v>0</v>
      </c>
      <c r="F12">
        <f t="shared" si="4"/>
        <v>784</v>
      </c>
      <c r="G12">
        <f t="shared" si="5"/>
        <v>150</v>
      </c>
      <c r="H12" s="112"/>
      <c r="I12">
        <f>BRPL_EOD!AM12+BRPL_EOD!AN12</f>
        <v>120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30</v>
      </c>
      <c r="N12">
        <f t="shared" si="0"/>
        <v>150</v>
      </c>
      <c r="O12" s="112">
        <f t="shared" si="1"/>
        <v>0</v>
      </c>
      <c r="P12">
        <v>120</v>
      </c>
      <c r="Q12">
        <v>0</v>
      </c>
      <c r="R12">
        <v>0</v>
      </c>
      <c r="S12">
        <v>0</v>
      </c>
      <c r="T12">
        <v>30</v>
      </c>
      <c r="U12" s="114">
        <f t="shared" si="2"/>
        <v>150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980</v>
      </c>
      <c r="C13">
        <f>BAWANA!G13</f>
        <v>0</v>
      </c>
      <c r="D13">
        <f>BAWANA!AP13</f>
        <v>150</v>
      </c>
      <c r="E13">
        <f>BAWANA!AQ13</f>
        <v>0</v>
      </c>
      <c r="F13">
        <f t="shared" si="4"/>
        <v>784</v>
      </c>
      <c r="G13">
        <f t="shared" si="5"/>
        <v>150</v>
      </c>
      <c r="H13" s="112"/>
      <c r="I13">
        <f>BRPL_EOD!AM13+BRPL_EOD!AN13</f>
        <v>120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30</v>
      </c>
      <c r="N13">
        <f t="shared" si="0"/>
        <v>150</v>
      </c>
      <c r="O13" s="112">
        <f t="shared" si="1"/>
        <v>0</v>
      </c>
      <c r="P13">
        <v>120</v>
      </c>
      <c r="Q13">
        <v>0</v>
      </c>
      <c r="R13">
        <v>0</v>
      </c>
      <c r="S13">
        <v>0</v>
      </c>
      <c r="T13">
        <v>30</v>
      </c>
      <c r="U13" s="114">
        <f t="shared" si="2"/>
        <v>150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980</v>
      </c>
      <c r="C14">
        <f>BAWANA!G14</f>
        <v>0</v>
      </c>
      <c r="D14">
        <f>BAWANA!AP14</f>
        <v>150</v>
      </c>
      <c r="E14">
        <f>BAWANA!AQ14</f>
        <v>0</v>
      </c>
      <c r="F14">
        <f t="shared" si="4"/>
        <v>784</v>
      </c>
      <c r="G14">
        <f t="shared" si="5"/>
        <v>150</v>
      </c>
      <c r="H14" s="112"/>
      <c r="I14">
        <f>BRPL_EOD!AM14+BRPL_EOD!AN14</f>
        <v>120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30</v>
      </c>
      <c r="N14">
        <f t="shared" si="0"/>
        <v>150</v>
      </c>
      <c r="O14" s="112">
        <f t="shared" si="1"/>
        <v>0</v>
      </c>
      <c r="P14">
        <v>120</v>
      </c>
      <c r="Q14">
        <v>0</v>
      </c>
      <c r="R14">
        <v>0</v>
      </c>
      <c r="S14">
        <v>0</v>
      </c>
      <c r="T14">
        <v>30</v>
      </c>
      <c r="U14" s="114">
        <f t="shared" si="2"/>
        <v>150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980</v>
      </c>
      <c r="C15">
        <f>BAWANA!G15</f>
        <v>0</v>
      </c>
      <c r="D15">
        <f>BAWANA!AP15</f>
        <v>150</v>
      </c>
      <c r="E15">
        <f>BAWANA!AQ15</f>
        <v>0</v>
      </c>
      <c r="F15">
        <f t="shared" si="4"/>
        <v>784</v>
      </c>
      <c r="G15">
        <f t="shared" si="5"/>
        <v>150</v>
      </c>
      <c r="H15" s="112"/>
      <c r="I15">
        <f>BRPL_EOD!AM15+BRPL_EOD!AN15</f>
        <v>120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30</v>
      </c>
      <c r="N15">
        <f t="shared" si="0"/>
        <v>150</v>
      </c>
      <c r="O15" s="112">
        <f t="shared" si="1"/>
        <v>0</v>
      </c>
      <c r="P15">
        <v>120</v>
      </c>
      <c r="Q15">
        <v>0</v>
      </c>
      <c r="R15">
        <v>0</v>
      </c>
      <c r="S15">
        <v>0</v>
      </c>
      <c r="T15">
        <v>30</v>
      </c>
      <c r="U15" s="114">
        <f t="shared" si="2"/>
        <v>150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980</v>
      </c>
      <c r="C16">
        <f>BAWANA!G16</f>
        <v>0</v>
      </c>
      <c r="D16">
        <f>BAWANA!AP16</f>
        <v>150</v>
      </c>
      <c r="E16">
        <f>BAWANA!AQ16</f>
        <v>0</v>
      </c>
      <c r="F16">
        <f t="shared" si="4"/>
        <v>784</v>
      </c>
      <c r="G16">
        <f t="shared" si="5"/>
        <v>150</v>
      </c>
      <c r="H16" s="112"/>
      <c r="I16">
        <f>BRPL_EOD!AM16+BRPL_EOD!AN16</f>
        <v>120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30</v>
      </c>
      <c r="N16">
        <f t="shared" si="0"/>
        <v>150</v>
      </c>
      <c r="O16" s="112">
        <f t="shared" si="1"/>
        <v>0</v>
      </c>
      <c r="P16">
        <v>120</v>
      </c>
      <c r="Q16">
        <v>0</v>
      </c>
      <c r="R16">
        <v>0</v>
      </c>
      <c r="S16">
        <v>0</v>
      </c>
      <c r="T16">
        <v>30</v>
      </c>
      <c r="U16" s="114">
        <f t="shared" si="2"/>
        <v>150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980</v>
      </c>
      <c r="C17">
        <f>BAWANA!G17</f>
        <v>0</v>
      </c>
      <c r="D17">
        <f>BAWANA!AP17</f>
        <v>150</v>
      </c>
      <c r="E17">
        <f>BAWANA!AQ17</f>
        <v>0</v>
      </c>
      <c r="F17">
        <f t="shared" si="4"/>
        <v>784</v>
      </c>
      <c r="G17">
        <f t="shared" si="5"/>
        <v>150</v>
      </c>
      <c r="H17" s="112"/>
      <c r="I17">
        <f>BRPL_EOD!AM17+BRPL_EOD!AN17</f>
        <v>120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30</v>
      </c>
      <c r="N17">
        <f t="shared" si="0"/>
        <v>150</v>
      </c>
      <c r="O17" s="112">
        <f t="shared" si="1"/>
        <v>0</v>
      </c>
      <c r="P17">
        <v>120</v>
      </c>
      <c r="Q17">
        <v>0</v>
      </c>
      <c r="R17">
        <v>0</v>
      </c>
      <c r="S17">
        <v>0</v>
      </c>
      <c r="T17">
        <v>30</v>
      </c>
      <c r="U17" s="114">
        <f t="shared" si="2"/>
        <v>150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980</v>
      </c>
      <c r="C18">
        <f>BAWANA!G18</f>
        <v>0</v>
      </c>
      <c r="D18">
        <f>BAWANA!AP18</f>
        <v>150</v>
      </c>
      <c r="E18">
        <f>BAWANA!AQ18</f>
        <v>0</v>
      </c>
      <c r="F18">
        <f t="shared" si="4"/>
        <v>784</v>
      </c>
      <c r="G18">
        <f t="shared" si="5"/>
        <v>150</v>
      </c>
      <c r="H18" s="112"/>
      <c r="I18">
        <f>BRPL_EOD!AM18+BRPL_EOD!AN18</f>
        <v>120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30</v>
      </c>
      <c r="N18">
        <f t="shared" si="0"/>
        <v>150</v>
      </c>
      <c r="O18" s="112">
        <f t="shared" si="1"/>
        <v>0</v>
      </c>
      <c r="P18">
        <v>120</v>
      </c>
      <c r="Q18">
        <v>0</v>
      </c>
      <c r="R18">
        <v>0</v>
      </c>
      <c r="S18">
        <v>0</v>
      </c>
      <c r="T18">
        <v>30</v>
      </c>
      <c r="U18" s="114">
        <f t="shared" si="2"/>
        <v>150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980</v>
      </c>
      <c r="C19">
        <f>BAWANA!G19</f>
        <v>0</v>
      </c>
      <c r="D19">
        <f>BAWANA!AP19</f>
        <v>150</v>
      </c>
      <c r="E19">
        <f>BAWANA!AQ19</f>
        <v>0</v>
      </c>
      <c r="F19">
        <f t="shared" si="4"/>
        <v>784</v>
      </c>
      <c r="G19">
        <f t="shared" si="5"/>
        <v>150</v>
      </c>
      <c r="H19" s="112"/>
      <c r="I19">
        <f>BRPL_EOD!AM19+BRPL_EOD!AN19</f>
        <v>120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30</v>
      </c>
      <c r="N19">
        <f t="shared" si="0"/>
        <v>150</v>
      </c>
      <c r="O19" s="112">
        <f t="shared" si="1"/>
        <v>0</v>
      </c>
      <c r="P19">
        <v>120</v>
      </c>
      <c r="Q19">
        <v>0</v>
      </c>
      <c r="R19">
        <v>0</v>
      </c>
      <c r="S19">
        <v>0</v>
      </c>
      <c r="T19">
        <v>30</v>
      </c>
      <c r="U19" s="114">
        <f t="shared" si="2"/>
        <v>150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980</v>
      </c>
      <c r="C20">
        <f>BAWANA!G20</f>
        <v>0</v>
      </c>
      <c r="D20">
        <f>BAWANA!AP20</f>
        <v>150</v>
      </c>
      <c r="E20">
        <f>BAWANA!AQ20</f>
        <v>0</v>
      </c>
      <c r="F20">
        <f t="shared" si="4"/>
        <v>784</v>
      </c>
      <c r="G20">
        <f t="shared" si="5"/>
        <v>150</v>
      </c>
      <c r="H20" s="112"/>
      <c r="I20">
        <f>BRPL_EOD!AM20+BRPL_EOD!AN20</f>
        <v>120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30</v>
      </c>
      <c r="N20">
        <f t="shared" si="0"/>
        <v>150</v>
      </c>
      <c r="O20" s="112">
        <f t="shared" si="1"/>
        <v>0</v>
      </c>
      <c r="P20">
        <v>120</v>
      </c>
      <c r="Q20">
        <v>0</v>
      </c>
      <c r="R20">
        <v>0</v>
      </c>
      <c r="S20">
        <v>0</v>
      </c>
      <c r="T20">
        <v>30</v>
      </c>
      <c r="U20" s="114">
        <f t="shared" si="2"/>
        <v>150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980</v>
      </c>
      <c r="C21">
        <f>BAWANA!G21</f>
        <v>0</v>
      </c>
      <c r="D21">
        <f>BAWANA!AP21</f>
        <v>150</v>
      </c>
      <c r="E21">
        <f>BAWANA!AQ21</f>
        <v>0</v>
      </c>
      <c r="F21">
        <f t="shared" si="4"/>
        <v>784</v>
      </c>
      <c r="G21">
        <f t="shared" si="5"/>
        <v>150</v>
      </c>
      <c r="H21" s="112"/>
      <c r="I21">
        <f>BRPL_EOD!AM21+BRPL_EOD!AN21</f>
        <v>120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30</v>
      </c>
      <c r="N21">
        <f t="shared" si="0"/>
        <v>150</v>
      </c>
      <c r="O21" s="112">
        <f t="shared" si="1"/>
        <v>0</v>
      </c>
      <c r="P21">
        <v>120</v>
      </c>
      <c r="Q21">
        <v>0</v>
      </c>
      <c r="R21">
        <v>0</v>
      </c>
      <c r="S21">
        <v>0</v>
      </c>
      <c r="T21">
        <v>30</v>
      </c>
      <c r="U21" s="114">
        <f t="shared" si="2"/>
        <v>150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980</v>
      </c>
      <c r="C22">
        <f>BAWANA!G22</f>
        <v>0</v>
      </c>
      <c r="D22">
        <f>BAWANA!AP22</f>
        <v>150</v>
      </c>
      <c r="E22">
        <f>BAWANA!AQ22</f>
        <v>0</v>
      </c>
      <c r="F22">
        <f t="shared" si="4"/>
        <v>784</v>
      </c>
      <c r="G22">
        <f t="shared" si="5"/>
        <v>150</v>
      </c>
      <c r="H22" s="112"/>
      <c r="I22">
        <f>BRPL_EOD!AM22+BRPL_EOD!AN22</f>
        <v>120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30</v>
      </c>
      <c r="N22">
        <f t="shared" si="0"/>
        <v>150</v>
      </c>
      <c r="O22" s="112">
        <f t="shared" si="1"/>
        <v>0</v>
      </c>
      <c r="P22">
        <v>120</v>
      </c>
      <c r="Q22">
        <v>0</v>
      </c>
      <c r="R22">
        <v>0</v>
      </c>
      <c r="S22">
        <v>0</v>
      </c>
      <c r="T22">
        <v>30</v>
      </c>
      <c r="U22" s="114">
        <f t="shared" si="2"/>
        <v>150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980</v>
      </c>
      <c r="C23">
        <f>BAWANA!G23</f>
        <v>0</v>
      </c>
      <c r="D23">
        <f>BAWANA!AP23</f>
        <v>150</v>
      </c>
      <c r="E23">
        <f>BAWANA!AQ23</f>
        <v>0</v>
      </c>
      <c r="F23">
        <f t="shared" si="4"/>
        <v>784</v>
      </c>
      <c r="G23">
        <f t="shared" si="5"/>
        <v>150</v>
      </c>
      <c r="H23" s="112"/>
      <c r="I23">
        <f>BRPL_EOD!AM23+BRPL_EOD!AN23</f>
        <v>120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30</v>
      </c>
      <c r="N23">
        <f t="shared" si="0"/>
        <v>150</v>
      </c>
      <c r="O23" s="112">
        <f t="shared" si="1"/>
        <v>0</v>
      </c>
      <c r="P23">
        <v>120</v>
      </c>
      <c r="Q23">
        <v>0</v>
      </c>
      <c r="R23">
        <v>0</v>
      </c>
      <c r="S23">
        <v>0</v>
      </c>
      <c r="T23">
        <v>30</v>
      </c>
      <c r="U23" s="114">
        <f t="shared" si="2"/>
        <v>150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980</v>
      </c>
      <c r="C24">
        <f>BAWANA!G24</f>
        <v>0</v>
      </c>
      <c r="D24">
        <f>BAWANA!AP24</f>
        <v>150</v>
      </c>
      <c r="E24">
        <f>BAWANA!AQ24</f>
        <v>0</v>
      </c>
      <c r="F24">
        <f t="shared" si="4"/>
        <v>784</v>
      </c>
      <c r="G24">
        <f t="shared" si="5"/>
        <v>150</v>
      </c>
      <c r="H24" s="112"/>
      <c r="I24">
        <f>BRPL_EOD!AM24+BRPL_EOD!AN24</f>
        <v>120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30</v>
      </c>
      <c r="N24">
        <f t="shared" si="0"/>
        <v>150</v>
      </c>
      <c r="O24" s="112">
        <f t="shared" si="1"/>
        <v>0</v>
      </c>
      <c r="P24">
        <v>120</v>
      </c>
      <c r="Q24">
        <v>0</v>
      </c>
      <c r="R24">
        <v>0</v>
      </c>
      <c r="S24">
        <v>0</v>
      </c>
      <c r="T24">
        <v>30</v>
      </c>
      <c r="U24" s="114">
        <f t="shared" si="2"/>
        <v>150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980</v>
      </c>
      <c r="C25">
        <f>BAWANA!G25</f>
        <v>0</v>
      </c>
      <c r="D25">
        <f>BAWANA!AP25</f>
        <v>150</v>
      </c>
      <c r="E25">
        <f>BAWANA!AQ25</f>
        <v>0</v>
      </c>
      <c r="F25">
        <f t="shared" si="4"/>
        <v>784</v>
      </c>
      <c r="G25">
        <f t="shared" si="5"/>
        <v>150</v>
      </c>
      <c r="H25" s="112"/>
      <c r="I25">
        <f>BRPL_EOD!AM25+BRPL_EOD!AN25</f>
        <v>120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30</v>
      </c>
      <c r="N25">
        <f t="shared" si="0"/>
        <v>150</v>
      </c>
      <c r="O25" s="112">
        <f t="shared" si="1"/>
        <v>0</v>
      </c>
      <c r="P25">
        <v>120</v>
      </c>
      <c r="Q25">
        <v>0</v>
      </c>
      <c r="R25">
        <v>0</v>
      </c>
      <c r="S25">
        <v>0</v>
      </c>
      <c r="T25">
        <v>30</v>
      </c>
      <c r="U25" s="114">
        <f t="shared" si="2"/>
        <v>150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980</v>
      </c>
      <c r="C26">
        <f>BAWANA!G26</f>
        <v>0</v>
      </c>
      <c r="D26">
        <f>BAWANA!AP26</f>
        <v>150</v>
      </c>
      <c r="E26">
        <f>BAWANA!AQ26</f>
        <v>0</v>
      </c>
      <c r="F26">
        <f t="shared" si="4"/>
        <v>784</v>
      </c>
      <c r="G26">
        <f t="shared" si="5"/>
        <v>150</v>
      </c>
      <c r="H26" s="112"/>
      <c r="I26">
        <f>BRPL_EOD!AM26+BRPL_EOD!AN26</f>
        <v>120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30</v>
      </c>
      <c r="N26">
        <f t="shared" si="0"/>
        <v>150</v>
      </c>
      <c r="O26" s="112">
        <f t="shared" si="1"/>
        <v>0</v>
      </c>
      <c r="P26">
        <v>120</v>
      </c>
      <c r="Q26">
        <v>0</v>
      </c>
      <c r="R26">
        <v>0</v>
      </c>
      <c r="S26">
        <v>0</v>
      </c>
      <c r="T26">
        <v>30</v>
      </c>
      <c r="U26" s="114">
        <f t="shared" si="2"/>
        <v>150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980</v>
      </c>
      <c r="C27">
        <f>BAWANA!G27</f>
        <v>0</v>
      </c>
      <c r="D27">
        <f>BAWANA!AP27</f>
        <v>150</v>
      </c>
      <c r="E27">
        <f>BAWANA!AQ27</f>
        <v>0</v>
      </c>
      <c r="F27">
        <f t="shared" si="4"/>
        <v>784</v>
      </c>
      <c r="G27">
        <f t="shared" si="5"/>
        <v>150</v>
      </c>
      <c r="H27" s="112"/>
      <c r="I27">
        <f>BRPL_EOD!AM27+BRPL_EOD!AN27</f>
        <v>120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30</v>
      </c>
      <c r="N27">
        <f t="shared" si="0"/>
        <v>150</v>
      </c>
      <c r="O27" s="112">
        <f t="shared" si="1"/>
        <v>0</v>
      </c>
      <c r="P27">
        <v>120</v>
      </c>
      <c r="Q27">
        <v>0</v>
      </c>
      <c r="R27">
        <v>0</v>
      </c>
      <c r="S27">
        <v>0</v>
      </c>
      <c r="T27">
        <v>30</v>
      </c>
      <c r="U27" s="114">
        <f t="shared" si="2"/>
        <v>150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980</v>
      </c>
      <c r="C28">
        <f>BAWANA!G28</f>
        <v>0</v>
      </c>
      <c r="D28">
        <f>BAWANA!AP28</f>
        <v>150</v>
      </c>
      <c r="E28">
        <f>BAWANA!AQ28</f>
        <v>0</v>
      </c>
      <c r="F28">
        <f t="shared" si="4"/>
        <v>784</v>
      </c>
      <c r="G28">
        <f t="shared" si="5"/>
        <v>150</v>
      </c>
      <c r="H28" s="112"/>
      <c r="I28">
        <f>BRPL_EOD!AM28+BRPL_EOD!AN28</f>
        <v>120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30</v>
      </c>
      <c r="N28">
        <f t="shared" si="0"/>
        <v>150</v>
      </c>
      <c r="O28" s="112">
        <f t="shared" si="1"/>
        <v>0</v>
      </c>
      <c r="P28">
        <v>120</v>
      </c>
      <c r="Q28">
        <v>0</v>
      </c>
      <c r="R28">
        <v>0</v>
      </c>
      <c r="S28">
        <v>0</v>
      </c>
      <c r="T28">
        <v>30</v>
      </c>
      <c r="U28" s="114">
        <f t="shared" si="2"/>
        <v>150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980</v>
      </c>
      <c r="C29">
        <f>BAWANA!G29</f>
        <v>0</v>
      </c>
      <c r="D29">
        <f>BAWANA!AP29</f>
        <v>150</v>
      </c>
      <c r="E29">
        <f>BAWANA!AQ29</f>
        <v>0</v>
      </c>
      <c r="F29">
        <f t="shared" si="4"/>
        <v>784</v>
      </c>
      <c r="G29">
        <f t="shared" si="5"/>
        <v>150</v>
      </c>
      <c r="H29" s="112"/>
      <c r="I29">
        <f>BRPL_EOD!AM29+BRPL_EOD!AN29</f>
        <v>120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30</v>
      </c>
      <c r="N29">
        <f t="shared" si="0"/>
        <v>150</v>
      </c>
      <c r="O29" s="112">
        <f t="shared" si="1"/>
        <v>0</v>
      </c>
      <c r="P29">
        <v>120</v>
      </c>
      <c r="Q29">
        <v>0</v>
      </c>
      <c r="R29">
        <v>0</v>
      </c>
      <c r="S29">
        <v>0</v>
      </c>
      <c r="T29">
        <v>30</v>
      </c>
      <c r="U29" s="114">
        <f t="shared" si="2"/>
        <v>150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980</v>
      </c>
      <c r="C30">
        <f>BAWANA!G30</f>
        <v>0</v>
      </c>
      <c r="D30">
        <f>BAWANA!AP30</f>
        <v>150</v>
      </c>
      <c r="E30">
        <f>BAWANA!AQ30</f>
        <v>0</v>
      </c>
      <c r="F30">
        <f t="shared" si="4"/>
        <v>784</v>
      </c>
      <c r="G30">
        <f t="shared" si="5"/>
        <v>150</v>
      </c>
      <c r="H30" s="112"/>
      <c r="I30">
        <f>BRPL_EOD!AM30+BRPL_EOD!AN30</f>
        <v>120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30</v>
      </c>
      <c r="N30">
        <f t="shared" si="0"/>
        <v>150</v>
      </c>
      <c r="O30" s="112">
        <f t="shared" si="1"/>
        <v>0</v>
      </c>
      <c r="P30">
        <v>120</v>
      </c>
      <c r="Q30">
        <v>0</v>
      </c>
      <c r="R30">
        <v>0</v>
      </c>
      <c r="S30">
        <v>0</v>
      </c>
      <c r="T30">
        <v>30</v>
      </c>
      <c r="U30" s="114">
        <f t="shared" si="2"/>
        <v>150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980</v>
      </c>
      <c r="C31">
        <f>BAWANA!G31</f>
        <v>0</v>
      </c>
      <c r="D31">
        <f>BAWANA!AP31</f>
        <v>150</v>
      </c>
      <c r="E31">
        <f>BAWANA!AQ31</f>
        <v>0</v>
      </c>
      <c r="F31">
        <f t="shared" si="4"/>
        <v>784</v>
      </c>
      <c r="G31">
        <f t="shared" si="5"/>
        <v>150</v>
      </c>
      <c r="H31" s="112"/>
      <c r="I31">
        <f>BRPL_EOD!AM31+BRPL_EOD!AN31</f>
        <v>120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30</v>
      </c>
      <c r="N31">
        <f t="shared" si="0"/>
        <v>150</v>
      </c>
      <c r="O31" s="112">
        <f t="shared" si="1"/>
        <v>0</v>
      </c>
      <c r="P31">
        <v>120</v>
      </c>
      <c r="Q31">
        <v>0</v>
      </c>
      <c r="R31">
        <v>0</v>
      </c>
      <c r="S31">
        <v>0</v>
      </c>
      <c r="T31">
        <v>30</v>
      </c>
      <c r="U31" s="114">
        <f t="shared" si="2"/>
        <v>150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980</v>
      </c>
      <c r="C32">
        <f>BAWANA!G32</f>
        <v>0</v>
      </c>
      <c r="D32">
        <f>BAWANA!AP32</f>
        <v>150</v>
      </c>
      <c r="E32">
        <f>BAWANA!AQ32</f>
        <v>0</v>
      </c>
      <c r="F32">
        <f t="shared" si="4"/>
        <v>784</v>
      </c>
      <c r="G32">
        <f t="shared" si="5"/>
        <v>150</v>
      </c>
      <c r="H32" s="112"/>
      <c r="I32">
        <f>BRPL_EOD!AM32+BRPL_EOD!AN32</f>
        <v>120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30</v>
      </c>
      <c r="N32">
        <f t="shared" si="0"/>
        <v>150</v>
      </c>
      <c r="O32" s="112">
        <f t="shared" si="1"/>
        <v>0</v>
      </c>
      <c r="P32">
        <v>120</v>
      </c>
      <c r="Q32">
        <v>0</v>
      </c>
      <c r="R32">
        <v>0</v>
      </c>
      <c r="S32">
        <v>0</v>
      </c>
      <c r="T32">
        <v>30</v>
      </c>
      <c r="U32" s="114">
        <f t="shared" si="2"/>
        <v>150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980</v>
      </c>
      <c r="C33">
        <f>BAWANA!G33</f>
        <v>0</v>
      </c>
      <c r="D33">
        <f>BAWANA!AP33</f>
        <v>150</v>
      </c>
      <c r="E33">
        <f>BAWANA!AQ33</f>
        <v>0</v>
      </c>
      <c r="F33">
        <f t="shared" si="4"/>
        <v>784</v>
      </c>
      <c r="G33">
        <f t="shared" si="5"/>
        <v>150</v>
      </c>
      <c r="H33" s="112"/>
      <c r="I33">
        <f>BRPL_EOD!AM33+BRPL_EOD!AN33</f>
        <v>120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30</v>
      </c>
      <c r="N33">
        <f t="shared" si="0"/>
        <v>150</v>
      </c>
      <c r="O33" s="112">
        <f t="shared" si="1"/>
        <v>0</v>
      </c>
      <c r="P33">
        <v>120</v>
      </c>
      <c r="Q33">
        <v>0</v>
      </c>
      <c r="R33">
        <v>0</v>
      </c>
      <c r="S33">
        <v>0</v>
      </c>
      <c r="T33">
        <v>30</v>
      </c>
      <c r="U33" s="114">
        <f t="shared" si="2"/>
        <v>150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980</v>
      </c>
      <c r="C34">
        <f>BAWANA!G34</f>
        <v>0</v>
      </c>
      <c r="D34">
        <f>BAWANA!AP34</f>
        <v>150</v>
      </c>
      <c r="E34">
        <f>BAWANA!AQ34</f>
        <v>0</v>
      </c>
      <c r="F34">
        <f t="shared" si="4"/>
        <v>784</v>
      </c>
      <c r="G34">
        <f t="shared" si="5"/>
        <v>150</v>
      </c>
      <c r="H34" s="112"/>
      <c r="I34">
        <f>BRPL_EOD!AM34+BRPL_EOD!AN34</f>
        <v>120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30</v>
      </c>
      <c r="N34">
        <f t="shared" si="0"/>
        <v>150</v>
      </c>
      <c r="O34" s="112">
        <f t="shared" si="1"/>
        <v>0</v>
      </c>
      <c r="P34">
        <v>120</v>
      </c>
      <c r="Q34">
        <v>0</v>
      </c>
      <c r="R34">
        <v>0</v>
      </c>
      <c r="S34">
        <v>0</v>
      </c>
      <c r="T34">
        <v>30</v>
      </c>
      <c r="U34" s="114">
        <f t="shared" si="2"/>
        <v>150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980</v>
      </c>
      <c r="C35">
        <f>BAWANA!G35</f>
        <v>0</v>
      </c>
      <c r="D35">
        <f>BAWANA!AP35</f>
        <v>150</v>
      </c>
      <c r="E35">
        <f>BAWANA!AQ35</f>
        <v>0</v>
      </c>
      <c r="F35">
        <f t="shared" si="4"/>
        <v>784</v>
      </c>
      <c r="G35">
        <f t="shared" si="5"/>
        <v>150</v>
      </c>
      <c r="H35" s="112"/>
      <c r="I35">
        <f>BRPL_EOD!AM35+BRPL_EOD!AN35</f>
        <v>120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30</v>
      </c>
      <c r="N35">
        <f t="shared" si="0"/>
        <v>150</v>
      </c>
      <c r="O35" s="112">
        <f t="shared" si="1"/>
        <v>0</v>
      </c>
      <c r="P35">
        <v>120</v>
      </c>
      <c r="Q35">
        <v>0</v>
      </c>
      <c r="R35">
        <v>0</v>
      </c>
      <c r="S35">
        <v>0</v>
      </c>
      <c r="T35">
        <v>30</v>
      </c>
      <c r="U35" s="114">
        <f t="shared" si="2"/>
        <v>150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980</v>
      </c>
      <c r="C36">
        <f>BAWANA!G36</f>
        <v>0</v>
      </c>
      <c r="D36">
        <f>BAWANA!AP36</f>
        <v>150</v>
      </c>
      <c r="E36">
        <f>BAWANA!AQ36</f>
        <v>0</v>
      </c>
      <c r="F36">
        <f t="shared" si="4"/>
        <v>784</v>
      </c>
      <c r="G36">
        <f t="shared" si="5"/>
        <v>150</v>
      </c>
      <c r="H36" s="112"/>
      <c r="I36">
        <f>BRPL_EOD!AM36+BRPL_EOD!AN36</f>
        <v>120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30</v>
      </c>
      <c r="N36">
        <f t="shared" si="0"/>
        <v>150</v>
      </c>
      <c r="O36" s="112">
        <f t="shared" si="1"/>
        <v>0</v>
      </c>
      <c r="P36">
        <v>120</v>
      </c>
      <c r="Q36">
        <v>0</v>
      </c>
      <c r="R36">
        <v>0</v>
      </c>
      <c r="S36">
        <v>0</v>
      </c>
      <c r="T36">
        <v>30</v>
      </c>
      <c r="U36" s="114">
        <f t="shared" si="2"/>
        <v>150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980</v>
      </c>
      <c r="C37">
        <f>BAWANA!G37</f>
        <v>0</v>
      </c>
      <c r="D37">
        <f>BAWANA!AP37</f>
        <v>150</v>
      </c>
      <c r="E37">
        <f>BAWANA!AQ37</f>
        <v>0</v>
      </c>
      <c r="F37">
        <f t="shared" si="4"/>
        <v>784</v>
      </c>
      <c r="G37">
        <f t="shared" si="5"/>
        <v>150</v>
      </c>
      <c r="H37" s="112"/>
      <c r="I37">
        <f>BRPL_EOD!AM37+BRPL_EOD!AN37</f>
        <v>120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30</v>
      </c>
      <c r="N37">
        <f t="shared" si="0"/>
        <v>150</v>
      </c>
      <c r="O37" s="112">
        <f t="shared" si="1"/>
        <v>0</v>
      </c>
      <c r="P37">
        <v>120</v>
      </c>
      <c r="Q37">
        <v>0</v>
      </c>
      <c r="R37">
        <v>0</v>
      </c>
      <c r="S37">
        <v>0</v>
      </c>
      <c r="T37">
        <v>30</v>
      </c>
      <c r="U37" s="114">
        <f t="shared" si="2"/>
        <v>150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980</v>
      </c>
      <c r="C38">
        <f>BAWANA!G38</f>
        <v>0</v>
      </c>
      <c r="D38">
        <f>BAWANA!AP38</f>
        <v>150</v>
      </c>
      <c r="E38">
        <f>BAWANA!AQ38</f>
        <v>0</v>
      </c>
      <c r="F38">
        <f t="shared" si="4"/>
        <v>784</v>
      </c>
      <c r="G38">
        <f t="shared" si="5"/>
        <v>150</v>
      </c>
      <c r="H38" s="112"/>
      <c r="I38">
        <f>BRPL_EOD!AM38+BRPL_EOD!AN38</f>
        <v>120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30</v>
      </c>
      <c r="N38">
        <f t="shared" si="0"/>
        <v>150</v>
      </c>
      <c r="O38" s="112">
        <f t="shared" si="1"/>
        <v>0</v>
      </c>
      <c r="P38">
        <v>120</v>
      </c>
      <c r="Q38">
        <v>0</v>
      </c>
      <c r="R38">
        <v>0</v>
      </c>
      <c r="S38">
        <v>0</v>
      </c>
      <c r="T38">
        <v>30</v>
      </c>
      <c r="U38" s="114">
        <f t="shared" si="2"/>
        <v>150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150</v>
      </c>
      <c r="E39">
        <f>BAWANA!AQ39</f>
        <v>0</v>
      </c>
      <c r="F39">
        <f t="shared" si="4"/>
        <v>784</v>
      </c>
      <c r="G39">
        <f t="shared" si="5"/>
        <v>150</v>
      </c>
      <c r="H39" s="112"/>
      <c r="I39">
        <f>BRPL_EOD!AM39+BRPL_EOD!AN39</f>
        <v>120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30</v>
      </c>
      <c r="N39">
        <f t="shared" si="0"/>
        <v>150</v>
      </c>
      <c r="O39" s="112">
        <f t="shared" si="1"/>
        <v>0</v>
      </c>
      <c r="P39">
        <v>120</v>
      </c>
      <c r="Q39">
        <v>0</v>
      </c>
      <c r="R39">
        <v>0</v>
      </c>
      <c r="S39">
        <v>0</v>
      </c>
      <c r="T39">
        <v>30</v>
      </c>
      <c r="U39" s="114">
        <f t="shared" si="2"/>
        <v>150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150</v>
      </c>
      <c r="E40">
        <f>BAWANA!AQ40</f>
        <v>0</v>
      </c>
      <c r="F40">
        <f t="shared" si="4"/>
        <v>784</v>
      </c>
      <c r="G40">
        <f t="shared" si="5"/>
        <v>150</v>
      </c>
      <c r="H40" s="112"/>
      <c r="I40">
        <f>BRPL_EOD!AM40+BRPL_EOD!AN40</f>
        <v>120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30</v>
      </c>
      <c r="N40">
        <f t="shared" si="0"/>
        <v>150</v>
      </c>
      <c r="O40" s="112">
        <f t="shared" si="1"/>
        <v>0</v>
      </c>
      <c r="P40">
        <v>120</v>
      </c>
      <c r="Q40">
        <v>0</v>
      </c>
      <c r="R40">
        <v>0</v>
      </c>
      <c r="S40">
        <v>0</v>
      </c>
      <c r="T40">
        <v>30</v>
      </c>
      <c r="U40" s="114">
        <f t="shared" si="2"/>
        <v>150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150</v>
      </c>
      <c r="E41">
        <f>BAWANA!AQ41</f>
        <v>0</v>
      </c>
      <c r="F41">
        <f t="shared" si="4"/>
        <v>784</v>
      </c>
      <c r="G41">
        <f t="shared" si="5"/>
        <v>150</v>
      </c>
      <c r="H41" s="112"/>
      <c r="I41">
        <f>BRPL_EOD!AM41+BRPL_EOD!AN41</f>
        <v>120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30</v>
      </c>
      <c r="N41">
        <f t="shared" si="0"/>
        <v>150</v>
      </c>
      <c r="O41" s="112">
        <f t="shared" si="1"/>
        <v>0</v>
      </c>
      <c r="P41">
        <v>120</v>
      </c>
      <c r="Q41">
        <v>0</v>
      </c>
      <c r="R41">
        <v>0</v>
      </c>
      <c r="S41">
        <v>0</v>
      </c>
      <c r="T41">
        <v>30</v>
      </c>
      <c r="U41" s="114">
        <f t="shared" si="2"/>
        <v>150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150</v>
      </c>
      <c r="E42">
        <f>BAWANA!AQ42</f>
        <v>0</v>
      </c>
      <c r="F42">
        <f t="shared" si="4"/>
        <v>784</v>
      </c>
      <c r="G42">
        <f t="shared" si="5"/>
        <v>150</v>
      </c>
      <c r="H42" s="112"/>
      <c r="I42">
        <f>BRPL_EOD!AM42+BRPL_EOD!AN42</f>
        <v>120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30</v>
      </c>
      <c r="N42">
        <f t="shared" si="0"/>
        <v>150</v>
      </c>
      <c r="O42" s="112">
        <f t="shared" si="1"/>
        <v>0</v>
      </c>
      <c r="P42">
        <v>120</v>
      </c>
      <c r="Q42">
        <v>0</v>
      </c>
      <c r="R42">
        <v>0</v>
      </c>
      <c r="S42">
        <v>0</v>
      </c>
      <c r="T42">
        <v>30</v>
      </c>
      <c r="U42" s="114">
        <f t="shared" si="2"/>
        <v>150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960</v>
      </c>
      <c r="C43">
        <f>BAWANA!G43</f>
        <v>0</v>
      </c>
      <c r="D43">
        <f>BAWANA!AP43</f>
        <v>150</v>
      </c>
      <c r="E43">
        <f>BAWANA!AQ43</f>
        <v>0</v>
      </c>
      <c r="F43">
        <f t="shared" si="4"/>
        <v>768</v>
      </c>
      <c r="G43">
        <f t="shared" si="5"/>
        <v>150</v>
      </c>
      <c r="H43" s="112"/>
      <c r="I43">
        <f>BRPL_EOD!AM43+BRPL_EOD!AN43</f>
        <v>120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30</v>
      </c>
      <c r="N43">
        <f t="shared" si="0"/>
        <v>150</v>
      </c>
      <c r="O43" s="112">
        <f t="shared" si="1"/>
        <v>0</v>
      </c>
      <c r="P43">
        <v>120</v>
      </c>
      <c r="Q43">
        <v>0</v>
      </c>
      <c r="R43">
        <v>0</v>
      </c>
      <c r="S43">
        <v>0</v>
      </c>
      <c r="T43">
        <v>30</v>
      </c>
      <c r="U43" s="114">
        <f t="shared" si="2"/>
        <v>150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960</v>
      </c>
      <c r="C44">
        <f>BAWANA!G44</f>
        <v>0</v>
      </c>
      <c r="D44">
        <f>BAWANA!AP44</f>
        <v>150</v>
      </c>
      <c r="E44">
        <f>BAWANA!AQ44</f>
        <v>0</v>
      </c>
      <c r="F44">
        <f t="shared" si="4"/>
        <v>768</v>
      </c>
      <c r="G44">
        <f t="shared" si="5"/>
        <v>150</v>
      </c>
      <c r="H44" s="112"/>
      <c r="I44">
        <f>BRPL_EOD!AM44+BRPL_EOD!AN44</f>
        <v>120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30</v>
      </c>
      <c r="N44">
        <f t="shared" si="0"/>
        <v>150</v>
      </c>
      <c r="O44" s="112">
        <f t="shared" si="1"/>
        <v>0</v>
      </c>
      <c r="P44">
        <v>120</v>
      </c>
      <c r="Q44">
        <v>0</v>
      </c>
      <c r="R44">
        <v>0</v>
      </c>
      <c r="S44">
        <v>0</v>
      </c>
      <c r="T44">
        <v>30</v>
      </c>
      <c r="U44" s="114">
        <f t="shared" si="2"/>
        <v>150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960</v>
      </c>
      <c r="C45">
        <f>BAWANA!G45</f>
        <v>0</v>
      </c>
      <c r="D45">
        <f>BAWANA!AP45</f>
        <v>150</v>
      </c>
      <c r="E45">
        <f>BAWANA!AQ45</f>
        <v>0</v>
      </c>
      <c r="F45">
        <f t="shared" si="4"/>
        <v>768</v>
      </c>
      <c r="G45">
        <f t="shared" si="5"/>
        <v>150</v>
      </c>
      <c r="H45" s="112"/>
      <c r="I45">
        <f>BRPL_EOD!AM45+BRPL_EOD!AN45</f>
        <v>120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30</v>
      </c>
      <c r="N45">
        <f t="shared" si="0"/>
        <v>150</v>
      </c>
      <c r="O45" s="112">
        <f t="shared" si="1"/>
        <v>0</v>
      </c>
      <c r="P45">
        <v>120</v>
      </c>
      <c r="Q45">
        <v>0</v>
      </c>
      <c r="R45">
        <v>0</v>
      </c>
      <c r="S45">
        <v>0</v>
      </c>
      <c r="T45">
        <v>30</v>
      </c>
      <c r="U45" s="114">
        <f t="shared" si="2"/>
        <v>150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960</v>
      </c>
      <c r="C46">
        <f>BAWANA!G46</f>
        <v>0</v>
      </c>
      <c r="D46">
        <f>BAWANA!AP46</f>
        <v>150</v>
      </c>
      <c r="E46">
        <f>BAWANA!AQ46</f>
        <v>0</v>
      </c>
      <c r="F46">
        <f t="shared" si="4"/>
        <v>768</v>
      </c>
      <c r="G46">
        <f t="shared" si="5"/>
        <v>150</v>
      </c>
      <c r="H46" s="112"/>
      <c r="I46">
        <f>BRPL_EOD!AM46+BRPL_EOD!AN46</f>
        <v>120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30</v>
      </c>
      <c r="N46">
        <f t="shared" si="0"/>
        <v>150</v>
      </c>
      <c r="O46" s="112">
        <f t="shared" si="1"/>
        <v>0</v>
      </c>
      <c r="P46">
        <v>120</v>
      </c>
      <c r="Q46">
        <v>0</v>
      </c>
      <c r="R46">
        <v>0</v>
      </c>
      <c r="S46">
        <v>0</v>
      </c>
      <c r="T46">
        <v>30</v>
      </c>
      <c r="U46" s="114">
        <f t="shared" si="2"/>
        <v>150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960</v>
      </c>
      <c r="C47">
        <f>BAWANA!G47</f>
        <v>0</v>
      </c>
      <c r="D47">
        <f>BAWANA!AP47</f>
        <v>150</v>
      </c>
      <c r="E47">
        <f>BAWANA!AQ47</f>
        <v>0</v>
      </c>
      <c r="F47">
        <f t="shared" si="4"/>
        <v>768</v>
      </c>
      <c r="G47">
        <f t="shared" si="5"/>
        <v>150</v>
      </c>
      <c r="H47" s="112"/>
      <c r="I47">
        <f>BRPL_EOD!AM47+BRPL_EOD!AN47</f>
        <v>120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30</v>
      </c>
      <c r="N47">
        <f t="shared" si="0"/>
        <v>150</v>
      </c>
      <c r="O47" s="112">
        <f t="shared" si="1"/>
        <v>0</v>
      </c>
      <c r="P47">
        <v>120</v>
      </c>
      <c r="Q47">
        <v>0</v>
      </c>
      <c r="R47">
        <v>0</v>
      </c>
      <c r="S47">
        <v>0</v>
      </c>
      <c r="T47">
        <v>30</v>
      </c>
      <c r="U47" s="114">
        <f t="shared" si="2"/>
        <v>150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960</v>
      </c>
      <c r="C48">
        <f>BAWANA!G48</f>
        <v>0</v>
      </c>
      <c r="D48">
        <f>BAWANA!AP48</f>
        <v>150</v>
      </c>
      <c r="E48">
        <f>BAWANA!AQ48</f>
        <v>0</v>
      </c>
      <c r="F48">
        <f t="shared" si="4"/>
        <v>768</v>
      </c>
      <c r="G48">
        <f t="shared" si="5"/>
        <v>150</v>
      </c>
      <c r="H48" s="112"/>
      <c r="I48">
        <f>BRPL_EOD!AM48+BRPL_EOD!AN48</f>
        <v>120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30</v>
      </c>
      <c r="N48">
        <f t="shared" si="0"/>
        <v>150</v>
      </c>
      <c r="O48" s="112">
        <f t="shared" si="1"/>
        <v>0</v>
      </c>
      <c r="P48">
        <v>120</v>
      </c>
      <c r="Q48">
        <v>0</v>
      </c>
      <c r="R48">
        <v>0</v>
      </c>
      <c r="S48">
        <v>0</v>
      </c>
      <c r="T48">
        <v>30</v>
      </c>
      <c r="U48" s="114">
        <f t="shared" si="2"/>
        <v>150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960</v>
      </c>
      <c r="C49">
        <f>BAWANA!G49</f>
        <v>0</v>
      </c>
      <c r="D49">
        <f>BAWANA!AP49</f>
        <v>150</v>
      </c>
      <c r="E49">
        <f>BAWANA!AQ49</f>
        <v>0</v>
      </c>
      <c r="F49">
        <f t="shared" si="4"/>
        <v>768</v>
      </c>
      <c r="G49">
        <f t="shared" si="5"/>
        <v>150</v>
      </c>
      <c r="H49" s="112"/>
      <c r="I49">
        <f>BRPL_EOD!AM49+BRPL_EOD!AN49</f>
        <v>120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30</v>
      </c>
      <c r="N49">
        <f t="shared" si="0"/>
        <v>150</v>
      </c>
      <c r="O49" s="112">
        <f t="shared" si="1"/>
        <v>0</v>
      </c>
      <c r="P49">
        <v>120</v>
      </c>
      <c r="Q49">
        <v>0</v>
      </c>
      <c r="R49">
        <v>0</v>
      </c>
      <c r="S49">
        <v>0</v>
      </c>
      <c r="T49">
        <v>30</v>
      </c>
      <c r="U49" s="114">
        <f t="shared" si="2"/>
        <v>150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960</v>
      </c>
      <c r="C50">
        <f>BAWANA!G50</f>
        <v>0</v>
      </c>
      <c r="D50">
        <f>BAWANA!AP50</f>
        <v>150</v>
      </c>
      <c r="E50">
        <f>BAWANA!AQ50</f>
        <v>0</v>
      </c>
      <c r="F50">
        <f t="shared" si="4"/>
        <v>768</v>
      </c>
      <c r="G50">
        <f t="shared" si="5"/>
        <v>150</v>
      </c>
      <c r="H50" s="112"/>
      <c r="I50">
        <f>BRPL_EOD!AM50+BRPL_EOD!AN50</f>
        <v>120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30</v>
      </c>
      <c r="N50">
        <f t="shared" si="0"/>
        <v>150</v>
      </c>
      <c r="O50" s="112">
        <f t="shared" si="1"/>
        <v>0</v>
      </c>
      <c r="P50">
        <v>120</v>
      </c>
      <c r="Q50">
        <v>0</v>
      </c>
      <c r="R50">
        <v>0</v>
      </c>
      <c r="S50">
        <v>0</v>
      </c>
      <c r="T50">
        <v>30</v>
      </c>
      <c r="U50" s="114">
        <f t="shared" si="2"/>
        <v>150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960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960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960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960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960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960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960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960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960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960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960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960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960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960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960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960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960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960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960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960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960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960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960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960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980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784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980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784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980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784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980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784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980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784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980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784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980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784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980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784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980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784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980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784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980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784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980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784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980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784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980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784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784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784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784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784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784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784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784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784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784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784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23.36</v>
      </c>
      <c r="C99" s="114">
        <f t="shared" ref="C99:U99" si="14">SUM(C3:C98)/4000</f>
        <v>0</v>
      </c>
      <c r="D99" s="114">
        <f t="shared" si="14"/>
        <v>1.8</v>
      </c>
      <c r="E99" s="114">
        <f t="shared" si="14"/>
        <v>0</v>
      </c>
      <c r="F99" s="114">
        <f t="shared" si="14"/>
        <v>18.687999999999999</v>
      </c>
      <c r="G99" s="114">
        <f t="shared" si="14"/>
        <v>1.8</v>
      </c>
      <c r="H99" s="114"/>
      <c r="I99" s="114">
        <f t="shared" si="14"/>
        <v>1.44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0.36</v>
      </c>
      <c r="N99" s="114">
        <f t="shared" si="14"/>
        <v>1.8</v>
      </c>
      <c r="O99" s="114">
        <f t="shared" si="14"/>
        <v>0</v>
      </c>
      <c r="P99" s="114">
        <f t="shared" si="14"/>
        <v>1.44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0.36</v>
      </c>
      <c r="U99" s="114">
        <f t="shared" si="14"/>
        <v>1.8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CS1" s="38"/>
      <c r="CT1" s="38"/>
      <c r="CU1" s="38"/>
      <c r="CV1" s="38"/>
      <c r="DQ1" t="s">
        <v>142</v>
      </c>
    </row>
    <row r="2" spans="1:121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351</v>
      </c>
      <c r="AU2" s="126"/>
      <c r="AV2" s="200" t="s">
        <v>358</v>
      </c>
      <c r="AW2" s="200" t="s">
        <v>359</v>
      </c>
      <c r="AX2" s="200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  <c r="BD2" t="s">
        <v>418</v>
      </c>
      <c r="BE2" t="s">
        <v>410</v>
      </c>
      <c r="BF2" t="s">
        <v>412</v>
      </c>
      <c r="BG2" t="s">
        <v>417</v>
      </c>
      <c r="BH2" t="s">
        <v>414</v>
      </c>
      <c r="BI2" t="s">
        <v>413</v>
      </c>
      <c r="BJ2" t="s">
        <v>420</v>
      </c>
      <c r="BK2" t="s">
        <v>408</v>
      </c>
      <c r="BL2" t="s">
        <v>421</v>
      </c>
      <c r="BM2" t="s">
        <v>411</v>
      </c>
      <c r="BN2" t="s">
        <v>407</v>
      </c>
      <c r="BO2" t="s">
        <v>416</v>
      </c>
      <c r="BP2" t="s">
        <v>409</v>
      </c>
      <c r="BQ2" t="s">
        <v>419</v>
      </c>
      <c r="BR2" t="s">
        <v>415</v>
      </c>
    </row>
    <row r="3" spans="1:121">
      <c r="A3" t="s">
        <v>45</v>
      </c>
      <c r="B3">
        <v>0</v>
      </c>
      <c r="C3">
        <v>0</v>
      </c>
      <c r="D3">
        <v>38.85</v>
      </c>
      <c r="E3">
        <v>0</v>
      </c>
      <c r="F3">
        <v>0</v>
      </c>
      <c r="G3">
        <v>64.617000000000004</v>
      </c>
      <c r="H3">
        <v>0</v>
      </c>
      <c r="I3">
        <v>0</v>
      </c>
      <c r="J3">
        <v>81.103999999999999</v>
      </c>
      <c r="K3">
        <v>572.5335</v>
      </c>
      <c r="L3">
        <v>653.15250000000003</v>
      </c>
      <c r="M3">
        <v>92</v>
      </c>
      <c r="N3">
        <v>118.125</v>
      </c>
      <c r="O3">
        <v>123.66562500000001</v>
      </c>
      <c r="P3">
        <v>139.3125</v>
      </c>
      <c r="Q3">
        <v>19.984999999999999</v>
      </c>
      <c r="R3">
        <v>42.392195999999998</v>
      </c>
      <c r="S3">
        <v>26.390910000000002</v>
      </c>
      <c r="T3">
        <v>0</v>
      </c>
      <c r="U3">
        <v>417.375</v>
      </c>
      <c r="V3">
        <v>12.51</v>
      </c>
      <c r="W3">
        <v>35.206000000000003</v>
      </c>
      <c r="X3">
        <v>98.34375</v>
      </c>
      <c r="Y3">
        <v>0</v>
      </c>
      <c r="Z3">
        <v>6.5537999999999998</v>
      </c>
      <c r="AA3">
        <v>42.14808</v>
      </c>
      <c r="AB3">
        <v>30.658999999999999</v>
      </c>
      <c r="AC3">
        <v>19.35568</v>
      </c>
      <c r="AD3">
        <v>36.591700000000003</v>
      </c>
      <c r="AE3">
        <v>49.436556000000003</v>
      </c>
      <c r="AF3">
        <v>9.86</v>
      </c>
      <c r="AG3">
        <v>39.515999999999998</v>
      </c>
      <c r="AH3">
        <v>140.34540000000001</v>
      </c>
      <c r="AI3">
        <v>0</v>
      </c>
      <c r="AJ3">
        <v>0</v>
      </c>
      <c r="AK3">
        <v>51.140700000000002</v>
      </c>
      <c r="AL3">
        <v>85.988</v>
      </c>
      <c r="AM3">
        <v>0</v>
      </c>
      <c r="AN3">
        <v>1.0904100000000001</v>
      </c>
      <c r="AO3">
        <v>20.58</v>
      </c>
      <c r="AP3">
        <v>13.3224</v>
      </c>
      <c r="AQ3">
        <v>45.36</v>
      </c>
      <c r="AR3">
        <v>48.576000000000001</v>
      </c>
      <c r="AS3">
        <v>32.822879999999998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140.62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3369.5313870000009</v>
      </c>
    </row>
    <row r="4" spans="1:121">
      <c r="A4" t="s">
        <v>46</v>
      </c>
      <c r="B4">
        <v>0</v>
      </c>
      <c r="C4">
        <v>0</v>
      </c>
      <c r="D4">
        <v>38.85</v>
      </c>
      <c r="E4">
        <v>0</v>
      </c>
      <c r="F4">
        <v>0</v>
      </c>
      <c r="G4">
        <v>64.617000000000004</v>
      </c>
      <c r="H4">
        <v>0</v>
      </c>
      <c r="I4">
        <v>0</v>
      </c>
      <c r="J4">
        <v>81.103999999999999</v>
      </c>
      <c r="K4">
        <v>646.88850000000002</v>
      </c>
      <c r="L4">
        <v>653.15250000000003</v>
      </c>
      <c r="M4">
        <v>92</v>
      </c>
      <c r="N4">
        <v>118.125</v>
      </c>
      <c r="O4">
        <v>123.66562500000001</v>
      </c>
      <c r="P4">
        <v>139.3125</v>
      </c>
      <c r="Q4">
        <v>19.984999999999999</v>
      </c>
      <c r="R4">
        <v>42.392195999999998</v>
      </c>
      <c r="S4">
        <v>26.390910000000002</v>
      </c>
      <c r="T4">
        <v>0</v>
      </c>
      <c r="U4">
        <v>417.375</v>
      </c>
      <c r="V4">
        <v>12.51</v>
      </c>
      <c r="W4">
        <v>35.206000000000003</v>
      </c>
      <c r="X4">
        <v>98.34375</v>
      </c>
      <c r="Y4">
        <v>0</v>
      </c>
      <c r="Z4">
        <v>6.5537999999999998</v>
      </c>
      <c r="AA4">
        <v>28.09872</v>
      </c>
      <c r="AB4">
        <v>30.658999999999999</v>
      </c>
      <c r="AC4">
        <v>19.35568</v>
      </c>
      <c r="AD4">
        <v>36.591700000000003</v>
      </c>
      <c r="AE4">
        <v>49.436556000000003</v>
      </c>
      <c r="AF4">
        <v>9.86</v>
      </c>
      <c r="AG4">
        <v>39.515999999999998</v>
      </c>
      <c r="AH4">
        <v>140.34540000000001</v>
      </c>
      <c r="AI4">
        <v>0</v>
      </c>
      <c r="AJ4">
        <v>0</v>
      </c>
      <c r="AK4">
        <v>51.140700000000002</v>
      </c>
      <c r="AL4">
        <v>85.988</v>
      </c>
      <c r="AM4">
        <v>0</v>
      </c>
      <c r="AN4">
        <v>1.0904100000000001</v>
      </c>
      <c r="AO4">
        <v>20.58</v>
      </c>
      <c r="AP4">
        <v>13.3224</v>
      </c>
      <c r="AQ4">
        <v>45.36</v>
      </c>
      <c r="AR4">
        <v>48.576000000000001</v>
      </c>
      <c r="AS4">
        <v>32.822879999999998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140.62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3429.8370270000009</v>
      </c>
    </row>
    <row r="5" spans="1:121">
      <c r="A5" t="s">
        <v>47</v>
      </c>
      <c r="B5">
        <v>0</v>
      </c>
      <c r="C5">
        <v>0</v>
      </c>
      <c r="D5">
        <v>38.85</v>
      </c>
      <c r="E5">
        <v>0</v>
      </c>
      <c r="F5">
        <v>0</v>
      </c>
      <c r="G5">
        <v>64.617000000000004</v>
      </c>
      <c r="H5">
        <v>0</v>
      </c>
      <c r="I5">
        <v>0</v>
      </c>
      <c r="J5">
        <v>81.103999999999999</v>
      </c>
      <c r="K5">
        <v>686.77995699999997</v>
      </c>
      <c r="L5">
        <v>653.15250000000003</v>
      </c>
      <c r="M5">
        <v>92</v>
      </c>
      <c r="N5">
        <v>118.125</v>
      </c>
      <c r="O5">
        <v>123.66562500000001</v>
      </c>
      <c r="P5">
        <v>139.3125</v>
      </c>
      <c r="Q5">
        <v>19.984999999999999</v>
      </c>
      <c r="R5">
        <v>42.392195999999998</v>
      </c>
      <c r="S5">
        <v>26.390910000000002</v>
      </c>
      <c r="T5">
        <v>0</v>
      </c>
      <c r="U5">
        <v>417.375</v>
      </c>
      <c r="V5">
        <v>12.51</v>
      </c>
      <c r="W5">
        <v>33.384999999999998</v>
      </c>
      <c r="X5">
        <v>98.34375</v>
      </c>
      <c r="Y5">
        <v>0</v>
      </c>
      <c r="Z5">
        <v>6.5537999999999998</v>
      </c>
      <c r="AA5">
        <v>28.09872</v>
      </c>
      <c r="AB5">
        <v>30.658999999999999</v>
      </c>
      <c r="AC5">
        <v>19.35568</v>
      </c>
      <c r="AD5">
        <v>36.591700000000003</v>
      </c>
      <c r="AE5">
        <v>49.436556000000003</v>
      </c>
      <c r="AF5">
        <v>9.86</v>
      </c>
      <c r="AG5">
        <v>39.515999999999998</v>
      </c>
      <c r="AH5">
        <v>140.34540000000001</v>
      </c>
      <c r="AI5">
        <v>0</v>
      </c>
      <c r="AJ5">
        <v>0</v>
      </c>
      <c r="AK5">
        <v>51.140700000000002</v>
      </c>
      <c r="AL5">
        <v>85.988</v>
      </c>
      <c r="AM5">
        <v>0</v>
      </c>
      <c r="AN5">
        <v>1.0904100000000001</v>
      </c>
      <c r="AO5">
        <v>20.58</v>
      </c>
      <c r="AP5">
        <v>13.3224</v>
      </c>
      <c r="AQ5">
        <v>45.36</v>
      </c>
      <c r="AR5">
        <v>15.456</v>
      </c>
      <c r="AS5">
        <v>32.822879999999998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140.62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3434.7874840000009</v>
      </c>
    </row>
    <row r="6" spans="1:121">
      <c r="A6" t="s">
        <v>48</v>
      </c>
      <c r="B6">
        <v>0</v>
      </c>
      <c r="C6">
        <v>0</v>
      </c>
      <c r="D6">
        <v>38.85</v>
      </c>
      <c r="E6">
        <v>0</v>
      </c>
      <c r="F6">
        <v>0</v>
      </c>
      <c r="G6">
        <v>64.617000000000004</v>
      </c>
      <c r="H6">
        <v>0</v>
      </c>
      <c r="I6">
        <v>0</v>
      </c>
      <c r="J6">
        <v>81.103999999999999</v>
      </c>
      <c r="K6">
        <v>686.77995699999997</v>
      </c>
      <c r="L6">
        <v>653.15250000000003</v>
      </c>
      <c r="M6">
        <v>92</v>
      </c>
      <c r="N6">
        <v>118.125</v>
      </c>
      <c r="O6">
        <v>123.66562500000001</v>
      </c>
      <c r="P6">
        <v>139.3125</v>
      </c>
      <c r="Q6">
        <v>19.984999999999999</v>
      </c>
      <c r="R6">
        <v>42.392195999999998</v>
      </c>
      <c r="S6">
        <v>26.390910000000002</v>
      </c>
      <c r="T6">
        <v>0</v>
      </c>
      <c r="U6">
        <v>417.375</v>
      </c>
      <c r="V6">
        <v>12.51</v>
      </c>
      <c r="W6">
        <v>33.384999999999998</v>
      </c>
      <c r="X6">
        <v>98.34375</v>
      </c>
      <c r="Y6">
        <v>0</v>
      </c>
      <c r="Z6">
        <v>6.5537999999999998</v>
      </c>
      <c r="AA6">
        <v>28.09872</v>
      </c>
      <c r="AB6">
        <v>30.658999999999999</v>
      </c>
      <c r="AC6">
        <v>19.35568</v>
      </c>
      <c r="AD6">
        <v>36.591700000000003</v>
      </c>
      <c r="AE6">
        <v>49.436556000000003</v>
      </c>
      <c r="AF6">
        <v>9.86</v>
      </c>
      <c r="AG6">
        <v>39.515999999999998</v>
      </c>
      <c r="AH6">
        <v>116.9545</v>
      </c>
      <c r="AI6">
        <v>0</v>
      </c>
      <c r="AJ6">
        <v>0</v>
      </c>
      <c r="AK6">
        <v>51.140700000000002</v>
      </c>
      <c r="AL6">
        <v>85.988</v>
      </c>
      <c r="AM6">
        <v>0</v>
      </c>
      <c r="AN6">
        <v>1.0904100000000001</v>
      </c>
      <c r="AO6">
        <v>20.58</v>
      </c>
      <c r="AP6">
        <v>13.3224</v>
      </c>
      <c r="AQ6">
        <v>45.36</v>
      </c>
      <c r="AR6">
        <v>12.144</v>
      </c>
      <c r="AS6">
        <v>32.822879999999998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140.62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3408.0845840000002</v>
      </c>
    </row>
    <row r="7" spans="1:121">
      <c r="A7" t="s">
        <v>49</v>
      </c>
      <c r="B7">
        <v>0</v>
      </c>
      <c r="C7">
        <v>0</v>
      </c>
      <c r="D7">
        <v>38.85</v>
      </c>
      <c r="E7">
        <v>0</v>
      </c>
      <c r="F7">
        <v>0</v>
      </c>
      <c r="G7">
        <v>64.617000000000004</v>
      </c>
      <c r="H7">
        <v>0</v>
      </c>
      <c r="I7">
        <v>0</v>
      </c>
      <c r="J7">
        <v>81.103999999999999</v>
      </c>
      <c r="K7">
        <v>686.77995699999997</v>
      </c>
      <c r="L7">
        <v>653.15250000000003</v>
      </c>
      <c r="M7">
        <v>92</v>
      </c>
      <c r="N7">
        <v>118.125</v>
      </c>
      <c r="O7">
        <v>123.66562500000001</v>
      </c>
      <c r="P7">
        <v>139.3125</v>
      </c>
      <c r="Q7">
        <v>19.984999999999999</v>
      </c>
      <c r="R7">
        <v>42.392195999999998</v>
      </c>
      <c r="S7">
        <v>26.390910000000002</v>
      </c>
      <c r="T7">
        <v>0</v>
      </c>
      <c r="U7">
        <v>417.375</v>
      </c>
      <c r="V7">
        <v>12.51</v>
      </c>
      <c r="W7">
        <v>36.42</v>
      </c>
      <c r="X7">
        <v>98.34375</v>
      </c>
      <c r="Y7">
        <v>0</v>
      </c>
      <c r="Z7">
        <v>6.5537999999999998</v>
      </c>
      <c r="AA7">
        <v>28.09872</v>
      </c>
      <c r="AB7">
        <v>30.658999999999999</v>
      </c>
      <c r="AC7">
        <v>19.35568</v>
      </c>
      <c r="AD7">
        <v>36.591700000000003</v>
      </c>
      <c r="AE7">
        <v>49.436556000000003</v>
      </c>
      <c r="AF7">
        <v>9.86</v>
      </c>
      <c r="AG7">
        <v>39.515999999999998</v>
      </c>
      <c r="AH7">
        <v>116.9545</v>
      </c>
      <c r="AI7">
        <v>0</v>
      </c>
      <c r="AJ7">
        <v>0</v>
      </c>
      <c r="AK7">
        <v>51.140700000000002</v>
      </c>
      <c r="AL7">
        <v>85.988</v>
      </c>
      <c r="AM7">
        <v>0</v>
      </c>
      <c r="AN7">
        <v>1.0904100000000001</v>
      </c>
      <c r="AO7">
        <v>20.58</v>
      </c>
      <c r="AP7">
        <v>13.3224</v>
      </c>
      <c r="AQ7">
        <v>45.36</v>
      </c>
      <c r="AR7">
        <v>12.144</v>
      </c>
      <c r="AS7">
        <v>13.452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140.62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3391.7487040000001</v>
      </c>
    </row>
    <row r="8" spans="1:121">
      <c r="A8" t="s">
        <v>50</v>
      </c>
      <c r="B8">
        <v>0</v>
      </c>
      <c r="C8">
        <v>0</v>
      </c>
      <c r="D8">
        <v>38.85</v>
      </c>
      <c r="E8">
        <v>0</v>
      </c>
      <c r="F8">
        <v>0</v>
      </c>
      <c r="G8">
        <v>64.617000000000004</v>
      </c>
      <c r="H8">
        <v>0</v>
      </c>
      <c r="I8">
        <v>0</v>
      </c>
      <c r="J8">
        <v>81.103999999999999</v>
      </c>
      <c r="K8">
        <v>686.77995699999997</v>
      </c>
      <c r="L8">
        <v>653.15250000000003</v>
      </c>
      <c r="M8">
        <v>92</v>
      </c>
      <c r="N8">
        <v>118.125</v>
      </c>
      <c r="O8">
        <v>123.66562500000001</v>
      </c>
      <c r="P8">
        <v>139.3125</v>
      </c>
      <c r="Q8">
        <v>19.984999999999999</v>
      </c>
      <c r="R8">
        <v>42.392195999999998</v>
      </c>
      <c r="S8">
        <v>26.390910000000002</v>
      </c>
      <c r="T8">
        <v>0</v>
      </c>
      <c r="U8">
        <v>417.375</v>
      </c>
      <c r="V8">
        <v>12.51</v>
      </c>
      <c r="W8">
        <v>36.42</v>
      </c>
      <c r="X8">
        <v>98.34375</v>
      </c>
      <c r="Y8">
        <v>0</v>
      </c>
      <c r="Z8">
        <v>6.5537999999999998</v>
      </c>
      <c r="AA8">
        <v>13.983000000000001</v>
      </c>
      <c r="AB8">
        <v>30.658999999999999</v>
      </c>
      <c r="AC8">
        <v>19.35568</v>
      </c>
      <c r="AD8">
        <v>36.591700000000003</v>
      </c>
      <c r="AE8">
        <v>49.436556000000003</v>
      </c>
      <c r="AF8">
        <v>9.86</v>
      </c>
      <c r="AG8">
        <v>39.515999999999998</v>
      </c>
      <c r="AH8">
        <v>116.9545</v>
      </c>
      <c r="AI8">
        <v>0</v>
      </c>
      <c r="AJ8">
        <v>0</v>
      </c>
      <c r="AK8">
        <v>51.140700000000002</v>
      </c>
      <c r="AL8">
        <v>85.988</v>
      </c>
      <c r="AM8">
        <v>0</v>
      </c>
      <c r="AN8">
        <v>1.0904100000000001</v>
      </c>
      <c r="AO8">
        <v>20.58</v>
      </c>
      <c r="AP8">
        <v>13.3224</v>
      </c>
      <c r="AQ8">
        <v>45.36</v>
      </c>
      <c r="AR8">
        <v>12.144</v>
      </c>
      <c r="AS8">
        <v>10.089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140.62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3374.269984</v>
      </c>
    </row>
    <row r="9" spans="1:121">
      <c r="A9" t="s">
        <v>51</v>
      </c>
      <c r="B9">
        <v>0</v>
      </c>
      <c r="C9">
        <v>0</v>
      </c>
      <c r="D9">
        <v>38.85</v>
      </c>
      <c r="E9">
        <v>0</v>
      </c>
      <c r="F9">
        <v>0</v>
      </c>
      <c r="G9">
        <v>64.617000000000004</v>
      </c>
      <c r="H9">
        <v>0</v>
      </c>
      <c r="I9">
        <v>0</v>
      </c>
      <c r="J9">
        <v>81.103999999999999</v>
      </c>
      <c r="K9">
        <v>686.77995699999997</v>
      </c>
      <c r="L9">
        <v>653.15250000000003</v>
      </c>
      <c r="M9">
        <v>92</v>
      </c>
      <c r="N9">
        <v>118.125</v>
      </c>
      <c r="O9">
        <v>123.66562500000001</v>
      </c>
      <c r="P9">
        <v>139.3125</v>
      </c>
      <c r="Q9">
        <v>19.984999999999999</v>
      </c>
      <c r="R9">
        <v>42.392195999999998</v>
      </c>
      <c r="S9">
        <v>26.390910000000002</v>
      </c>
      <c r="T9">
        <v>0</v>
      </c>
      <c r="U9">
        <v>417.375</v>
      </c>
      <c r="V9">
        <v>12.51</v>
      </c>
      <c r="W9">
        <v>37.634</v>
      </c>
      <c r="X9">
        <v>98.34375</v>
      </c>
      <c r="Y9">
        <v>0</v>
      </c>
      <c r="Z9">
        <v>6.5537999999999998</v>
      </c>
      <c r="AA9">
        <v>0</v>
      </c>
      <c r="AB9">
        <v>30.658999999999999</v>
      </c>
      <c r="AC9">
        <v>19.35568</v>
      </c>
      <c r="AD9">
        <v>36.591700000000003</v>
      </c>
      <c r="AE9">
        <v>49.436556000000003</v>
      </c>
      <c r="AF9">
        <v>9.86</v>
      </c>
      <c r="AG9">
        <v>39.515999999999998</v>
      </c>
      <c r="AH9">
        <v>116.9545</v>
      </c>
      <c r="AI9">
        <v>0</v>
      </c>
      <c r="AJ9">
        <v>0</v>
      </c>
      <c r="AK9">
        <v>51.140700000000002</v>
      </c>
      <c r="AL9">
        <v>85.988</v>
      </c>
      <c r="AM9">
        <v>0</v>
      </c>
      <c r="AN9">
        <v>1.0904100000000001</v>
      </c>
      <c r="AO9">
        <v>20.58</v>
      </c>
      <c r="AP9">
        <v>13.3224</v>
      </c>
      <c r="AQ9">
        <v>45.36</v>
      </c>
      <c r="AR9">
        <v>12.144</v>
      </c>
      <c r="AS9">
        <v>10.089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140.62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3361.5009839999998</v>
      </c>
    </row>
    <row r="10" spans="1:121">
      <c r="A10" t="s">
        <v>52</v>
      </c>
      <c r="B10">
        <v>0</v>
      </c>
      <c r="C10">
        <v>0</v>
      </c>
      <c r="D10">
        <v>38.85</v>
      </c>
      <c r="E10">
        <v>0</v>
      </c>
      <c r="F10">
        <v>0</v>
      </c>
      <c r="G10">
        <v>64.617000000000004</v>
      </c>
      <c r="H10">
        <v>0</v>
      </c>
      <c r="I10">
        <v>0</v>
      </c>
      <c r="J10">
        <v>81.103999999999999</v>
      </c>
      <c r="K10">
        <v>686.77995699999997</v>
      </c>
      <c r="L10">
        <v>653.15250000000003</v>
      </c>
      <c r="M10">
        <v>92</v>
      </c>
      <c r="N10">
        <v>118.125</v>
      </c>
      <c r="O10">
        <v>123.66562500000001</v>
      </c>
      <c r="P10">
        <v>139.3125</v>
      </c>
      <c r="Q10">
        <v>19.984999999999999</v>
      </c>
      <c r="R10">
        <v>42.392195999999998</v>
      </c>
      <c r="S10">
        <v>26.390910000000002</v>
      </c>
      <c r="T10">
        <v>0</v>
      </c>
      <c r="U10">
        <v>417.375</v>
      </c>
      <c r="V10">
        <v>12.51</v>
      </c>
      <c r="W10">
        <v>37.634</v>
      </c>
      <c r="X10">
        <v>98.34375</v>
      </c>
      <c r="Y10">
        <v>0</v>
      </c>
      <c r="Z10">
        <v>6.5537999999999998</v>
      </c>
      <c r="AA10">
        <v>0</v>
      </c>
      <c r="AB10">
        <v>30.658999999999999</v>
      </c>
      <c r="AC10">
        <v>19.35568</v>
      </c>
      <c r="AD10">
        <v>36.591700000000003</v>
      </c>
      <c r="AE10">
        <v>49.436556000000003</v>
      </c>
      <c r="AF10">
        <v>9.86</v>
      </c>
      <c r="AG10">
        <v>39.515999999999998</v>
      </c>
      <c r="AH10">
        <v>116.9545</v>
      </c>
      <c r="AI10">
        <v>0</v>
      </c>
      <c r="AJ10">
        <v>0</v>
      </c>
      <c r="AK10">
        <v>51.140700000000002</v>
      </c>
      <c r="AL10">
        <v>85.988</v>
      </c>
      <c r="AM10">
        <v>0</v>
      </c>
      <c r="AN10">
        <v>1.0904100000000001</v>
      </c>
      <c r="AO10">
        <v>20.58</v>
      </c>
      <c r="AP10">
        <v>13.3224</v>
      </c>
      <c r="AQ10">
        <v>45.36</v>
      </c>
      <c r="AR10">
        <v>12.144</v>
      </c>
      <c r="AS10">
        <v>10.089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140.62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3361.5009839999998</v>
      </c>
    </row>
    <row r="11" spans="1:121">
      <c r="A11" t="s">
        <v>53</v>
      </c>
      <c r="B11">
        <v>0</v>
      </c>
      <c r="C11">
        <v>0</v>
      </c>
      <c r="D11">
        <v>38.85</v>
      </c>
      <c r="E11">
        <v>0</v>
      </c>
      <c r="F11">
        <v>0</v>
      </c>
      <c r="G11">
        <v>64.617000000000004</v>
      </c>
      <c r="H11">
        <v>0</v>
      </c>
      <c r="I11">
        <v>0</v>
      </c>
      <c r="J11">
        <v>81.103999999999999</v>
      </c>
      <c r="K11">
        <v>686.77995699999997</v>
      </c>
      <c r="L11">
        <v>653.15250000000003</v>
      </c>
      <c r="M11">
        <v>92</v>
      </c>
      <c r="N11">
        <v>118.125</v>
      </c>
      <c r="O11">
        <v>123.66562500000001</v>
      </c>
      <c r="P11">
        <v>139.3125</v>
      </c>
      <c r="Q11">
        <v>19.984999999999999</v>
      </c>
      <c r="R11">
        <v>42.392195999999998</v>
      </c>
      <c r="S11">
        <v>26.390910000000002</v>
      </c>
      <c r="T11">
        <v>0</v>
      </c>
      <c r="U11">
        <v>417.375</v>
      </c>
      <c r="V11">
        <v>12.51</v>
      </c>
      <c r="W11">
        <v>37.634</v>
      </c>
      <c r="X11">
        <v>98.34375</v>
      </c>
      <c r="Y11">
        <v>0</v>
      </c>
      <c r="Z11">
        <v>6.5537999999999998</v>
      </c>
      <c r="AA11">
        <v>0</v>
      </c>
      <c r="AB11">
        <v>30.658999999999999</v>
      </c>
      <c r="AC11">
        <v>19.35568</v>
      </c>
      <c r="AD11">
        <v>36.591700000000003</v>
      </c>
      <c r="AE11">
        <v>49.436556000000003</v>
      </c>
      <c r="AF11">
        <v>9.86</v>
      </c>
      <c r="AG11">
        <v>39.515999999999998</v>
      </c>
      <c r="AH11">
        <v>116.9545</v>
      </c>
      <c r="AI11">
        <v>0</v>
      </c>
      <c r="AJ11">
        <v>0</v>
      </c>
      <c r="AK11">
        <v>51.140700000000002</v>
      </c>
      <c r="AL11">
        <v>85.988</v>
      </c>
      <c r="AM11">
        <v>0</v>
      </c>
      <c r="AN11">
        <v>1.0904100000000001</v>
      </c>
      <c r="AO11">
        <v>20.58</v>
      </c>
      <c r="AP11">
        <v>13.3224</v>
      </c>
      <c r="AQ11">
        <v>45.36</v>
      </c>
      <c r="AR11">
        <v>12.144</v>
      </c>
      <c r="AS11">
        <v>10.089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140.62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3361.5009839999998</v>
      </c>
    </row>
    <row r="12" spans="1:121">
      <c r="A12" t="s">
        <v>54</v>
      </c>
      <c r="B12">
        <v>0</v>
      </c>
      <c r="C12">
        <v>0</v>
      </c>
      <c r="D12">
        <v>38.85</v>
      </c>
      <c r="E12">
        <v>0</v>
      </c>
      <c r="F12">
        <v>0</v>
      </c>
      <c r="G12">
        <v>64.617000000000004</v>
      </c>
      <c r="H12">
        <v>0</v>
      </c>
      <c r="I12">
        <v>0</v>
      </c>
      <c r="J12">
        <v>81.103999999999999</v>
      </c>
      <c r="K12">
        <v>686.77995699999997</v>
      </c>
      <c r="L12">
        <v>653.15250000000003</v>
      </c>
      <c r="M12">
        <v>92</v>
      </c>
      <c r="N12">
        <v>118.125</v>
      </c>
      <c r="O12">
        <v>123.66562500000001</v>
      </c>
      <c r="P12">
        <v>139.3125</v>
      </c>
      <c r="Q12">
        <v>19.984999999999999</v>
      </c>
      <c r="R12">
        <v>42.392195999999998</v>
      </c>
      <c r="S12">
        <v>26.390910000000002</v>
      </c>
      <c r="T12">
        <v>0</v>
      </c>
      <c r="U12">
        <v>417.375</v>
      </c>
      <c r="V12">
        <v>12.51</v>
      </c>
      <c r="W12">
        <v>37.634</v>
      </c>
      <c r="X12">
        <v>98.34375</v>
      </c>
      <c r="Y12">
        <v>0</v>
      </c>
      <c r="Z12">
        <v>6.5537999999999998</v>
      </c>
      <c r="AA12">
        <v>0</v>
      </c>
      <c r="AB12">
        <v>30.658999999999999</v>
      </c>
      <c r="AC12">
        <v>19.35568</v>
      </c>
      <c r="AD12">
        <v>36.591700000000003</v>
      </c>
      <c r="AE12">
        <v>49.436556000000003</v>
      </c>
      <c r="AF12">
        <v>9.86</v>
      </c>
      <c r="AG12">
        <v>39.515999999999998</v>
      </c>
      <c r="AH12">
        <v>116.9545</v>
      </c>
      <c r="AI12">
        <v>0</v>
      </c>
      <c r="AJ12">
        <v>0</v>
      </c>
      <c r="AK12">
        <v>51.140700000000002</v>
      </c>
      <c r="AL12">
        <v>85.988</v>
      </c>
      <c r="AM12">
        <v>0</v>
      </c>
      <c r="AN12">
        <v>1.0904100000000001</v>
      </c>
      <c r="AO12">
        <v>20.58</v>
      </c>
      <c r="AP12">
        <v>13.3224</v>
      </c>
      <c r="AQ12">
        <v>45.36</v>
      </c>
      <c r="AR12">
        <v>12.144</v>
      </c>
      <c r="AS12">
        <v>10.089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140.62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3361.5009839999998</v>
      </c>
    </row>
    <row r="13" spans="1:121">
      <c r="A13" t="s">
        <v>55</v>
      </c>
      <c r="B13">
        <v>0</v>
      </c>
      <c r="C13">
        <v>0</v>
      </c>
      <c r="D13">
        <v>38.85</v>
      </c>
      <c r="E13">
        <v>0</v>
      </c>
      <c r="F13">
        <v>0</v>
      </c>
      <c r="G13">
        <v>64.617000000000004</v>
      </c>
      <c r="H13">
        <v>0</v>
      </c>
      <c r="I13">
        <v>0</v>
      </c>
      <c r="J13">
        <v>81.103999999999999</v>
      </c>
      <c r="K13">
        <v>686.77995699999997</v>
      </c>
      <c r="L13">
        <v>653.15250000000003</v>
      </c>
      <c r="M13">
        <v>92</v>
      </c>
      <c r="N13">
        <v>118.125</v>
      </c>
      <c r="O13">
        <v>123.66562500000001</v>
      </c>
      <c r="P13">
        <v>139.3125</v>
      </c>
      <c r="Q13">
        <v>19.984999999999999</v>
      </c>
      <c r="R13">
        <v>42.392195999999998</v>
      </c>
      <c r="S13">
        <v>26.390910000000002</v>
      </c>
      <c r="T13">
        <v>0</v>
      </c>
      <c r="U13">
        <v>417.375</v>
      </c>
      <c r="V13">
        <v>12.51</v>
      </c>
      <c r="W13">
        <v>39.454999999999998</v>
      </c>
      <c r="X13">
        <v>98.34375</v>
      </c>
      <c r="Y13">
        <v>0</v>
      </c>
      <c r="Z13">
        <v>6.5537999999999998</v>
      </c>
      <c r="AA13">
        <v>0</v>
      </c>
      <c r="AB13">
        <v>30.658999999999999</v>
      </c>
      <c r="AC13">
        <v>19.35568</v>
      </c>
      <c r="AD13">
        <v>36.591700000000003</v>
      </c>
      <c r="AE13">
        <v>49.436556000000003</v>
      </c>
      <c r="AF13">
        <v>9.86</v>
      </c>
      <c r="AG13">
        <v>39.515999999999998</v>
      </c>
      <c r="AH13">
        <v>116.9545</v>
      </c>
      <c r="AI13">
        <v>0</v>
      </c>
      <c r="AJ13">
        <v>0</v>
      </c>
      <c r="AK13">
        <v>51.140700000000002</v>
      </c>
      <c r="AL13">
        <v>85.988</v>
      </c>
      <c r="AM13">
        <v>0</v>
      </c>
      <c r="AN13">
        <v>1.0904100000000001</v>
      </c>
      <c r="AO13">
        <v>20.58</v>
      </c>
      <c r="AP13">
        <v>13.3224</v>
      </c>
      <c r="AQ13">
        <v>37.799999999999997</v>
      </c>
      <c r="AR13">
        <v>12.144</v>
      </c>
      <c r="AS13">
        <v>10.089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140.62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3355.7619839999998</v>
      </c>
    </row>
    <row r="14" spans="1:121">
      <c r="A14" t="s">
        <v>56</v>
      </c>
      <c r="B14">
        <v>0</v>
      </c>
      <c r="C14">
        <v>0</v>
      </c>
      <c r="D14">
        <v>38.85</v>
      </c>
      <c r="E14">
        <v>0</v>
      </c>
      <c r="F14">
        <v>0</v>
      </c>
      <c r="G14">
        <v>64.617000000000004</v>
      </c>
      <c r="H14">
        <v>0</v>
      </c>
      <c r="I14">
        <v>0</v>
      </c>
      <c r="J14">
        <v>81.103999999999999</v>
      </c>
      <c r="K14">
        <v>686.77995699999997</v>
      </c>
      <c r="L14">
        <v>653.15250000000003</v>
      </c>
      <c r="M14">
        <v>92</v>
      </c>
      <c r="N14">
        <v>118.125</v>
      </c>
      <c r="O14">
        <v>123.66562500000001</v>
      </c>
      <c r="P14">
        <v>139.3125</v>
      </c>
      <c r="Q14">
        <v>19.984999999999999</v>
      </c>
      <c r="R14">
        <v>42.392195999999998</v>
      </c>
      <c r="S14">
        <v>26.390910000000002</v>
      </c>
      <c r="T14">
        <v>0</v>
      </c>
      <c r="U14">
        <v>417.375</v>
      </c>
      <c r="V14">
        <v>12.51</v>
      </c>
      <c r="W14">
        <v>39.454999999999998</v>
      </c>
      <c r="X14">
        <v>98.34375</v>
      </c>
      <c r="Y14">
        <v>0</v>
      </c>
      <c r="Z14">
        <v>6.5537999999999998</v>
      </c>
      <c r="AA14">
        <v>0</v>
      </c>
      <c r="AB14">
        <v>30.658999999999999</v>
      </c>
      <c r="AC14">
        <v>19.35568</v>
      </c>
      <c r="AD14">
        <v>36.591700000000003</v>
      </c>
      <c r="AE14">
        <v>49.436556000000003</v>
      </c>
      <c r="AF14">
        <v>9.86</v>
      </c>
      <c r="AG14">
        <v>39.515999999999998</v>
      </c>
      <c r="AH14">
        <v>116.9545</v>
      </c>
      <c r="AI14">
        <v>0</v>
      </c>
      <c r="AJ14">
        <v>0</v>
      </c>
      <c r="AK14">
        <v>51.140700000000002</v>
      </c>
      <c r="AL14">
        <v>85.988</v>
      </c>
      <c r="AM14">
        <v>0</v>
      </c>
      <c r="AN14">
        <v>1.0904100000000001</v>
      </c>
      <c r="AO14">
        <v>20.58</v>
      </c>
      <c r="AP14">
        <v>13.3224</v>
      </c>
      <c r="AQ14">
        <v>30.24</v>
      </c>
      <c r="AR14">
        <v>12.144</v>
      </c>
      <c r="AS14">
        <v>10.089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140.62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3348.2019839999994</v>
      </c>
    </row>
    <row r="15" spans="1:121">
      <c r="A15" t="s">
        <v>57</v>
      </c>
      <c r="B15">
        <v>0</v>
      </c>
      <c r="C15">
        <v>0</v>
      </c>
      <c r="D15">
        <v>38.85</v>
      </c>
      <c r="E15">
        <v>0</v>
      </c>
      <c r="F15">
        <v>0</v>
      </c>
      <c r="G15">
        <v>64.617000000000004</v>
      </c>
      <c r="H15">
        <v>0</v>
      </c>
      <c r="I15">
        <v>0</v>
      </c>
      <c r="J15">
        <v>81.103999999999999</v>
      </c>
      <c r="K15">
        <v>686.77995699999997</v>
      </c>
      <c r="L15">
        <v>653.15250000000003</v>
      </c>
      <c r="M15">
        <v>92</v>
      </c>
      <c r="N15">
        <v>118.125</v>
      </c>
      <c r="O15">
        <v>123.66562500000001</v>
      </c>
      <c r="P15">
        <v>139.3125</v>
      </c>
      <c r="Q15">
        <v>19.984999999999999</v>
      </c>
      <c r="R15">
        <v>42.392195999999998</v>
      </c>
      <c r="S15">
        <v>26.390910000000002</v>
      </c>
      <c r="T15">
        <v>0</v>
      </c>
      <c r="U15">
        <v>417.375</v>
      </c>
      <c r="V15">
        <v>12.51</v>
      </c>
      <c r="W15">
        <v>39.454999999999998</v>
      </c>
      <c r="X15">
        <v>98.34375</v>
      </c>
      <c r="Y15">
        <v>0</v>
      </c>
      <c r="Z15">
        <v>6.5537999999999998</v>
      </c>
      <c r="AA15">
        <v>0</v>
      </c>
      <c r="AB15">
        <v>39.510120000000001</v>
      </c>
      <c r="AC15">
        <v>29.062808</v>
      </c>
      <c r="AD15">
        <v>36.591700000000003</v>
      </c>
      <c r="AE15">
        <v>49.436556000000003</v>
      </c>
      <c r="AF15">
        <v>8.8740000000000006</v>
      </c>
      <c r="AG15">
        <v>39.515999999999998</v>
      </c>
      <c r="AH15">
        <v>116.9545</v>
      </c>
      <c r="AI15">
        <v>0</v>
      </c>
      <c r="AJ15">
        <v>0</v>
      </c>
      <c r="AK15">
        <v>51.140700000000002</v>
      </c>
      <c r="AL15">
        <v>82.501999999999995</v>
      </c>
      <c r="AM15">
        <v>0</v>
      </c>
      <c r="AN15">
        <v>1.0904100000000001</v>
      </c>
      <c r="AO15">
        <v>20.58</v>
      </c>
      <c r="AP15">
        <v>12.169499999999999</v>
      </c>
      <c r="AQ15">
        <v>30.24</v>
      </c>
      <c r="AR15">
        <v>12.144</v>
      </c>
      <c r="AS15">
        <v>10.089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140.62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3361.1353319999989</v>
      </c>
    </row>
    <row r="16" spans="1:121">
      <c r="A16" t="s">
        <v>58</v>
      </c>
      <c r="B16">
        <v>0</v>
      </c>
      <c r="C16">
        <v>0</v>
      </c>
      <c r="D16">
        <v>38.85</v>
      </c>
      <c r="E16">
        <v>0</v>
      </c>
      <c r="F16">
        <v>0</v>
      </c>
      <c r="G16">
        <v>64.617000000000004</v>
      </c>
      <c r="H16">
        <v>0</v>
      </c>
      <c r="I16">
        <v>0</v>
      </c>
      <c r="J16">
        <v>81.103999999999999</v>
      </c>
      <c r="K16">
        <v>686.77995699999997</v>
      </c>
      <c r="L16">
        <v>653.15250000000003</v>
      </c>
      <c r="M16">
        <v>92</v>
      </c>
      <c r="N16">
        <v>118.125</v>
      </c>
      <c r="O16">
        <v>123.66562500000001</v>
      </c>
      <c r="P16">
        <v>139.3125</v>
      </c>
      <c r="Q16">
        <v>19.984999999999999</v>
      </c>
      <c r="R16">
        <v>42.392195999999998</v>
      </c>
      <c r="S16">
        <v>26.390910000000002</v>
      </c>
      <c r="T16">
        <v>0</v>
      </c>
      <c r="U16">
        <v>417.375</v>
      </c>
      <c r="V16">
        <v>12.51</v>
      </c>
      <c r="W16">
        <v>39.454999999999998</v>
      </c>
      <c r="X16">
        <v>98.34375</v>
      </c>
      <c r="Y16">
        <v>0</v>
      </c>
      <c r="Z16">
        <v>6.5537999999999998</v>
      </c>
      <c r="AA16">
        <v>0</v>
      </c>
      <c r="AB16">
        <v>39.510120000000001</v>
      </c>
      <c r="AC16">
        <v>29.062808</v>
      </c>
      <c r="AD16">
        <v>36.591700000000003</v>
      </c>
      <c r="AE16">
        <v>49.436556000000003</v>
      </c>
      <c r="AF16">
        <v>8.8740000000000006</v>
      </c>
      <c r="AG16">
        <v>39.515999999999998</v>
      </c>
      <c r="AH16">
        <v>116.9545</v>
      </c>
      <c r="AI16">
        <v>0</v>
      </c>
      <c r="AJ16">
        <v>0</v>
      </c>
      <c r="AK16">
        <v>51.140700000000002</v>
      </c>
      <c r="AL16">
        <v>82.501999999999995</v>
      </c>
      <c r="AM16">
        <v>0</v>
      </c>
      <c r="AN16">
        <v>1.0904100000000001</v>
      </c>
      <c r="AO16">
        <v>20.58</v>
      </c>
      <c r="AP16">
        <v>12.169499999999999</v>
      </c>
      <c r="AQ16">
        <v>30.24</v>
      </c>
      <c r="AR16">
        <v>12.144</v>
      </c>
      <c r="AS16">
        <v>10.089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140.62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3361.1353319999989</v>
      </c>
    </row>
    <row r="17" spans="1:117">
      <c r="A17" t="s">
        <v>59</v>
      </c>
      <c r="B17">
        <v>0</v>
      </c>
      <c r="C17">
        <v>0</v>
      </c>
      <c r="D17">
        <v>38.85</v>
      </c>
      <c r="E17">
        <v>0</v>
      </c>
      <c r="F17">
        <v>0</v>
      </c>
      <c r="G17">
        <v>64.617000000000004</v>
      </c>
      <c r="H17">
        <v>0</v>
      </c>
      <c r="I17">
        <v>0</v>
      </c>
      <c r="J17">
        <v>81.103999999999999</v>
      </c>
      <c r="K17">
        <v>686.77995699999997</v>
      </c>
      <c r="L17">
        <v>653.15250000000003</v>
      </c>
      <c r="M17">
        <v>92</v>
      </c>
      <c r="N17">
        <v>118.125</v>
      </c>
      <c r="O17">
        <v>123.66562500000001</v>
      </c>
      <c r="P17">
        <v>139.3125</v>
      </c>
      <c r="Q17">
        <v>19.984999999999999</v>
      </c>
      <c r="R17">
        <v>42.392195999999998</v>
      </c>
      <c r="S17">
        <v>26.390910000000002</v>
      </c>
      <c r="T17">
        <v>0</v>
      </c>
      <c r="U17">
        <v>417.375</v>
      </c>
      <c r="V17">
        <v>12.51</v>
      </c>
      <c r="W17">
        <v>39.454999999999998</v>
      </c>
      <c r="X17">
        <v>98.34375</v>
      </c>
      <c r="Y17">
        <v>0</v>
      </c>
      <c r="Z17">
        <v>6.5537999999999998</v>
      </c>
      <c r="AA17">
        <v>0</v>
      </c>
      <c r="AB17">
        <v>39.510120000000001</v>
      </c>
      <c r="AC17">
        <v>29.062808</v>
      </c>
      <c r="AD17">
        <v>36.591700000000003</v>
      </c>
      <c r="AE17">
        <v>49.436556000000003</v>
      </c>
      <c r="AF17">
        <v>8.8740000000000006</v>
      </c>
      <c r="AG17">
        <v>39.515999999999998</v>
      </c>
      <c r="AH17">
        <v>116.9545</v>
      </c>
      <c r="AI17">
        <v>0</v>
      </c>
      <c r="AJ17">
        <v>0</v>
      </c>
      <c r="AK17">
        <v>51.140700000000002</v>
      </c>
      <c r="AL17">
        <v>82.501999999999995</v>
      </c>
      <c r="AM17">
        <v>0</v>
      </c>
      <c r="AN17">
        <v>1.0904100000000001</v>
      </c>
      <c r="AO17">
        <v>20.58</v>
      </c>
      <c r="AP17">
        <v>12.169499999999999</v>
      </c>
      <c r="AQ17">
        <v>30.24</v>
      </c>
      <c r="AR17">
        <v>12.144</v>
      </c>
      <c r="AS17">
        <v>10.089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140.62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3361.1353319999989</v>
      </c>
    </row>
    <row r="18" spans="1:117">
      <c r="A18" t="s">
        <v>60</v>
      </c>
      <c r="B18">
        <v>0</v>
      </c>
      <c r="C18">
        <v>0</v>
      </c>
      <c r="D18">
        <v>38.85</v>
      </c>
      <c r="E18">
        <v>0</v>
      </c>
      <c r="F18">
        <v>0</v>
      </c>
      <c r="G18">
        <v>64.617000000000004</v>
      </c>
      <c r="H18">
        <v>0</v>
      </c>
      <c r="I18">
        <v>0</v>
      </c>
      <c r="J18">
        <v>81.103999999999999</v>
      </c>
      <c r="K18">
        <v>686.77995699999997</v>
      </c>
      <c r="L18">
        <v>653.15250000000003</v>
      </c>
      <c r="M18">
        <v>92</v>
      </c>
      <c r="N18">
        <v>118.125</v>
      </c>
      <c r="O18">
        <v>123.66562500000001</v>
      </c>
      <c r="P18">
        <v>139.3125</v>
      </c>
      <c r="Q18">
        <v>19.984999999999999</v>
      </c>
      <c r="R18">
        <v>42.392195999999998</v>
      </c>
      <c r="S18">
        <v>26.390910000000002</v>
      </c>
      <c r="T18">
        <v>0</v>
      </c>
      <c r="U18">
        <v>417.375</v>
      </c>
      <c r="V18">
        <v>12.51</v>
      </c>
      <c r="W18">
        <v>39.454999999999998</v>
      </c>
      <c r="X18">
        <v>98.34375</v>
      </c>
      <c r="Y18">
        <v>0</v>
      </c>
      <c r="Z18">
        <v>6.5537999999999998</v>
      </c>
      <c r="AA18">
        <v>0</v>
      </c>
      <c r="AB18">
        <v>39.510120000000001</v>
      </c>
      <c r="AC18">
        <v>29.062808</v>
      </c>
      <c r="AD18">
        <v>36.591700000000003</v>
      </c>
      <c r="AE18">
        <v>49.436556000000003</v>
      </c>
      <c r="AF18">
        <v>8.8740000000000006</v>
      </c>
      <c r="AG18">
        <v>39.515999999999998</v>
      </c>
      <c r="AH18">
        <v>116.9545</v>
      </c>
      <c r="AI18">
        <v>0</v>
      </c>
      <c r="AJ18">
        <v>0</v>
      </c>
      <c r="AK18">
        <v>51.140700000000002</v>
      </c>
      <c r="AL18">
        <v>82.501999999999995</v>
      </c>
      <c r="AM18">
        <v>0</v>
      </c>
      <c r="AN18">
        <v>1.0904100000000001</v>
      </c>
      <c r="AO18">
        <v>20.58</v>
      </c>
      <c r="AP18">
        <v>12.169499999999999</v>
      </c>
      <c r="AQ18">
        <v>30.24</v>
      </c>
      <c r="AR18">
        <v>12.144</v>
      </c>
      <c r="AS18">
        <v>10.089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140.62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3361.1353319999989</v>
      </c>
    </row>
    <row r="19" spans="1:117">
      <c r="A19" t="s">
        <v>61</v>
      </c>
      <c r="B19">
        <v>0</v>
      </c>
      <c r="C19">
        <v>0</v>
      </c>
      <c r="D19">
        <v>38.85</v>
      </c>
      <c r="E19">
        <v>0</v>
      </c>
      <c r="F19">
        <v>0</v>
      </c>
      <c r="G19">
        <v>64.073999999999998</v>
      </c>
      <c r="H19">
        <v>0</v>
      </c>
      <c r="I19">
        <v>0</v>
      </c>
      <c r="J19">
        <v>81.103999999999999</v>
      </c>
      <c r="K19">
        <v>686.77995699999997</v>
      </c>
      <c r="L19">
        <v>653.15250000000003</v>
      </c>
      <c r="M19">
        <v>92</v>
      </c>
      <c r="N19">
        <v>118.125</v>
      </c>
      <c r="O19">
        <v>123.66562500000001</v>
      </c>
      <c r="P19">
        <v>139.3125</v>
      </c>
      <c r="Q19">
        <v>19.984999999999999</v>
      </c>
      <c r="R19">
        <v>42.392195999999998</v>
      </c>
      <c r="S19">
        <v>26.390910000000002</v>
      </c>
      <c r="T19">
        <v>0</v>
      </c>
      <c r="U19">
        <v>417.375</v>
      </c>
      <c r="V19">
        <v>12.51</v>
      </c>
      <c r="W19">
        <v>38.847999999999999</v>
      </c>
      <c r="X19">
        <v>98.34375</v>
      </c>
      <c r="Y19">
        <v>0</v>
      </c>
      <c r="Z19">
        <v>6.5537999999999998</v>
      </c>
      <c r="AA19">
        <v>0</v>
      </c>
      <c r="AB19">
        <v>39.510120000000001</v>
      </c>
      <c r="AC19">
        <v>29.062808</v>
      </c>
      <c r="AD19">
        <v>36.591700000000003</v>
      </c>
      <c r="AE19">
        <v>49.436556000000003</v>
      </c>
      <c r="AF19">
        <v>8.8740000000000006</v>
      </c>
      <c r="AG19">
        <v>39.515999999999998</v>
      </c>
      <c r="AH19">
        <v>116.9545</v>
      </c>
      <c r="AI19">
        <v>0</v>
      </c>
      <c r="AJ19">
        <v>0</v>
      </c>
      <c r="AK19">
        <v>51.140700000000002</v>
      </c>
      <c r="AL19">
        <v>82.501999999999995</v>
      </c>
      <c r="AM19">
        <v>0</v>
      </c>
      <c r="AN19">
        <v>1.0904100000000001</v>
      </c>
      <c r="AO19">
        <v>20.58</v>
      </c>
      <c r="AP19">
        <v>12.169499999999999</v>
      </c>
      <c r="AQ19">
        <v>16.695</v>
      </c>
      <c r="AR19">
        <v>12.144</v>
      </c>
      <c r="AS19">
        <v>10.089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140.62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3346.4403319999997</v>
      </c>
    </row>
    <row r="20" spans="1:117">
      <c r="A20" t="s">
        <v>62</v>
      </c>
      <c r="B20">
        <v>0</v>
      </c>
      <c r="C20">
        <v>0</v>
      </c>
      <c r="D20">
        <v>38.85</v>
      </c>
      <c r="E20">
        <v>0</v>
      </c>
      <c r="F20">
        <v>0</v>
      </c>
      <c r="G20">
        <v>64.073999999999998</v>
      </c>
      <c r="H20">
        <v>0</v>
      </c>
      <c r="I20">
        <v>0</v>
      </c>
      <c r="J20">
        <v>81.103999999999999</v>
      </c>
      <c r="K20">
        <v>686.77995699999997</v>
      </c>
      <c r="L20">
        <v>653.15250000000003</v>
      </c>
      <c r="M20">
        <v>92</v>
      </c>
      <c r="N20">
        <v>118.125</v>
      </c>
      <c r="O20">
        <v>123.66562500000001</v>
      </c>
      <c r="P20">
        <v>139.3125</v>
      </c>
      <c r="Q20">
        <v>19.984999999999999</v>
      </c>
      <c r="R20">
        <v>42.392195999999998</v>
      </c>
      <c r="S20">
        <v>26.390910000000002</v>
      </c>
      <c r="T20">
        <v>0</v>
      </c>
      <c r="U20">
        <v>417.375</v>
      </c>
      <c r="V20">
        <v>12.51</v>
      </c>
      <c r="W20">
        <v>38.847999999999999</v>
      </c>
      <c r="X20">
        <v>98.34375</v>
      </c>
      <c r="Y20">
        <v>0</v>
      </c>
      <c r="Z20">
        <v>6.5537999999999998</v>
      </c>
      <c r="AA20">
        <v>0</v>
      </c>
      <c r="AB20">
        <v>39.510120000000001</v>
      </c>
      <c r="AC20">
        <v>29.062808</v>
      </c>
      <c r="AD20">
        <v>36.591700000000003</v>
      </c>
      <c r="AE20">
        <v>49.436556000000003</v>
      </c>
      <c r="AF20">
        <v>8.8740000000000006</v>
      </c>
      <c r="AG20">
        <v>39.515999999999998</v>
      </c>
      <c r="AH20">
        <v>116.9545</v>
      </c>
      <c r="AI20">
        <v>0</v>
      </c>
      <c r="AJ20">
        <v>0</v>
      </c>
      <c r="AK20">
        <v>51.140700000000002</v>
      </c>
      <c r="AL20">
        <v>82.501999999999995</v>
      </c>
      <c r="AM20">
        <v>0</v>
      </c>
      <c r="AN20">
        <v>1.0904100000000001</v>
      </c>
      <c r="AO20">
        <v>20.58</v>
      </c>
      <c r="AP20">
        <v>12.169499999999999</v>
      </c>
      <c r="AQ20">
        <v>16.695</v>
      </c>
      <c r="AR20">
        <v>12.144</v>
      </c>
      <c r="AS20">
        <v>10.089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140.62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3346.4403319999997</v>
      </c>
    </row>
    <row r="21" spans="1:117">
      <c r="A21" t="s">
        <v>63</v>
      </c>
      <c r="B21">
        <v>0</v>
      </c>
      <c r="C21">
        <v>0</v>
      </c>
      <c r="D21">
        <v>38.85</v>
      </c>
      <c r="E21">
        <v>0</v>
      </c>
      <c r="F21">
        <v>0</v>
      </c>
      <c r="G21">
        <v>64.073999999999998</v>
      </c>
      <c r="H21">
        <v>0</v>
      </c>
      <c r="I21">
        <v>0</v>
      </c>
      <c r="J21">
        <v>81.103999999999999</v>
      </c>
      <c r="K21">
        <v>686.77995699999997</v>
      </c>
      <c r="L21">
        <v>653.15250000000003</v>
      </c>
      <c r="M21">
        <v>92</v>
      </c>
      <c r="N21">
        <v>118.125</v>
      </c>
      <c r="O21">
        <v>123.66562500000001</v>
      </c>
      <c r="P21">
        <v>139.3125</v>
      </c>
      <c r="Q21">
        <v>19.984999999999999</v>
      </c>
      <c r="R21">
        <v>42.392195999999998</v>
      </c>
      <c r="S21">
        <v>26.390910000000002</v>
      </c>
      <c r="T21">
        <v>0</v>
      </c>
      <c r="U21">
        <v>417.375</v>
      </c>
      <c r="V21">
        <v>12.51</v>
      </c>
      <c r="W21">
        <v>40.061999999999998</v>
      </c>
      <c r="X21">
        <v>98.34375</v>
      </c>
      <c r="Y21">
        <v>0</v>
      </c>
      <c r="Z21">
        <v>6.5537999999999998</v>
      </c>
      <c r="AA21">
        <v>0</v>
      </c>
      <c r="AB21">
        <v>39.510120000000001</v>
      </c>
      <c r="AC21">
        <v>19.35568</v>
      </c>
      <c r="AD21">
        <v>36.591700000000003</v>
      </c>
      <c r="AE21">
        <v>49.436556000000003</v>
      </c>
      <c r="AF21">
        <v>8.8740000000000006</v>
      </c>
      <c r="AG21">
        <v>39.515999999999998</v>
      </c>
      <c r="AH21">
        <v>116.9545</v>
      </c>
      <c r="AI21">
        <v>0</v>
      </c>
      <c r="AJ21">
        <v>0</v>
      </c>
      <c r="AK21">
        <v>51.140700000000002</v>
      </c>
      <c r="AL21">
        <v>82.501999999999995</v>
      </c>
      <c r="AM21">
        <v>0</v>
      </c>
      <c r="AN21">
        <v>1.0904100000000001</v>
      </c>
      <c r="AO21">
        <v>20.58</v>
      </c>
      <c r="AP21">
        <v>12.169499999999999</v>
      </c>
      <c r="AQ21">
        <v>16.695</v>
      </c>
      <c r="AR21">
        <v>12.144</v>
      </c>
      <c r="AS21">
        <v>10.089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140.62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3337.9472039999996</v>
      </c>
    </row>
    <row r="22" spans="1:117">
      <c r="A22" t="s">
        <v>64</v>
      </c>
      <c r="B22">
        <v>0</v>
      </c>
      <c r="C22">
        <v>0</v>
      </c>
      <c r="D22">
        <v>38.85</v>
      </c>
      <c r="E22">
        <v>0</v>
      </c>
      <c r="F22">
        <v>0</v>
      </c>
      <c r="G22">
        <v>64.073999999999998</v>
      </c>
      <c r="H22">
        <v>0</v>
      </c>
      <c r="I22">
        <v>0</v>
      </c>
      <c r="J22">
        <v>81.103999999999999</v>
      </c>
      <c r="K22">
        <v>686.77995699999997</v>
      </c>
      <c r="L22">
        <v>653.15250000000003</v>
      </c>
      <c r="M22">
        <v>92</v>
      </c>
      <c r="N22">
        <v>118.125</v>
      </c>
      <c r="O22">
        <v>123.66562500000001</v>
      </c>
      <c r="P22">
        <v>139.3125</v>
      </c>
      <c r="Q22">
        <v>19.984999999999999</v>
      </c>
      <c r="R22">
        <v>42.392195999999998</v>
      </c>
      <c r="S22">
        <v>26.390910000000002</v>
      </c>
      <c r="T22">
        <v>0</v>
      </c>
      <c r="U22">
        <v>417.375</v>
      </c>
      <c r="V22">
        <v>12.51</v>
      </c>
      <c r="W22">
        <v>40.061999999999998</v>
      </c>
      <c r="X22">
        <v>98.34375</v>
      </c>
      <c r="Y22">
        <v>0</v>
      </c>
      <c r="Z22">
        <v>6.5537999999999998</v>
      </c>
      <c r="AA22">
        <v>0</v>
      </c>
      <c r="AB22">
        <v>39.510120000000001</v>
      </c>
      <c r="AC22">
        <v>19.35568</v>
      </c>
      <c r="AD22">
        <v>36.591700000000003</v>
      </c>
      <c r="AE22">
        <v>49.436556000000003</v>
      </c>
      <c r="AF22">
        <v>8.8740000000000006</v>
      </c>
      <c r="AG22">
        <v>39.515999999999998</v>
      </c>
      <c r="AH22">
        <v>116.9545</v>
      </c>
      <c r="AI22">
        <v>0</v>
      </c>
      <c r="AJ22">
        <v>0</v>
      </c>
      <c r="AK22">
        <v>51.140700000000002</v>
      </c>
      <c r="AL22">
        <v>82.501999999999995</v>
      </c>
      <c r="AM22">
        <v>0</v>
      </c>
      <c r="AN22">
        <v>1.0904100000000001</v>
      </c>
      <c r="AO22">
        <v>20.58</v>
      </c>
      <c r="AP22">
        <v>12.169499999999999</v>
      </c>
      <c r="AQ22">
        <v>16.695</v>
      </c>
      <c r="AR22">
        <v>12.144</v>
      </c>
      <c r="AS22">
        <v>10.089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140.62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3337.9472039999996</v>
      </c>
    </row>
    <row r="23" spans="1:117">
      <c r="A23" t="s">
        <v>65</v>
      </c>
      <c r="B23">
        <v>0</v>
      </c>
      <c r="C23">
        <v>0</v>
      </c>
      <c r="D23">
        <v>38.85</v>
      </c>
      <c r="E23">
        <v>0</v>
      </c>
      <c r="F23">
        <v>0</v>
      </c>
      <c r="G23">
        <v>63.530999999999999</v>
      </c>
      <c r="H23">
        <v>0</v>
      </c>
      <c r="I23">
        <v>0</v>
      </c>
      <c r="J23">
        <v>81.103999999999999</v>
      </c>
      <c r="K23">
        <v>686.77995699999997</v>
      </c>
      <c r="L23">
        <v>653.15250000000003</v>
      </c>
      <c r="M23">
        <v>92</v>
      </c>
      <c r="N23">
        <v>118.125</v>
      </c>
      <c r="O23">
        <v>123.66562500000001</v>
      </c>
      <c r="P23">
        <v>139.3125</v>
      </c>
      <c r="Q23">
        <v>19.984999999999999</v>
      </c>
      <c r="R23">
        <v>42.392195999999998</v>
      </c>
      <c r="S23">
        <v>26.390910000000002</v>
      </c>
      <c r="T23">
        <v>0</v>
      </c>
      <c r="U23">
        <v>417.375</v>
      </c>
      <c r="V23">
        <v>12.51</v>
      </c>
      <c r="W23">
        <v>40.668999999999997</v>
      </c>
      <c r="X23">
        <v>98.34375</v>
      </c>
      <c r="Y23">
        <v>0</v>
      </c>
      <c r="Z23">
        <v>6.5537999999999998</v>
      </c>
      <c r="AA23">
        <v>0</v>
      </c>
      <c r="AB23">
        <v>39.510120000000001</v>
      </c>
      <c r="AC23">
        <v>19.35568</v>
      </c>
      <c r="AD23">
        <v>36.591700000000003</v>
      </c>
      <c r="AE23">
        <v>49.436556000000003</v>
      </c>
      <c r="AF23">
        <v>8.8740000000000006</v>
      </c>
      <c r="AG23">
        <v>39.515999999999998</v>
      </c>
      <c r="AH23">
        <v>116.9545</v>
      </c>
      <c r="AI23">
        <v>0</v>
      </c>
      <c r="AJ23">
        <v>0</v>
      </c>
      <c r="AK23">
        <v>51.140700000000002</v>
      </c>
      <c r="AL23">
        <v>82.501999999999995</v>
      </c>
      <c r="AM23">
        <v>0</v>
      </c>
      <c r="AN23">
        <v>1.0904100000000001</v>
      </c>
      <c r="AO23">
        <v>20.58</v>
      </c>
      <c r="AP23">
        <v>12.169499999999999</v>
      </c>
      <c r="AQ23">
        <v>16.695</v>
      </c>
      <c r="AR23">
        <v>12.144</v>
      </c>
      <c r="AS23">
        <v>10.089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140.62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3338.0112039999995</v>
      </c>
    </row>
    <row r="24" spans="1:117">
      <c r="A24" t="s">
        <v>66</v>
      </c>
      <c r="B24">
        <v>0</v>
      </c>
      <c r="C24">
        <v>0</v>
      </c>
      <c r="D24">
        <v>38.85</v>
      </c>
      <c r="E24">
        <v>0</v>
      </c>
      <c r="F24">
        <v>0</v>
      </c>
      <c r="G24">
        <v>63.530999999999999</v>
      </c>
      <c r="H24">
        <v>0</v>
      </c>
      <c r="I24">
        <v>0</v>
      </c>
      <c r="J24">
        <v>81.103999999999999</v>
      </c>
      <c r="K24">
        <v>686.77995699999997</v>
      </c>
      <c r="L24">
        <v>653.15250000000003</v>
      </c>
      <c r="M24">
        <v>92</v>
      </c>
      <c r="N24">
        <v>118.125</v>
      </c>
      <c r="O24">
        <v>123.66562500000001</v>
      </c>
      <c r="P24">
        <v>139.3125</v>
      </c>
      <c r="Q24">
        <v>19.984999999999999</v>
      </c>
      <c r="R24">
        <v>42.392195999999998</v>
      </c>
      <c r="S24">
        <v>26.390910000000002</v>
      </c>
      <c r="T24">
        <v>0</v>
      </c>
      <c r="U24">
        <v>417.375</v>
      </c>
      <c r="V24">
        <v>12.51</v>
      </c>
      <c r="W24">
        <v>40.668999999999997</v>
      </c>
      <c r="X24">
        <v>98.34375</v>
      </c>
      <c r="Y24">
        <v>0</v>
      </c>
      <c r="Z24">
        <v>6.5537999999999998</v>
      </c>
      <c r="AA24">
        <v>0</v>
      </c>
      <c r="AB24">
        <v>31.992000000000001</v>
      </c>
      <c r="AC24">
        <v>19.35568</v>
      </c>
      <c r="AD24">
        <v>36.591700000000003</v>
      </c>
      <c r="AE24">
        <v>49.436556000000003</v>
      </c>
      <c r="AF24">
        <v>8.8740000000000006</v>
      </c>
      <c r="AG24">
        <v>39.515999999999998</v>
      </c>
      <c r="AH24">
        <v>116.9545</v>
      </c>
      <c r="AI24">
        <v>0</v>
      </c>
      <c r="AJ24">
        <v>0</v>
      </c>
      <c r="AK24">
        <v>51.140700000000002</v>
      </c>
      <c r="AL24">
        <v>82.501999999999995</v>
      </c>
      <c r="AM24">
        <v>0</v>
      </c>
      <c r="AN24">
        <v>1.0904100000000001</v>
      </c>
      <c r="AO24">
        <v>20.58</v>
      </c>
      <c r="AP24">
        <v>12.169499999999999</v>
      </c>
      <c r="AQ24">
        <v>15.12</v>
      </c>
      <c r="AR24">
        <v>12.144</v>
      </c>
      <c r="AS24">
        <v>10.089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140.62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3328.9180839999995</v>
      </c>
    </row>
    <row r="25" spans="1:117">
      <c r="A25" t="s">
        <v>67</v>
      </c>
      <c r="B25">
        <v>0</v>
      </c>
      <c r="C25">
        <v>0</v>
      </c>
      <c r="D25">
        <v>38.85</v>
      </c>
      <c r="E25">
        <v>0</v>
      </c>
      <c r="F25">
        <v>0</v>
      </c>
      <c r="G25">
        <v>63.530999999999999</v>
      </c>
      <c r="H25">
        <v>0</v>
      </c>
      <c r="I25">
        <v>0</v>
      </c>
      <c r="J25">
        <v>81.103999999999999</v>
      </c>
      <c r="K25">
        <v>686.77995699999997</v>
      </c>
      <c r="L25">
        <v>653.15250000000003</v>
      </c>
      <c r="M25">
        <v>92</v>
      </c>
      <c r="N25">
        <v>118.125</v>
      </c>
      <c r="O25">
        <v>123.66562500000001</v>
      </c>
      <c r="P25">
        <v>139.3125</v>
      </c>
      <c r="Q25">
        <v>19.984999999999999</v>
      </c>
      <c r="R25">
        <v>42.392195999999998</v>
      </c>
      <c r="S25">
        <v>26.390910000000002</v>
      </c>
      <c r="T25">
        <v>0</v>
      </c>
      <c r="U25">
        <v>417.375</v>
      </c>
      <c r="V25">
        <v>12.51</v>
      </c>
      <c r="W25">
        <v>38.847999999999999</v>
      </c>
      <c r="X25">
        <v>98.34375</v>
      </c>
      <c r="Y25">
        <v>0</v>
      </c>
      <c r="Z25">
        <v>6.5537999999999998</v>
      </c>
      <c r="AA25">
        <v>0</v>
      </c>
      <c r="AB25">
        <v>31.992000000000001</v>
      </c>
      <c r="AC25">
        <v>19.35568</v>
      </c>
      <c r="AD25">
        <v>36.591700000000003</v>
      </c>
      <c r="AE25">
        <v>49.436556000000003</v>
      </c>
      <c r="AF25">
        <v>8.8740000000000006</v>
      </c>
      <c r="AG25">
        <v>39.515999999999998</v>
      </c>
      <c r="AH25">
        <v>132.58000000000001</v>
      </c>
      <c r="AI25">
        <v>0</v>
      </c>
      <c r="AJ25">
        <v>0</v>
      </c>
      <c r="AK25">
        <v>51.140700000000002</v>
      </c>
      <c r="AL25">
        <v>82.501999999999995</v>
      </c>
      <c r="AM25">
        <v>0</v>
      </c>
      <c r="AN25">
        <v>1.0904100000000001</v>
      </c>
      <c r="AO25">
        <v>20.58</v>
      </c>
      <c r="AP25">
        <v>12.169499999999999</v>
      </c>
      <c r="AQ25">
        <v>15.12</v>
      </c>
      <c r="AR25">
        <v>12.144</v>
      </c>
      <c r="AS25">
        <v>10.089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140.62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3342.7225839999996</v>
      </c>
    </row>
    <row r="26" spans="1:117">
      <c r="A26" t="s">
        <v>68</v>
      </c>
      <c r="B26">
        <v>0</v>
      </c>
      <c r="C26">
        <v>0</v>
      </c>
      <c r="D26">
        <v>37.799999999999997</v>
      </c>
      <c r="E26">
        <v>0</v>
      </c>
      <c r="F26">
        <v>0</v>
      </c>
      <c r="G26">
        <v>63.530999999999999</v>
      </c>
      <c r="H26">
        <v>0</v>
      </c>
      <c r="I26">
        <v>0</v>
      </c>
      <c r="J26">
        <v>81.103999999999999</v>
      </c>
      <c r="K26">
        <v>686.77995699999997</v>
      </c>
      <c r="L26">
        <v>653.15250000000003</v>
      </c>
      <c r="M26">
        <v>92</v>
      </c>
      <c r="N26">
        <v>118.125</v>
      </c>
      <c r="O26">
        <v>123.66562500000001</v>
      </c>
      <c r="P26">
        <v>139.3125</v>
      </c>
      <c r="Q26">
        <v>19.984999999999999</v>
      </c>
      <c r="R26">
        <v>42.392195999999998</v>
      </c>
      <c r="S26">
        <v>26.390910000000002</v>
      </c>
      <c r="T26">
        <v>0</v>
      </c>
      <c r="U26">
        <v>417.375</v>
      </c>
      <c r="V26">
        <v>12.51</v>
      </c>
      <c r="W26">
        <v>38.847999999999999</v>
      </c>
      <c r="X26">
        <v>98.34375</v>
      </c>
      <c r="Y26">
        <v>0</v>
      </c>
      <c r="Z26">
        <v>6.5537999999999998</v>
      </c>
      <c r="AA26">
        <v>0</v>
      </c>
      <c r="AB26">
        <v>31.992000000000001</v>
      </c>
      <c r="AC26">
        <v>19.35568</v>
      </c>
      <c r="AD26">
        <v>36.591700000000003</v>
      </c>
      <c r="AE26">
        <v>49.436556000000003</v>
      </c>
      <c r="AF26">
        <v>8.8740000000000006</v>
      </c>
      <c r="AG26">
        <v>39.515999999999998</v>
      </c>
      <c r="AH26">
        <v>132.58000000000001</v>
      </c>
      <c r="AI26">
        <v>0</v>
      </c>
      <c r="AJ26">
        <v>0</v>
      </c>
      <c r="AK26">
        <v>51.140700000000002</v>
      </c>
      <c r="AL26">
        <v>82.501999999999995</v>
      </c>
      <c r="AM26">
        <v>0</v>
      </c>
      <c r="AN26">
        <v>1.0904100000000001</v>
      </c>
      <c r="AO26">
        <v>20.58</v>
      </c>
      <c r="AP26">
        <v>12.169499999999999</v>
      </c>
      <c r="AQ26">
        <v>15.12</v>
      </c>
      <c r="AR26">
        <v>12.144</v>
      </c>
      <c r="AS26">
        <v>10.089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140.62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3341.6725839999995</v>
      </c>
    </row>
    <row r="27" spans="1:117">
      <c r="A27" t="s">
        <v>69</v>
      </c>
      <c r="B27">
        <v>0</v>
      </c>
      <c r="C27">
        <v>0</v>
      </c>
      <c r="D27">
        <v>37.799999999999997</v>
      </c>
      <c r="E27">
        <v>0</v>
      </c>
      <c r="F27">
        <v>0</v>
      </c>
      <c r="G27">
        <v>63.530999999999999</v>
      </c>
      <c r="H27">
        <v>0</v>
      </c>
      <c r="I27">
        <v>0</v>
      </c>
      <c r="J27">
        <v>81.103999999999999</v>
      </c>
      <c r="K27">
        <v>686.77995699999997</v>
      </c>
      <c r="L27">
        <v>653.15250000000003</v>
      </c>
      <c r="M27">
        <v>92</v>
      </c>
      <c r="N27">
        <v>118.125</v>
      </c>
      <c r="O27">
        <v>123.66562500000001</v>
      </c>
      <c r="P27">
        <v>139.3125</v>
      </c>
      <c r="Q27">
        <v>19.984999999999999</v>
      </c>
      <c r="R27">
        <v>42.392195999999998</v>
      </c>
      <c r="S27">
        <v>26.390910000000002</v>
      </c>
      <c r="T27">
        <v>0</v>
      </c>
      <c r="U27">
        <v>417.375</v>
      </c>
      <c r="V27">
        <v>12.51</v>
      </c>
      <c r="W27">
        <v>38.847999999999999</v>
      </c>
      <c r="X27">
        <v>98.34375</v>
      </c>
      <c r="Y27">
        <v>0</v>
      </c>
      <c r="Z27">
        <v>6.5537999999999998</v>
      </c>
      <c r="AA27">
        <v>0</v>
      </c>
      <c r="AB27">
        <v>31.992000000000001</v>
      </c>
      <c r="AC27">
        <v>9.6778399999999998</v>
      </c>
      <c r="AD27">
        <v>36.591700000000003</v>
      </c>
      <c r="AE27">
        <v>49.436556000000003</v>
      </c>
      <c r="AF27">
        <v>8.8740000000000006</v>
      </c>
      <c r="AG27">
        <v>39.515999999999998</v>
      </c>
      <c r="AH27">
        <v>132.58000000000001</v>
      </c>
      <c r="AI27">
        <v>0</v>
      </c>
      <c r="AJ27">
        <v>0</v>
      </c>
      <c r="AK27">
        <v>51.140700000000002</v>
      </c>
      <c r="AL27">
        <v>82.501999999999995</v>
      </c>
      <c r="AM27">
        <v>0</v>
      </c>
      <c r="AN27">
        <v>1.0904100000000001</v>
      </c>
      <c r="AO27">
        <v>20.58</v>
      </c>
      <c r="AP27">
        <v>12.169499999999999</v>
      </c>
      <c r="AQ27">
        <v>15.12</v>
      </c>
      <c r="AR27">
        <v>12.144</v>
      </c>
      <c r="AS27">
        <v>10.089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140.62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3331.9947439999992</v>
      </c>
    </row>
    <row r="28" spans="1:117">
      <c r="A28" t="s">
        <v>70</v>
      </c>
      <c r="B28">
        <v>0</v>
      </c>
      <c r="C28">
        <v>0</v>
      </c>
      <c r="D28">
        <v>37.799999999999997</v>
      </c>
      <c r="E28">
        <v>0</v>
      </c>
      <c r="F28">
        <v>0</v>
      </c>
      <c r="G28">
        <v>63.530999999999999</v>
      </c>
      <c r="H28">
        <v>0</v>
      </c>
      <c r="I28">
        <v>0</v>
      </c>
      <c r="J28">
        <v>81.103999999999999</v>
      </c>
      <c r="K28">
        <v>686.77995699999997</v>
      </c>
      <c r="L28">
        <v>653.15250000000003</v>
      </c>
      <c r="M28">
        <v>92</v>
      </c>
      <c r="N28">
        <v>118.125</v>
      </c>
      <c r="O28">
        <v>123.66562500000001</v>
      </c>
      <c r="P28">
        <v>139.3125</v>
      </c>
      <c r="Q28">
        <v>19.984999999999999</v>
      </c>
      <c r="R28">
        <v>42.392195999999998</v>
      </c>
      <c r="S28">
        <v>26.390910000000002</v>
      </c>
      <c r="T28">
        <v>0</v>
      </c>
      <c r="U28">
        <v>417.375</v>
      </c>
      <c r="V28">
        <v>12.51</v>
      </c>
      <c r="W28">
        <v>38.847999999999999</v>
      </c>
      <c r="X28">
        <v>98.34375</v>
      </c>
      <c r="Y28">
        <v>0</v>
      </c>
      <c r="Z28">
        <v>6.5537999999999998</v>
      </c>
      <c r="AA28">
        <v>0</v>
      </c>
      <c r="AB28">
        <v>18.661999999999999</v>
      </c>
      <c r="AC28">
        <v>9.6778399999999998</v>
      </c>
      <c r="AD28">
        <v>36.591700000000003</v>
      </c>
      <c r="AE28">
        <v>49.436556000000003</v>
      </c>
      <c r="AF28">
        <v>8.8740000000000006</v>
      </c>
      <c r="AG28">
        <v>39.515999999999998</v>
      </c>
      <c r="AH28">
        <v>132.58000000000001</v>
      </c>
      <c r="AI28">
        <v>0</v>
      </c>
      <c r="AJ28">
        <v>0</v>
      </c>
      <c r="AK28">
        <v>51.140700000000002</v>
      </c>
      <c r="AL28">
        <v>82.501999999999995</v>
      </c>
      <c r="AM28">
        <v>0</v>
      </c>
      <c r="AN28">
        <v>1.0904100000000001</v>
      </c>
      <c r="AO28">
        <v>20.58</v>
      </c>
      <c r="AP28">
        <v>12.169499999999999</v>
      </c>
      <c r="AQ28">
        <v>15.12</v>
      </c>
      <c r="AR28">
        <v>12.144</v>
      </c>
      <c r="AS28">
        <v>10.089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140.62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3318.6647439999988</v>
      </c>
    </row>
    <row r="29" spans="1:117">
      <c r="A29" t="s">
        <v>71</v>
      </c>
      <c r="B29">
        <v>0</v>
      </c>
      <c r="C29">
        <v>0</v>
      </c>
      <c r="D29">
        <v>37.799999999999997</v>
      </c>
      <c r="E29">
        <v>0</v>
      </c>
      <c r="F29">
        <v>0</v>
      </c>
      <c r="G29">
        <v>63.530999999999999</v>
      </c>
      <c r="H29">
        <v>0</v>
      </c>
      <c r="I29">
        <v>0</v>
      </c>
      <c r="J29">
        <v>81.103999999999999</v>
      </c>
      <c r="K29">
        <v>686.77995699999997</v>
      </c>
      <c r="L29">
        <v>653.15250000000003</v>
      </c>
      <c r="M29">
        <v>92</v>
      </c>
      <c r="N29">
        <v>118.125</v>
      </c>
      <c r="O29">
        <v>123.66562500000001</v>
      </c>
      <c r="P29">
        <v>139.3125</v>
      </c>
      <c r="Q29">
        <v>19.984999999999999</v>
      </c>
      <c r="R29">
        <v>42.392195999999998</v>
      </c>
      <c r="S29">
        <v>26.390910000000002</v>
      </c>
      <c r="T29">
        <v>0</v>
      </c>
      <c r="U29">
        <v>418.77</v>
      </c>
      <c r="V29">
        <v>12.51</v>
      </c>
      <c r="W29">
        <v>40.061999999999998</v>
      </c>
      <c r="X29">
        <v>98.34375</v>
      </c>
      <c r="Y29">
        <v>0</v>
      </c>
      <c r="Z29">
        <v>6.5537999999999998</v>
      </c>
      <c r="AA29">
        <v>0</v>
      </c>
      <c r="AB29">
        <v>18.661999999999999</v>
      </c>
      <c r="AC29">
        <v>9.6778399999999998</v>
      </c>
      <c r="AD29">
        <v>36.591700000000003</v>
      </c>
      <c r="AE29">
        <v>49.436556000000003</v>
      </c>
      <c r="AF29">
        <v>8.8740000000000006</v>
      </c>
      <c r="AG29">
        <v>39.515999999999998</v>
      </c>
      <c r="AH29">
        <v>132.58000000000001</v>
      </c>
      <c r="AI29">
        <v>0</v>
      </c>
      <c r="AJ29">
        <v>0</v>
      </c>
      <c r="AK29">
        <v>51.140700000000002</v>
      </c>
      <c r="AL29">
        <v>82.501999999999995</v>
      </c>
      <c r="AM29">
        <v>0</v>
      </c>
      <c r="AN29">
        <v>1.0904100000000001</v>
      </c>
      <c r="AO29">
        <v>20.58</v>
      </c>
      <c r="AP29">
        <v>12.169499999999999</v>
      </c>
      <c r="AQ29">
        <v>15.12</v>
      </c>
      <c r="AR29">
        <v>48.576000000000001</v>
      </c>
      <c r="AS29">
        <v>10.089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140.62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3357.705743999999</v>
      </c>
    </row>
    <row r="30" spans="1:117">
      <c r="A30" t="s">
        <v>72</v>
      </c>
      <c r="B30">
        <v>0</v>
      </c>
      <c r="C30">
        <v>0</v>
      </c>
      <c r="D30">
        <v>37.799999999999997</v>
      </c>
      <c r="E30">
        <v>0</v>
      </c>
      <c r="F30">
        <v>0</v>
      </c>
      <c r="G30">
        <v>63.530999999999999</v>
      </c>
      <c r="H30">
        <v>0</v>
      </c>
      <c r="I30">
        <v>0</v>
      </c>
      <c r="J30">
        <v>81.103999999999999</v>
      </c>
      <c r="K30">
        <v>686.77995699999997</v>
      </c>
      <c r="L30">
        <v>653.15250000000003</v>
      </c>
      <c r="M30">
        <v>92</v>
      </c>
      <c r="N30">
        <v>118.125</v>
      </c>
      <c r="O30">
        <v>123.66562500000001</v>
      </c>
      <c r="P30">
        <v>139.3125</v>
      </c>
      <c r="Q30">
        <v>19.984999999999999</v>
      </c>
      <c r="R30">
        <v>42.392195999999998</v>
      </c>
      <c r="S30">
        <v>26.390910000000002</v>
      </c>
      <c r="T30">
        <v>0</v>
      </c>
      <c r="U30">
        <v>418.77</v>
      </c>
      <c r="V30">
        <v>12.51</v>
      </c>
      <c r="W30">
        <v>41.883000000000003</v>
      </c>
      <c r="X30">
        <v>98.34375</v>
      </c>
      <c r="Y30">
        <v>0</v>
      </c>
      <c r="Z30">
        <v>6.5537999999999998</v>
      </c>
      <c r="AA30">
        <v>0</v>
      </c>
      <c r="AB30">
        <v>18.661999999999999</v>
      </c>
      <c r="AC30">
        <v>9.6778399999999998</v>
      </c>
      <c r="AD30">
        <v>36.591700000000003</v>
      </c>
      <c r="AE30">
        <v>49.436556000000003</v>
      </c>
      <c r="AF30">
        <v>8.8740000000000006</v>
      </c>
      <c r="AG30">
        <v>39.515999999999998</v>
      </c>
      <c r="AH30">
        <v>132.58000000000001</v>
      </c>
      <c r="AI30">
        <v>0</v>
      </c>
      <c r="AJ30">
        <v>0</v>
      </c>
      <c r="AK30">
        <v>51.140700000000002</v>
      </c>
      <c r="AL30">
        <v>82.501999999999995</v>
      </c>
      <c r="AM30">
        <v>0</v>
      </c>
      <c r="AN30">
        <v>1.0904100000000001</v>
      </c>
      <c r="AO30">
        <v>20.58</v>
      </c>
      <c r="AP30">
        <v>12.169499999999999</v>
      </c>
      <c r="AQ30">
        <v>10.016999999999999</v>
      </c>
      <c r="AR30">
        <v>48.576000000000001</v>
      </c>
      <c r="AS30">
        <v>10.089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140.62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3354.4237439999988</v>
      </c>
    </row>
    <row r="31" spans="1:117">
      <c r="A31" t="s">
        <v>73</v>
      </c>
      <c r="B31">
        <v>0</v>
      </c>
      <c r="C31">
        <v>0</v>
      </c>
      <c r="D31">
        <v>37.799999999999997</v>
      </c>
      <c r="E31">
        <v>0</v>
      </c>
      <c r="F31">
        <v>0</v>
      </c>
      <c r="G31">
        <v>63.530999999999999</v>
      </c>
      <c r="H31">
        <v>0</v>
      </c>
      <c r="I31">
        <v>0</v>
      </c>
      <c r="J31">
        <v>81.103999999999999</v>
      </c>
      <c r="K31">
        <v>686.77995699999997</v>
      </c>
      <c r="L31">
        <v>653.15250000000003</v>
      </c>
      <c r="M31">
        <v>92</v>
      </c>
      <c r="N31">
        <v>118.125</v>
      </c>
      <c r="O31">
        <v>123.66562500000001</v>
      </c>
      <c r="P31">
        <v>139.3125</v>
      </c>
      <c r="Q31">
        <v>19.984999999999999</v>
      </c>
      <c r="R31">
        <v>42.392195999999998</v>
      </c>
      <c r="S31">
        <v>26.390910000000002</v>
      </c>
      <c r="T31">
        <v>0</v>
      </c>
      <c r="U31">
        <v>418.77</v>
      </c>
      <c r="V31">
        <v>12.51</v>
      </c>
      <c r="W31">
        <v>41.883000000000003</v>
      </c>
      <c r="X31">
        <v>98.34375</v>
      </c>
      <c r="Y31">
        <v>0</v>
      </c>
      <c r="Z31">
        <v>6.5537999999999998</v>
      </c>
      <c r="AA31">
        <v>0</v>
      </c>
      <c r="AB31">
        <v>18.661999999999999</v>
      </c>
      <c r="AC31">
        <v>9.6778399999999998</v>
      </c>
      <c r="AD31">
        <v>36.591700000000003</v>
      </c>
      <c r="AE31">
        <v>49.436556000000003</v>
      </c>
      <c r="AF31">
        <v>8.8740000000000006</v>
      </c>
      <c r="AG31">
        <v>39.515999999999998</v>
      </c>
      <c r="AH31">
        <v>132.58000000000001</v>
      </c>
      <c r="AI31">
        <v>0</v>
      </c>
      <c r="AJ31">
        <v>0</v>
      </c>
      <c r="AK31">
        <v>51.140700000000002</v>
      </c>
      <c r="AL31">
        <v>82.501999999999995</v>
      </c>
      <c r="AM31">
        <v>0</v>
      </c>
      <c r="AN31">
        <v>1.0904100000000001</v>
      </c>
      <c r="AO31">
        <v>20.58</v>
      </c>
      <c r="AP31">
        <v>12.169499999999999</v>
      </c>
      <c r="AQ31">
        <v>0</v>
      </c>
      <c r="AR31">
        <v>12.144</v>
      </c>
      <c r="AS31">
        <v>10.089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140.62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3307.9747439999987</v>
      </c>
    </row>
    <row r="32" spans="1:117">
      <c r="A32" t="s">
        <v>74</v>
      </c>
      <c r="B32">
        <v>0</v>
      </c>
      <c r="C32">
        <v>0</v>
      </c>
      <c r="D32">
        <v>37.799999999999997</v>
      </c>
      <c r="E32">
        <v>0</v>
      </c>
      <c r="F32">
        <v>0</v>
      </c>
      <c r="G32">
        <v>63.530999999999999</v>
      </c>
      <c r="H32">
        <v>0</v>
      </c>
      <c r="I32">
        <v>0</v>
      </c>
      <c r="J32">
        <v>81.103999999999999</v>
      </c>
      <c r="K32">
        <v>686.77995699999997</v>
      </c>
      <c r="L32">
        <v>653.15250000000003</v>
      </c>
      <c r="M32">
        <v>92</v>
      </c>
      <c r="N32">
        <v>118.125</v>
      </c>
      <c r="O32">
        <v>123.66562500000001</v>
      </c>
      <c r="P32">
        <v>139.3125</v>
      </c>
      <c r="Q32">
        <v>19.984999999999999</v>
      </c>
      <c r="R32">
        <v>42.392195999999998</v>
      </c>
      <c r="S32">
        <v>26.390910000000002</v>
      </c>
      <c r="T32">
        <v>0</v>
      </c>
      <c r="U32">
        <v>418.77</v>
      </c>
      <c r="V32">
        <v>12.51</v>
      </c>
      <c r="W32">
        <v>41.883000000000003</v>
      </c>
      <c r="X32">
        <v>98.34375</v>
      </c>
      <c r="Y32">
        <v>0</v>
      </c>
      <c r="Z32">
        <v>6.5537999999999998</v>
      </c>
      <c r="AA32">
        <v>0</v>
      </c>
      <c r="AB32">
        <v>18.661999999999999</v>
      </c>
      <c r="AC32">
        <v>9.6778399999999998</v>
      </c>
      <c r="AD32">
        <v>36.591700000000003</v>
      </c>
      <c r="AE32">
        <v>49.436556000000003</v>
      </c>
      <c r="AF32">
        <v>8.8740000000000006</v>
      </c>
      <c r="AG32">
        <v>39.515999999999998</v>
      </c>
      <c r="AH32">
        <v>132.58000000000001</v>
      </c>
      <c r="AI32">
        <v>0</v>
      </c>
      <c r="AJ32">
        <v>0</v>
      </c>
      <c r="AK32">
        <v>51.140700000000002</v>
      </c>
      <c r="AL32">
        <v>82.501999999999995</v>
      </c>
      <c r="AM32">
        <v>0</v>
      </c>
      <c r="AN32">
        <v>1.0904100000000001</v>
      </c>
      <c r="AO32">
        <v>20.58</v>
      </c>
      <c r="AP32">
        <v>12.169499999999999</v>
      </c>
      <c r="AQ32">
        <v>0</v>
      </c>
      <c r="AR32">
        <v>12.144</v>
      </c>
      <c r="AS32">
        <v>10.089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140.62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3307.9747439999987</v>
      </c>
    </row>
    <row r="33" spans="1:117">
      <c r="A33" t="s">
        <v>75</v>
      </c>
      <c r="B33">
        <v>0</v>
      </c>
      <c r="C33">
        <v>0</v>
      </c>
      <c r="D33">
        <v>37.799999999999997</v>
      </c>
      <c r="E33">
        <v>0</v>
      </c>
      <c r="F33">
        <v>0</v>
      </c>
      <c r="G33">
        <v>63.530999999999999</v>
      </c>
      <c r="H33">
        <v>0</v>
      </c>
      <c r="I33">
        <v>0</v>
      </c>
      <c r="J33">
        <v>81.103999999999999</v>
      </c>
      <c r="K33">
        <v>686.77995699999997</v>
      </c>
      <c r="L33">
        <v>653.15250000000003</v>
      </c>
      <c r="M33">
        <v>92</v>
      </c>
      <c r="N33">
        <v>118.125</v>
      </c>
      <c r="O33">
        <v>123.66562500000001</v>
      </c>
      <c r="P33">
        <v>139.3125</v>
      </c>
      <c r="Q33">
        <v>19.984999999999999</v>
      </c>
      <c r="R33">
        <v>42.392195999999998</v>
      </c>
      <c r="S33">
        <v>26.390910000000002</v>
      </c>
      <c r="T33">
        <v>0</v>
      </c>
      <c r="U33">
        <v>418.77</v>
      </c>
      <c r="V33">
        <v>12.51</v>
      </c>
      <c r="W33">
        <v>41.883000000000003</v>
      </c>
      <c r="X33">
        <v>98.34375</v>
      </c>
      <c r="Y33">
        <v>0</v>
      </c>
      <c r="Z33">
        <v>6.5537999999999998</v>
      </c>
      <c r="AA33">
        <v>0</v>
      </c>
      <c r="AB33">
        <v>18.661999999999999</v>
      </c>
      <c r="AC33">
        <v>9.6778399999999998</v>
      </c>
      <c r="AD33">
        <v>36.591700000000003</v>
      </c>
      <c r="AE33">
        <v>49.436556000000003</v>
      </c>
      <c r="AF33">
        <v>8.8740000000000006</v>
      </c>
      <c r="AG33">
        <v>39.515999999999998</v>
      </c>
      <c r="AH33">
        <v>132.58000000000001</v>
      </c>
      <c r="AI33">
        <v>0</v>
      </c>
      <c r="AJ33">
        <v>0</v>
      </c>
      <c r="AK33">
        <v>51.140700000000002</v>
      </c>
      <c r="AL33">
        <v>82.501999999999995</v>
      </c>
      <c r="AM33">
        <v>0</v>
      </c>
      <c r="AN33">
        <v>1.0904100000000001</v>
      </c>
      <c r="AO33">
        <v>20.58</v>
      </c>
      <c r="AP33">
        <v>12.169499999999999</v>
      </c>
      <c r="AQ33">
        <v>0</v>
      </c>
      <c r="AR33">
        <v>16.559999999999999</v>
      </c>
      <c r="AS33">
        <v>10.7616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140.62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3313.0633439999988</v>
      </c>
    </row>
    <row r="34" spans="1:117">
      <c r="A34" t="s">
        <v>76</v>
      </c>
      <c r="B34">
        <v>0</v>
      </c>
      <c r="C34">
        <v>0</v>
      </c>
      <c r="D34">
        <v>37.799999999999997</v>
      </c>
      <c r="E34">
        <v>0</v>
      </c>
      <c r="F34">
        <v>0</v>
      </c>
      <c r="G34">
        <v>63.530999999999999</v>
      </c>
      <c r="H34">
        <v>0</v>
      </c>
      <c r="I34">
        <v>0</v>
      </c>
      <c r="J34">
        <v>81.103999999999999</v>
      </c>
      <c r="K34">
        <v>686.77995699999997</v>
      </c>
      <c r="L34">
        <v>653.15250000000003</v>
      </c>
      <c r="M34">
        <v>92</v>
      </c>
      <c r="N34">
        <v>118.125</v>
      </c>
      <c r="O34">
        <v>123.66562500000001</v>
      </c>
      <c r="P34">
        <v>139.3125</v>
      </c>
      <c r="Q34">
        <v>19.984999999999999</v>
      </c>
      <c r="R34">
        <v>42.392195999999998</v>
      </c>
      <c r="S34">
        <v>26.390910000000002</v>
      </c>
      <c r="T34">
        <v>0</v>
      </c>
      <c r="U34">
        <v>418.77</v>
      </c>
      <c r="V34">
        <v>12.51</v>
      </c>
      <c r="W34">
        <v>41.883000000000003</v>
      </c>
      <c r="X34">
        <v>98.34375</v>
      </c>
      <c r="Y34">
        <v>0</v>
      </c>
      <c r="Z34">
        <v>6.5537999999999998</v>
      </c>
      <c r="AA34">
        <v>0</v>
      </c>
      <c r="AB34">
        <v>18.661999999999999</v>
      </c>
      <c r="AC34">
        <v>9.6778399999999998</v>
      </c>
      <c r="AD34">
        <v>36.591700000000003</v>
      </c>
      <c r="AE34">
        <v>49.436556000000003</v>
      </c>
      <c r="AF34">
        <v>8.8740000000000006</v>
      </c>
      <c r="AG34">
        <v>39.515999999999998</v>
      </c>
      <c r="AH34">
        <v>132.58000000000001</v>
      </c>
      <c r="AI34">
        <v>0</v>
      </c>
      <c r="AJ34">
        <v>0</v>
      </c>
      <c r="AK34">
        <v>51.140700000000002</v>
      </c>
      <c r="AL34">
        <v>82.501999999999995</v>
      </c>
      <c r="AM34">
        <v>0</v>
      </c>
      <c r="AN34">
        <v>1.0904100000000001</v>
      </c>
      <c r="AO34">
        <v>20.58</v>
      </c>
      <c r="AP34">
        <v>12.169499999999999</v>
      </c>
      <c r="AQ34">
        <v>0</v>
      </c>
      <c r="AR34">
        <v>16.559999999999999</v>
      </c>
      <c r="AS34">
        <v>10.7616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140.62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3313.0633439999988</v>
      </c>
    </row>
    <row r="35" spans="1:117">
      <c r="A35" t="s">
        <v>77</v>
      </c>
      <c r="B35">
        <v>0</v>
      </c>
      <c r="C35">
        <v>0</v>
      </c>
      <c r="D35">
        <v>36.75</v>
      </c>
      <c r="E35">
        <v>0</v>
      </c>
      <c r="F35">
        <v>0</v>
      </c>
      <c r="G35">
        <v>63.530999999999999</v>
      </c>
      <c r="H35">
        <v>0</v>
      </c>
      <c r="I35">
        <v>0</v>
      </c>
      <c r="J35">
        <v>78.912000000000006</v>
      </c>
      <c r="K35">
        <v>686.77995699999997</v>
      </c>
      <c r="L35">
        <v>653.15250000000003</v>
      </c>
      <c r="M35">
        <v>92</v>
      </c>
      <c r="N35">
        <v>118.125</v>
      </c>
      <c r="O35">
        <v>123.66562500000001</v>
      </c>
      <c r="P35">
        <v>139.3125</v>
      </c>
      <c r="Q35">
        <v>19.984999999999999</v>
      </c>
      <c r="R35">
        <v>42.392195999999998</v>
      </c>
      <c r="S35">
        <v>26.390910000000002</v>
      </c>
      <c r="T35">
        <v>0</v>
      </c>
      <c r="U35">
        <v>418.77</v>
      </c>
      <c r="V35">
        <v>12.51</v>
      </c>
      <c r="W35">
        <v>41.883000000000003</v>
      </c>
      <c r="X35">
        <v>98.34375</v>
      </c>
      <c r="Y35">
        <v>0</v>
      </c>
      <c r="Z35">
        <v>6.5208000000000004</v>
      </c>
      <c r="AA35">
        <v>0</v>
      </c>
      <c r="AB35">
        <v>18.661999999999999</v>
      </c>
      <c r="AC35">
        <v>9.6778399999999998</v>
      </c>
      <c r="AD35">
        <v>36.591700000000003</v>
      </c>
      <c r="AE35">
        <v>49.436556000000003</v>
      </c>
      <c r="AF35">
        <v>8.8740000000000006</v>
      </c>
      <c r="AG35">
        <v>39.515999999999998</v>
      </c>
      <c r="AH35">
        <v>132.58000000000001</v>
      </c>
      <c r="AI35">
        <v>0</v>
      </c>
      <c r="AJ35">
        <v>0</v>
      </c>
      <c r="AK35">
        <v>51.140700000000002</v>
      </c>
      <c r="AL35">
        <v>82.501999999999995</v>
      </c>
      <c r="AM35">
        <v>0</v>
      </c>
      <c r="AN35">
        <v>1.0904100000000001</v>
      </c>
      <c r="AO35">
        <v>20.58</v>
      </c>
      <c r="AP35">
        <v>12.169499999999999</v>
      </c>
      <c r="AQ35">
        <v>0</v>
      </c>
      <c r="AR35">
        <v>16.559999999999999</v>
      </c>
      <c r="AS35">
        <v>10.7616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140.62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3309.7883439999987</v>
      </c>
    </row>
    <row r="36" spans="1:117">
      <c r="A36" t="s">
        <v>78</v>
      </c>
      <c r="B36">
        <v>0</v>
      </c>
      <c r="C36">
        <v>0</v>
      </c>
      <c r="D36">
        <v>36.75</v>
      </c>
      <c r="E36">
        <v>0</v>
      </c>
      <c r="F36">
        <v>0</v>
      </c>
      <c r="G36">
        <v>63.530999999999999</v>
      </c>
      <c r="H36">
        <v>0</v>
      </c>
      <c r="I36">
        <v>0</v>
      </c>
      <c r="J36">
        <v>78.912000000000006</v>
      </c>
      <c r="K36">
        <v>686.77995699999997</v>
      </c>
      <c r="L36">
        <v>653.15250000000003</v>
      </c>
      <c r="M36">
        <v>92</v>
      </c>
      <c r="N36">
        <v>118.125</v>
      </c>
      <c r="O36">
        <v>123.66562500000001</v>
      </c>
      <c r="P36">
        <v>139.3125</v>
      </c>
      <c r="Q36">
        <v>19.984999999999999</v>
      </c>
      <c r="R36">
        <v>42.392195999999998</v>
      </c>
      <c r="S36">
        <v>26.390910000000002</v>
      </c>
      <c r="T36">
        <v>0</v>
      </c>
      <c r="U36">
        <v>418.77</v>
      </c>
      <c r="V36">
        <v>12.51</v>
      </c>
      <c r="W36">
        <v>41.883000000000003</v>
      </c>
      <c r="X36">
        <v>98.34375</v>
      </c>
      <c r="Y36">
        <v>0</v>
      </c>
      <c r="Z36">
        <v>6.5208000000000004</v>
      </c>
      <c r="AA36">
        <v>0</v>
      </c>
      <c r="AB36">
        <v>18.661999999999999</v>
      </c>
      <c r="AC36">
        <v>9.6778399999999998</v>
      </c>
      <c r="AD36">
        <v>36.591700000000003</v>
      </c>
      <c r="AE36">
        <v>49.436556000000003</v>
      </c>
      <c r="AF36">
        <v>8.8740000000000006</v>
      </c>
      <c r="AG36">
        <v>39.515999999999998</v>
      </c>
      <c r="AH36">
        <v>132.58000000000001</v>
      </c>
      <c r="AI36">
        <v>0</v>
      </c>
      <c r="AJ36">
        <v>0</v>
      </c>
      <c r="AK36">
        <v>51.140700000000002</v>
      </c>
      <c r="AL36">
        <v>82.501999999999995</v>
      </c>
      <c r="AM36">
        <v>0</v>
      </c>
      <c r="AN36">
        <v>1.0904100000000001</v>
      </c>
      <c r="AO36">
        <v>20.58</v>
      </c>
      <c r="AP36">
        <v>12.169499999999999</v>
      </c>
      <c r="AQ36">
        <v>0</v>
      </c>
      <c r="AR36">
        <v>16.559999999999999</v>
      </c>
      <c r="AS36">
        <v>10.7616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140.62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3309.7883439999987</v>
      </c>
    </row>
    <row r="37" spans="1:117">
      <c r="A37" t="s">
        <v>79</v>
      </c>
      <c r="B37">
        <v>0</v>
      </c>
      <c r="C37">
        <v>0</v>
      </c>
      <c r="D37">
        <v>36.75</v>
      </c>
      <c r="E37">
        <v>0</v>
      </c>
      <c r="F37">
        <v>0</v>
      </c>
      <c r="G37">
        <v>63.530999999999999</v>
      </c>
      <c r="H37">
        <v>0</v>
      </c>
      <c r="I37">
        <v>0</v>
      </c>
      <c r="J37">
        <v>78.912000000000006</v>
      </c>
      <c r="K37">
        <v>686.77995699999997</v>
      </c>
      <c r="L37">
        <v>653.15250000000003</v>
      </c>
      <c r="M37">
        <v>92</v>
      </c>
      <c r="N37">
        <v>118.125</v>
      </c>
      <c r="O37">
        <v>123.66562500000001</v>
      </c>
      <c r="P37">
        <v>139.3125</v>
      </c>
      <c r="Q37">
        <v>19.984999999999999</v>
      </c>
      <c r="R37">
        <v>42.392195999999998</v>
      </c>
      <c r="S37">
        <v>26.390910000000002</v>
      </c>
      <c r="T37">
        <v>0</v>
      </c>
      <c r="U37">
        <v>418.77</v>
      </c>
      <c r="V37">
        <v>12.51</v>
      </c>
      <c r="W37">
        <v>41.883000000000003</v>
      </c>
      <c r="X37">
        <v>98.34375</v>
      </c>
      <c r="Y37">
        <v>0</v>
      </c>
      <c r="Z37">
        <v>6.5208000000000004</v>
      </c>
      <c r="AA37">
        <v>0</v>
      </c>
      <c r="AB37">
        <v>18.661999999999999</v>
      </c>
      <c r="AC37">
        <v>9.6778399999999998</v>
      </c>
      <c r="AD37">
        <v>36.591700000000003</v>
      </c>
      <c r="AE37">
        <v>49.436556000000003</v>
      </c>
      <c r="AF37">
        <v>8.8740000000000006</v>
      </c>
      <c r="AG37">
        <v>39.515999999999998</v>
      </c>
      <c r="AH37">
        <v>132.58000000000001</v>
      </c>
      <c r="AI37">
        <v>0</v>
      </c>
      <c r="AJ37">
        <v>0</v>
      </c>
      <c r="AK37">
        <v>51.140700000000002</v>
      </c>
      <c r="AL37">
        <v>82.501999999999995</v>
      </c>
      <c r="AM37">
        <v>0</v>
      </c>
      <c r="AN37">
        <v>1.0904100000000001</v>
      </c>
      <c r="AO37">
        <v>17.64</v>
      </c>
      <c r="AP37">
        <v>12.169499999999999</v>
      </c>
      <c r="AQ37">
        <v>0</v>
      </c>
      <c r="AR37">
        <v>16.559999999999999</v>
      </c>
      <c r="AS37">
        <v>10.7616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140.62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3306.8483439999986</v>
      </c>
    </row>
    <row r="38" spans="1:117">
      <c r="A38" t="s">
        <v>80</v>
      </c>
      <c r="B38">
        <v>0</v>
      </c>
      <c r="C38">
        <v>0</v>
      </c>
      <c r="D38">
        <v>36.75</v>
      </c>
      <c r="E38">
        <v>0</v>
      </c>
      <c r="F38">
        <v>0</v>
      </c>
      <c r="G38">
        <v>63.530999999999999</v>
      </c>
      <c r="H38">
        <v>0</v>
      </c>
      <c r="I38">
        <v>0</v>
      </c>
      <c r="J38">
        <v>78.912000000000006</v>
      </c>
      <c r="K38">
        <v>686.77995699999997</v>
      </c>
      <c r="L38">
        <v>653.15250000000003</v>
      </c>
      <c r="M38">
        <v>92</v>
      </c>
      <c r="N38">
        <v>118.125</v>
      </c>
      <c r="O38">
        <v>123.66562500000001</v>
      </c>
      <c r="P38">
        <v>139.3125</v>
      </c>
      <c r="Q38">
        <v>19.984999999999999</v>
      </c>
      <c r="R38">
        <v>42.392195999999998</v>
      </c>
      <c r="S38">
        <v>26.390910000000002</v>
      </c>
      <c r="T38">
        <v>0</v>
      </c>
      <c r="U38">
        <v>418.77</v>
      </c>
      <c r="V38">
        <v>12.51</v>
      </c>
      <c r="W38">
        <v>41.883000000000003</v>
      </c>
      <c r="X38">
        <v>98.34375</v>
      </c>
      <c r="Y38">
        <v>0</v>
      </c>
      <c r="Z38">
        <v>6.5208000000000004</v>
      </c>
      <c r="AA38">
        <v>0</v>
      </c>
      <c r="AB38">
        <v>18.661999999999999</v>
      </c>
      <c r="AC38">
        <v>9.6778399999999998</v>
      </c>
      <c r="AD38">
        <v>36.591700000000003</v>
      </c>
      <c r="AE38">
        <v>49.436556000000003</v>
      </c>
      <c r="AF38">
        <v>8.8740000000000006</v>
      </c>
      <c r="AG38">
        <v>39.515999999999998</v>
      </c>
      <c r="AH38">
        <v>132.58000000000001</v>
      </c>
      <c r="AI38">
        <v>0</v>
      </c>
      <c r="AJ38">
        <v>0</v>
      </c>
      <c r="AK38">
        <v>51.140700000000002</v>
      </c>
      <c r="AL38">
        <v>82.501999999999995</v>
      </c>
      <c r="AM38">
        <v>0</v>
      </c>
      <c r="AN38">
        <v>1.0904100000000001</v>
      </c>
      <c r="AO38">
        <v>17.64</v>
      </c>
      <c r="AP38">
        <v>12.169499999999999</v>
      </c>
      <c r="AQ38">
        <v>0</v>
      </c>
      <c r="AR38">
        <v>16.559999999999999</v>
      </c>
      <c r="AS38">
        <v>10.7616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140.62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3306.8483439999986</v>
      </c>
    </row>
    <row r="39" spans="1:117">
      <c r="A39" t="s">
        <v>81</v>
      </c>
      <c r="B39">
        <v>0</v>
      </c>
      <c r="C39">
        <v>0</v>
      </c>
      <c r="D39">
        <v>36.75</v>
      </c>
      <c r="E39">
        <v>0</v>
      </c>
      <c r="F39">
        <v>0</v>
      </c>
      <c r="G39">
        <v>63.530999999999999</v>
      </c>
      <c r="H39">
        <v>0</v>
      </c>
      <c r="I39">
        <v>0</v>
      </c>
      <c r="J39">
        <v>78.912000000000006</v>
      </c>
      <c r="K39">
        <v>686.77995699999997</v>
      </c>
      <c r="L39">
        <v>653.15250000000003</v>
      </c>
      <c r="M39">
        <v>92</v>
      </c>
      <c r="N39">
        <v>118.125</v>
      </c>
      <c r="O39">
        <v>123.66562500000001</v>
      </c>
      <c r="P39">
        <v>139.3125</v>
      </c>
      <c r="Q39">
        <v>19.984999999999999</v>
      </c>
      <c r="R39">
        <v>42.392195999999998</v>
      </c>
      <c r="S39">
        <v>26.390910000000002</v>
      </c>
      <c r="T39">
        <v>0</v>
      </c>
      <c r="U39">
        <v>418.77</v>
      </c>
      <c r="V39">
        <v>12.51</v>
      </c>
      <c r="W39">
        <v>41.883000000000003</v>
      </c>
      <c r="X39">
        <v>98.34375</v>
      </c>
      <c r="Y39">
        <v>0</v>
      </c>
      <c r="Z39">
        <v>6.5208000000000004</v>
      </c>
      <c r="AA39">
        <v>0</v>
      </c>
      <c r="AB39">
        <v>18.661999999999999</v>
      </c>
      <c r="AC39">
        <v>9.6778399999999998</v>
      </c>
      <c r="AD39">
        <v>36.591700000000003</v>
      </c>
      <c r="AE39">
        <v>49.436556000000003</v>
      </c>
      <c r="AF39">
        <v>8.8740000000000006</v>
      </c>
      <c r="AG39">
        <v>39.515999999999998</v>
      </c>
      <c r="AH39">
        <v>132.58000000000001</v>
      </c>
      <c r="AI39">
        <v>0</v>
      </c>
      <c r="AJ39">
        <v>0</v>
      </c>
      <c r="AK39">
        <v>51.140700000000002</v>
      </c>
      <c r="AL39">
        <v>82.501999999999995</v>
      </c>
      <c r="AM39">
        <v>0</v>
      </c>
      <c r="AN39">
        <v>1.0904100000000001</v>
      </c>
      <c r="AO39">
        <v>17.64</v>
      </c>
      <c r="AP39">
        <v>12.169499999999999</v>
      </c>
      <c r="AQ39">
        <v>0</v>
      </c>
      <c r="AR39">
        <v>16.559999999999999</v>
      </c>
      <c r="AS39">
        <v>10.7616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140.62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3306.8483439999986</v>
      </c>
    </row>
    <row r="40" spans="1:117">
      <c r="A40" t="s">
        <v>82</v>
      </c>
      <c r="B40">
        <v>0</v>
      </c>
      <c r="C40">
        <v>0</v>
      </c>
      <c r="D40">
        <v>36.75</v>
      </c>
      <c r="E40">
        <v>0</v>
      </c>
      <c r="F40">
        <v>0</v>
      </c>
      <c r="G40">
        <v>63.530999999999999</v>
      </c>
      <c r="H40">
        <v>0</v>
      </c>
      <c r="I40">
        <v>0</v>
      </c>
      <c r="J40">
        <v>78.912000000000006</v>
      </c>
      <c r="K40">
        <v>686.77995699999997</v>
      </c>
      <c r="L40">
        <v>653.15250000000003</v>
      </c>
      <c r="M40">
        <v>92</v>
      </c>
      <c r="N40">
        <v>118.125</v>
      </c>
      <c r="O40">
        <v>123.66562500000001</v>
      </c>
      <c r="P40">
        <v>139.3125</v>
      </c>
      <c r="Q40">
        <v>19.984999999999999</v>
      </c>
      <c r="R40">
        <v>42.392195999999998</v>
      </c>
      <c r="S40">
        <v>26.390910000000002</v>
      </c>
      <c r="T40">
        <v>0</v>
      </c>
      <c r="U40">
        <v>418.77</v>
      </c>
      <c r="V40">
        <v>12.51</v>
      </c>
      <c r="W40">
        <v>41.883000000000003</v>
      </c>
      <c r="X40">
        <v>98.34375</v>
      </c>
      <c r="Y40">
        <v>0</v>
      </c>
      <c r="Z40">
        <v>6.5208000000000004</v>
      </c>
      <c r="AA40">
        <v>0</v>
      </c>
      <c r="AB40">
        <v>18.661999999999999</v>
      </c>
      <c r="AC40">
        <v>9.6778399999999998</v>
      </c>
      <c r="AD40">
        <v>36.591700000000003</v>
      </c>
      <c r="AE40">
        <v>49.436556000000003</v>
      </c>
      <c r="AF40">
        <v>8.8740000000000006</v>
      </c>
      <c r="AG40">
        <v>39.515999999999998</v>
      </c>
      <c r="AH40">
        <v>132.58000000000001</v>
      </c>
      <c r="AI40">
        <v>0</v>
      </c>
      <c r="AJ40">
        <v>0</v>
      </c>
      <c r="AK40">
        <v>51.140700000000002</v>
      </c>
      <c r="AL40">
        <v>82.501999999999995</v>
      </c>
      <c r="AM40">
        <v>0</v>
      </c>
      <c r="AN40">
        <v>1.0904100000000001</v>
      </c>
      <c r="AO40">
        <v>17.64</v>
      </c>
      <c r="AP40">
        <v>12.169499999999999</v>
      </c>
      <c r="AQ40">
        <v>0</v>
      </c>
      <c r="AR40">
        <v>48.576000000000001</v>
      </c>
      <c r="AS40">
        <v>10.7616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140.62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3338.8643439999987</v>
      </c>
    </row>
    <row r="41" spans="1:117">
      <c r="A41" t="s">
        <v>83</v>
      </c>
      <c r="B41">
        <v>0</v>
      </c>
      <c r="C41">
        <v>0</v>
      </c>
      <c r="D41">
        <v>36.75</v>
      </c>
      <c r="E41">
        <v>0</v>
      </c>
      <c r="F41">
        <v>0</v>
      </c>
      <c r="G41">
        <v>63.530999999999999</v>
      </c>
      <c r="H41">
        <v>0</v>
      </c>
      <c r="I41">
        <v>0</v>
      </c>
      <c r="J41">
        <v>78.912000000000006</v>
      </c>
      <c r="K41">
        <v>686.77995699999997</v>
      </c>
      <c r="L41">
        <v>653.15250000000003</v>
      </c>
      <c r="M41">
        <v>92</v>
      </c>
      <c r="N41">
        <v>118.125</v>
      </c>
      <c r="O41">
        <v>123.66562500000001</v>
      </c>
      <c r="P41">
        <v>139.3125</v>
      </c>
      <c r="Q41">
        <v>19.984999999999999</v>
      </c>
      <c r="R41">
        <v>42.392195999999998</v>
      </c>
      <c r="S41">
        <v>26.390910000000002</v>
      </c>
      <c r="T41">
        <v>0</v>
      </c>
      <c r="U41">
        <v>418.77</v>
      </c>
      <c r="V41">
        <v>12.51</v>
      </c>
      <c r="W41">
        <v>41.883000000000003</v>
      </c>
      <c r="X41">
        <v>98.34375</v>
      </c>
      <c r="Y41">
        <v>0</v>
      </c>
      <c r="Z41">
        <v>6.5208000000000004</v>
      </c>
      <c r="AA41">
        <v>0</v>
      </c>
      <c r="AB41">
        <v>18.661999999999999</v>
      </c>
      <c r="AC41">
        <v>9.6778399999999998</v>
      </c>
      <c r="AD41">
        <v>36.591700000000003</v>
      </c>
      <c r="AE41">
        <v>49.436556000000003</v>
      </c>
      <c r="AF41">
        <v>8.8740000000000006</v>
      </c>
      <c r="AG41">
        <v>39.515999999999998</v>
      </c>
      <c r="AH41">
        <v>132.58000000000001</v>
      </c>
      <c r="AI41">
        <v>0</v>
      </c>
      <c r="AJ41">
        <v>0</v>
      </c>
      <c r="AK41">
        <v>51.140700000000002</v>
      </c>
      <c r="AL41">
        <v>82.501999999999995</v>
      </c>
      <c r="AM41">
        <v>0</v>
      </c>
      <c r="AN41">
        <v>1.0904100000000001</v>
      </c>
      <c r="AO41">
        <v>17.64</v>
      </c>
      <c r="AP41">
        <v>12.169499999999999</v>
      </c>
      <c r="AQ41">
        <v>0</v>
      </c>
      <c r="AR41">
        <v>48.576000000000001</v>
      </c>
      <c r="AS41">
        <v>10.7616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140.62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3338.8643439999987</v>
      </c>
    </row>
    <row r="42" spans="1:117">
      <c r="A42" t="s">
        <v>84</v>
      </c>
      <c r="B42">
        <v>0</v>
      </c>
      <c r="C42">
        <v>0</v>
      </c>
      <c r="D42">
        <v>36.75</v>
      </c>
      <c r="E42">
        <v>0</v>
      </c>
      <c r="F42">
        <v>0</v>
      </c>
      <c r="G42">
        <v>63.530999999999999</v>
      </c>
      <c r="H42">
        <v>0</v>
      </c>
      <c r="I42">
        <v>0</v>
      </c>
      <c r="J42">
        <v>78.912000000000006</v>
      </c>
      <c r="K42">
        <v>686.77995699999997</v>
      </c>
      <c r="L42">
        <v>653.15250000000003</v>
      </c>
      <c r="M42">
        <v>92</v>
      </c>
      <c r="N42">
        <v>118.125</v>
      </c>
      <c r="O42">
        <v>123.66562500000001</v>
      </c>
      <c r="P42">
        <v>139.3125</v>
      </c>
      <c r="Q42">
        <v>19.984999999999999</v>
      </c>
      <c r="R42">
        <v>42.392195999999998</v>
      </c>
      <c r="S42">
        <v>26.390910000000002</v>
      </c>
      <c r="T42">
        <v>0</v>
      </c>
      <c r="U42">
        <v>418.77</v>
      </c>
      <c r="V42">
        <v>12.51</v>
      </c>
      <c r="W42">
        <v>41.883000000000003</v>
      </c>
      <c r="X42">
        <v>98.34375</v>
      </c>
      <c r="Y42">
        <v>0</v>
      </c>
      <c r="Z42">
        <v>6.5208000000000004</v>
      </c>
      <c r="AA42">
        <v>0</v>
      </c>
      <c r="AB42">
        <v>18.661999999999999</v>
      </c>
      <c r="AC42">
        <v>9.6778399999999998</v>
      </c>
      <c r="AD42">
        <v>36.591700000000003</v>
      </c>
      <c r="AE42">
        <v>49.436556000000003</v>
      </c>
      <c r="AF42">
        <v>8.8740000000000006</v>
      </c>
      <c r="AG42">
        <v>39.515999999999998</v>
      </c>
      <c r="AH42">
        <v>132.58000000000001</v>
      </c>
      <c r="AI42">
        <v>0</v>
      </c>
      <c r="AJ42">
        <v>0</v>
      </c>
      <c r="AK42">
        <v>51.140700000000002</v>
      </c>
      <c r="AL42">
        <v>82.501999999999995</v>
      </c>
      <c r="AM42">
        <v>0</v>
      </c>
      <c r="AN42">
        <v>1.0904100000000001</v>
      </c>
      <c r="AO42">
        <v>17.64</v>
      </c>
      <c r="AP42">
        <v>12.169499999999999</v>
      </c>
      <c r="AQ42">
        <v>0</v>
      </c>
      <c r="AR42">
        <v>16.559999999999999</v>
      </c>
      <c r="AS42">
        <v>10.7616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140.62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3306.8483439999986</v>
      </c>
    </row>
    <row r="43" spans="1:117">
      <c r="A43" t="s">
        <v>85</v>
      </c>
      <c r="B43">
        <v>0</v>
      </c>
      <c r="C43">
        <v>0</v>
      </c>
      <c r="D43">
        <v>36.75</v>
      </c>
      <c r="E43">
        <v>0</v>
      </c>
      <c r="F43">
        <v>0</v>
      </c>
      <c r="G43">
        <v>63.530999999999999</v>
      </c>
      <c r="H43">
        <v>0</v>
      </c>
      <c r="I43">
        <v>0</v>
      </c>
      <c r="J43">
        <v>78.912000000000006</v>
      </c>
      <c r="K43">
        <v>686.77995699999997</v>
      </c>
      <c r="L43">
        <v>653.15250000000003</v>
      </c>
      <c r="M43">
        <v>92</v>
      </c>
      <c r="N43">
        <v>118.125</v>
      </c>
      <c r="O43">
        <v>123.66562500000001</v>
      </c>
      <c r="P43">
        <v>139.3125</v>
      </c>
      <c r="Q43">
        <v>19.984999999999999</v>
      </c>
      <c r="R43">
        <v>42.392195999999998</v>
      </c>
      <c r="S43">
        <v>26.390910000000002</v>
      </c>
      <c r="T43">
        <v>0</v>
      </c>
      <c r="U43">
        <v>418.77</v>
      </c>
      <c r="V43">
        <v>12.51</v>
      </c>
      <c r="W43">
        <v>44.311</v>
      </c>
      <c r="X43">
        <v>98.34375</v>
      </c>
      <c r="Y43">
        <v>0</v>
      </c>
      <c r="Z43">
        <v>6.5208000000000004</v>
      </c>
      <c r="AA43">
        <v>0</v>
      </c>
      <c r="AB43">
        <v>18.661999999999999</v>
      </c>
      <c r="AC43">
        <v>9.6778399999999998</v>
      </c>
      <c r="AD43">
        <v>36.591700000000003</v>
      </c>
      <c r="AE43">
        <v>49.436556000000003</v>
      </c>
      <c r="AF43">
        <v>8.8740000000000006</v>
      </c>
      <c r="AG43">
        <v>39.515999999999998</v>
      </c>
      <c r="AH43">
        <v>132.58000000000001</v>
      </c>
      <c r="AI43">
        <v>0</v>
      </c>
      <c r="AJ43">
        <v>0</v>
      </c>
      <c r="AK43">
        <v>51.140700000000002</v>
      </c>
      <c r="AL43">
        <v>83.664000000000001</v>
      </c>
      <c r="AM43">
        <v>0</v>
      </c>
      <c r="AN43">
        <v>1.0904100000000001</v>
      </c>
      <c r="AO43">
        <v>17.64</v>
      </c>
      <c r="AP43">
        <v>12.169499999999999</v>
      </c>
      <c r="AQ43">
        <v>0</v>
      </c>
      <c r="AR43">
        <v>12.144</v>
      </c>
      <c r="AS43">
        <v>10.7616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140.62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3306.0223439999991</v>
      </c>
    </row>
    <row r="44" spans="1:117">
      <c r="A44" t="s">
        <v>86</v>
      </c>
      <c r="B44">
        <v>0</v>
      </c>
      <c r="C44">
        <v>0</v>
      </c>
      <c r="D44">
        <v>36.75</v>
      </c>
      <c r="E44">
        <v>0</v>
      </c>
      <c r="F44">
        <v>0</v>
      </c>
      <c r="G44">
        <v>63.530999999999999</v>
      </c>
      <c r="H44">
        <v>0</v>
      </c>
      <c r="I44">
        <v>0</v>
      </c>
      <c r="J44">
        <v>78.912000000000006</v>
      </c>
      <c r="K44">
        <v>686.77995699999997</v>
      </c>
      <c r="L44">
        <v>653.15250000000003</v>
      </c>
      <c r="M44">
        <v>92</v>
      </c>
      <c r="N44">
        <v>118.125</v>
      </c>
      <c r="O44">
        <v>123.66562500000001</v>
      </c>
      <c r="P44">
        <v>139.3125</v>
      </c>
      <c r="Q44">
        <v>19.984999999999999</v>
      </c>
      <c r="R44">
        <v>42.392195999999998</v>
      </c>
      <c r="S44">
        <v>26.390910000000002</v>
      </c>
      <c r="T44">
        <v>0</v>
      </c>
      <c r="U44">
        <v>418.77</v>
      </c>
      <c r="V44">
        <v>12.51</v>
      </c>
      <c r="W44">
        <v>44.311</v>
      </c>
      <c r="X44">
        <v>98.34375</v>
      </c>
      <c r="Y44">
        <v>0</v>
      </c>
      <c r="Z44">
        <v>6.5208000000000004</v>
      </c>
      <c r="AA44">
        <v>0</v>
      </c>
      <c r="AB44">
        <v>18.661999999999999</v>
      </c>
      <c r="AC44">
        <v>9.6778399999999998</v>
      </c>
      <c r="AD44">
        <v>36.591700000000003</v>
      </c>
      <c r="AE44">
        <v>49.436556000000003</v>
      </c>
      <c r="AF44">
        <v>8.8740000000000006</v>
      </c>
      <c r="AG44">
        <v>39.515999999999998</v>
      </c>
      <c r="AH44">
        <v>132.58000000000001</v>
      </c>
      <c r="AI44">
        <v>0</v>
      </c>
      <c r="AJ44">
        <v>0</v>
      </c>
      <c r="AK44">
        <v>51.140700000000002</v>
      </c>
      <c r="AL44">
        <v>83.664000000000001</v>
      </c>
      <c r="AM44">
        <v>0</v>
      </c>
      <c r="AN44">
        <v>1.0904100000000001</v>
      </c>
      <c r="AO44">
        <v>17.64</v>
      </c>
      <c r="AP44">
        <v>12.169499999999999</v>
      </c>
      <c r="AQ44">
        <v>0</v>
      </c>
      <c r="AR44">
        <v>12.144</v>
      </c>
      <c r="AS44">
        <v>13.452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140.62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3308.7127439999995</v>
      </c>
    </row>
    <row r="45" spans="1:117">
      <c r="A45" t="s">
        <v>87</v>
      </c>
      <c r="B45">
        <v>0</v>
      </c>
      <c r="C45">
        <v>0</v>
      </c>
      <c r="D45">
        <v>36.75</v>
      </c>
      <c r="E45">
        <v>0</v>
      </c>
      <c r="F45">
        <v>0</v>
      </c>
      <c r="G45">
        <v>63.530999999999999</v>
      </c>
      <c r="H45">
        <v>0</v>
      </c>
      <c r="I45">
        <v>0</v>
      </c>
      <c r="J45">
        <v>81.103999999999999</v>
      </c>
      <c r="K45">
        <v>686.77995699999997</v>
      </c>
      <c r="L45">
        <v>653.15250000000003</v>
      </c>
      <c r="M45">
        <v>92</v>
      </c>
      <c r="N45">
        <v>118.125</v>
      </c>
      <c r="O45">
        <v>123.66562500000001</v>
      </c>
      <c r="P45">
        <v>139.3125</v>
      </c>
      <c r="Q45">
        <v>19.984999999999999</v>
      </c>
      <c r="R45">
        <v>42.392195999999998</v>
      </c>
      <c r="S45">
        <v>26.390910000000002</v>
      </c>
      <c r="T45">
        <v>0</v>
      </c>
      <c r="U45">
        <v>418.77</v>
      </c>
      <c r="V45">
        <v>12.51</v>
      </c>
      <c r="W45">
        <v>44.311</v>
      </c>
      <c r="X45">
        <v>98.34375</v>
      </c>
      <c r="Y45">
        <v>0</v>
      </c>
      <c r="Z45">
        <v>6.5208000000000004</v>
      </c>
      <c r="AA45">
        <v>0</v>
      </c>
      <c r="AB45">
        <v>18.661999999999999</v>
      </c>
      <c r="AC45">
        <v>9.6778399999999998</v>
      </c>
      <c r="AD45">
        <v>36.591700000000003</v>
      </c>
      <c r="AE45">
        <v>49.436556000000003</v>
      </c>
      <c r="AF45">
        <v>8.8740000000000006</v>
      </c>
      <c r="AG45">
        <v>39.515999999999998</v>
      </c>
      <c r="AH45">
        <v>116.9545</v>
      </c>
      <c r="AI45">
        <v>0</v>
      </c>
      <c r="AJ45">
        <v>0</v>
      </c>
      <c r="AK45">
        <v>51.140700000000002</v>
      </c>
      <c r="AL45">
        <v>82.734399999999994</v>
      </c>
      <c r="AM45">
        <v>0</v>
      </c>
      <c r="AN45">
        <v>1.0904100000000001</v>
      </c>
      <c r="AO45">
        <v>17.64</v>
      </c>
      <c r="AP45">
        <v>12.169499999999999</v>
      </c>
      <c r="AQ45">
        <v>0</v>
      </c>
      <c r="AR45">
        <v>12.144</v>
      </c>
      <c r="AS45">
        <v>32.822879999999998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140.62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3313.7205239999989</v>
      </c>
    </row>
    <row r="46" spans="1:117">
      <c r="A46" t="s">
        <v>88</v>
      </c>
      <c r="B46">
        <v>0</v>
      </c>
      <c r="C46">
        <v>0</v>
      </c>
      <c r="D46">
        <v>36.75</v>
      </c>
      <c r="E46">
        <v>0</v>
      </c>
      <c r="F46">
        <v>0</v>
      </c>
      <c r="G46">
        <v>63.530999999999999</v>
      </c>
      <c r="H46">
        <v>0</v>
      </c>
      <c r="I46">
        <v>0</v>
      </c>
      <c r="J46">
        <v>81.103999999999999</v>
      </c>
      <c r="K46">
        <v>686.77995699999997</v>
      </c>
      <c r="L46">
        <v>653.15250000000003</v>
      </c>
      <c r="M46">
        <v>92</v>
      </c>
      <c r="N46">
        <v>118.125</v>
      </c>
      <c r="O46">
        <v>123.66562500000001</v>
      </c>
      <c r="P46">
        <v>139.3125</v>
      </c>
      <c r="Q46">
        <v>19.984999999999999</v>
      </c>
      <c r="R46">
        <v>42.392195999999998</v>
      </c>
      <c r="S46">
        <v>26.390910000000002</v>
      </c>
      <c r="T46">
        <v>0</v>
      </c>
      <c r="U46">
        <v>418.77</v>
      </c>
      <c r="V46">
        <v>12.51</v>
      </c>
      <c r="W46">
        <v>44.311</v>
      </c>
      <c r="X46">
        <v>98.34375</v>
      </c>
      <c r="Y46">
        <v>0</v>
      </c>
      <c r="Z46">
        <v>6.5208000000000004</v>
      </c>
      <c r="AA46">
        <v>0</v>
      </c>
      <c r="AB46">
        <v>18.661999999999999</v>
      </c>
      <c r="AC46">
        <v>9.6778399999999998</v>
      </c>
      <c r="AD46">
        <v>36.591700000000003</v>
      </c>
      <c r="AE46">
        <v>49.436556000000003</v>
      </c>
      <c r="AF46">
        <v>8.8740000000000006</v>
      </c>
      <c r="AG46">
        <v>39.515999999999998</v>
      </c>
      <c r="AH46">
        <v>116.9545</v>
      </c>
      <c r="AI46">
        <v>0</v>
      </c>
      <c r="AJ46">
        <v>0</v>
      </c>
      <c r="AK46">
        <v>51.140700000000002</v>
      </c>
      <c r="AL46">
        <v>82.734399999999994</v>
      </c>
      <c r="AM46">
        <v>0</v>
      </c>
      <c r="AN46">
        <v>1.0904100000000001</v>
      </c>
      <c r="AO46">
        <v>17.64</v>
      </c>
      <c r="AP46">
        <v>12.169499999999999</v>
      </c>
      <c r="AQ46">
        <v>0</v>
      </c>
      <c r="AR46">
        <v>12.144</v>
      </c>
      <c r="AS46">
        <v>32.822879999999998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140.62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3313.7205239999989</v>
      </c>
    </row>
    <row r="47" spans="1:117">
      <c r="A47" t="s">
        <v>89</v>
      </c>
      <c r="B47">
        <v>0</v>
      </c>
      <c r="C47">
        <v>0</v>
      </c>
      <c r="D47">
        <v>35.700000000000003</v>
      </c>
      <c r="E47">
        <v>0</v>
      </c>
      <c r="F47">
        <v>0</v>
      </c>
      <c r="G47">
        <v>63.530999999999999</v>
      </c>
      <c r="H47">
        <v>0</v>
      </c>
      <c r="I47">
        <v>0</v>
      </c>
      <c r="J47">
        <v>81.103999999999999</v>
      </c>
      <c r="K47">
        <v>686.77995699999997</v>
      </c>
      <c r="L47">
        <v>653.15250000000003</v>
      </c>
      <c r="M47">
        <v>92</v>
      </c>
      <c r="N47">
        <v>118.125</v>
      </c>
      <c r="O47">
        <v>123.66562500000001</v>
      </c>
      <c r="P47">
        <v>139.3125</v>
      </c>
      <c r="Q47">
        <v>19.984999999999999</v>
      </c>
      <c r="R47">
        <v>42.392195999999998</v>
      </c>
      <c r="S47">
        <v>26.390910000000002</v>
      </c>
      <c r="T47">
        <v>0</v>
      </c>
      <c r="U47">
        <v>418.77</v>
      </c>
      <c r="V47">
        <v>12.51</v>
      </c>
      <c r="W47">
        <v>44.311</v>
      </c>
      <c r="X47">
        <v>98.34375</v>
      </c>
      <c r="Y47">
        <v>0</v>
      </c>
      <c r="Z47">
        <v>6.5208000000000004</v>
      </c>
      <c r="AA47">
        <v>0</v>
      </c>
      <c r="AB47">
        <v>18.661999999999999</v>
      </c>
      <c r="AC47">
        <v>9.6778399999999998</v>
      </c>
      <c r="AD47">
        <v>36.591700000000003</v>
      </c>
      <c r="AE47">
        <v>49.436556000000003</v>
      </c>
      <c r="AF47">
        <v>8.8740000000000006</v>
      </c>
      <c r="AG47">
        <v>39.515999999999998</v>
      </c>
      <c r="AH47">
        <v>116.9545</v>
      </c>
      <c r="AI47">
        <v>0</v>
      </c>
      <c r="AJ47">
        <v>0</v>
      </c>
      <c r="AK47">
        <v>51.140700000000002</v>
      </c>
      <c r="AL47">
        <v>82.734399999999994</v>
      </c>
      <c r="AM47">
        <v>0</v>
      </c>
      <c r="AN47">
        <v>1.0904100000000001</v>
      </c>
      <c r="AO47">
        <v>17.64</v>
      </c>
      <c r="AP47">
        <v>12.169499999999999</v>
      </c>
      <c r="AQ47">
        <v>0</v>
      </c>
      <c r="AR47">
        <v>15.456</v>
      </c>
      <c r="AS47">
        <v>32.822879999999998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140.62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3315.9825239999991</v>
      </c>
    </row>
    <row r="48" spans="1:117">
      <c r="A48" t="s">
        <v>90</v>
      </c>
      <c r="B48">
        <v>0</v>
      </c>
      <c r="C48">
        <v>0</v>
      </c>
      <c r="D48">
        <v>35.700000000000003</v>
      </c>
      <c r="E48">
        <v>0</v>
      </c>
      <c r="F48">
        <v>0</v>
      </c>
      <c r="G48">
        <v>63.530999999999999</v>
      </c>
      <c r="H48">
        <v>0</v>
      </c>
      <c r="I48">
        <v>0</v>
      </c>
      <c r="J48">
        <v>81.103999999999999</v>
      </c>
      <c r="K48">
        <v>686.77995699999997</v>
      </c>
      <c r="L48">
        <v>653.15250000000003</v>
      </c>
      <c r="M48">
        <v>92</v>
      </c>
      <c r="N48">
        <v>118.125</v>
      </c>
      <c r="O48">
        <v>123.66562500000001</v>
      </c>
      <c r="P48">
        <v>139.3125</v>
      </c>
      <c r="Q48">
        <v>19.984999999999999</v>
      </c>
      <c r="R48">
        <v>42.392195999999998</v>
      </c>
      <c r="S48">
        <v>26.390910000000002</v>
      </c>
      <c r="T48">
        <v>0</v>
      </c>
      <c r="U48">
        <v>418.77</v>
      </c>
      <c r="V48">
        <v>12.51</v>
      </c>
      <c r="W48">
        <v>44.311</v>
      </c>
      <c r="X48">
        <v>98.34375</v>
      </c>
      <c r="Y48">
        <v>0</v>
      </c>
      <c r="Z48">
        <v>6.5208000000000004</v>
      </c>
      <c r="AA48">
        <v>0</v>
      </c>
      <c r="AB48">
        <v>18.661999999999999</v>
      </c>
      <c r="AC48">
        <v>9.6778399999999998</v>
      </c>
      <c r="AD48">
        <v>36.591700000000003</v>
      </c>
      <c r="AE48">
        <v>49.436556000000003</v>
      </c>
      <c r="AF48">
        <v>8.8740000000000006</v>
      </c>
      <c r="AG48">
        <v>39.515999999999998</v>
      </c>
      <c r="AH48">
        <v>116.9545</v>
      </c>
      <c r="AI48">
        <v>0</v>
      </c>
      <c r="AJ48">
        <v>0</v>
      </c>
      <c r="AK48">
        <v>51.140700000000002</v>
      </c>
      <c r="AL48">
        <v>82.734399999999994</v>
      </c>
      <c r="AM48">
        <v>0</v>
      </c>
      <c r="AN48">
        <v>1.0904100000000001</v>
      </c>
      <c r="AO48">
        <v>17.64</v>
      </c>
      <c r="AP48">
        <v>12.169499999999999</v>
      </c>
      <c r="AQ48">
        <v>0</v>
      </c>
      <c r="AR48">
        <v>15.456</v>
      </c>
      <c r="AS48">
        <v>32.822879999999998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140.62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3315.9825239999991</v>
      </c>
    </row>
    <row r="49" spans="1:117">
      <c r="A49" t="s">
        <v>91</v>
      </c>
      <c r="B49">
        <v>0</v>
      </c>
      <c r="C49">
        <v>0</v>
      </c>
      <c r="D49">
        <v>35.700000000000003</v>
      </c>
      <c r="E49">
        <v>0</v>
      </c>
      <c r="F49">
        <v>0</v>
      </c>
      <c r="G49">
        <v>63.530999999999999</v>
      </c>
      <c r="H49">
        <v>0</v>
      </c>
      <c r="I49">
        <v>0</v>
      </c>
      <c r="J49">
        <v>81.103999999999999</v>
      </c>
      <c r="K49">
        <v>686.77995699999997</v>
      </c>
      <c r="L49">
        <v>653.15250000000003</v>
      </c>
      <c r="M49">
        <v>92</v>
      </c>
      <c r="N49">
        <v>118.125</v>
      </c>
      <c r="O49">
        <v>123.66562500000001</v>
      </c>
      <c r="P49">
        <v>139.3125</v>
      </c>
      <c r="Q49">
        <v>19.984999999999999</v>
      </c>
      <c r="R49">
        <v>42.392195999999998</v>
      </c>
      <c r="S49">
        <v>26.390910000000002</v>
      </c>
      <c r="T49">
        <v>0</v>
      </c>
      <c r="U49">
        <v>418.77</v>
      </c>
      <c r="V49">
        <v>12.51</v>
      </c>
      <c r="W49">
        <v>45.524999999999999</v>
      </c>
      <c r="X49">
        <v>98.34375</v>
      </c>
      <c r="Y49">
        <v>0</v>
      </c>
      <c r="Z49">
        <v>6.5208000000000004</v>
      </c>
      <c r="AA49">
        <v>0</v>
      </c>
      <c r="AB49">
        <v>18.661999999999999</v>
      </c>
      <c r="AC49">
        <v>9.6778399999999998</v>
      </c>
      <c r="AD49">
        <v>36.591700000000003</v>
      </c>
      <c r="AE49">
        <v>49.436556000000003</v>
      </c>
      <c r="AF49">
        <v>8.8740000000000006</v>
      </c>
      <c r="AG49">
        <v>39.515999999999998</v>
      </c>
      <c r="AH49">
        <v>116.9545</v>
      </c>
      <c r="AI49">
        <v>0</v>
      </c>
      <c r="AJ49">
        <v>0</v>
      </c>
      <c r="AK49">
        <v>51.140700000000002</v>
      </c>
      <c r="AL49">
        <v>82.734399999999994</v>
      </c>
      <c r="AM49">
        <v>0</v>
      </c>
      <c r="AN49">
        <v>1.0904100000000001</v>
      </c>
      <c r="AO49">
        <v>17.64</v>
      </c>
      <c r="AP49">
        <v>12.169499999999999</v>
      </c>
      <c r="AQ49">
        <v>0</v>
      </c>
      <c r="AR49">
        <v>15.456</v>
      </c>
      <c r="AS49">
        <v>13.452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140.62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3297.8256439999991</v>
      </c>
    </row>
    <row r="50" spans="1:117">
      <c r="A50" t="s">
        <v>92</v>
      </c>
      <c r="B50">
        <v>0</v>
      </c>
      <c r="C50">
        <v>0</v>
      </c>
      <c r="D50">
        <v>35.700000000000003</v>
      </c>
      <c r="E50">
        <v>0</v>
      </c>
      <c r="F50">
        <v>0</v>
      </c>
      <c r="G50">
        <v>63.530999999999999</v>
      </c>
      <c r="H50">
        <v>0</v>
      </c>
      <c r="I50">
        <v>0</v>
      </c>
      <c r="J50">
        <v>81.103999999999999</v>
      </c>
      <c r="K50">
        <v>686.77995699999997</v>
      </c>
      <c r="L50">
        <v>653.15250000000003</v>
      </c>
      <c r="M50">
        <v>92</v>
      </c>
      <c r="N50">
        <v>118.125</v>
      </c>
      <c r="O50">
        <v>123.66562500000001</v>
      </c>
      <c r="P50">
        <v>139.3125</v>
      </c>
      <c r="Q50">
        <v>19.984999999999999</v>
      </c>
      <c r="R50">
        <v>42.392195999999998</v>
      </c>
      <c r="S50">
        <v>26.390910000000002</v>
      </c>
      <c r="T50">
        <v>0</v>
      </c>
      <c r="U50">
        <v>418.77</v>
      </c>
      <c r="V50">
        <v>12.51</v>
      </c>
      <c r="W50">
        <v>45.524999999999999</v>
      </c>
      <c r="X50">
        <v>98.34375</v>
      </c>
      <c r="Y50">
        <v>0</v>
      </c>
      <c r="Z50">
        <v>6.5208000000000004</v>
      </c>
      <c r="AA50">
        <v>0</v>
      </c>
      <c r="AB50">
        <v>18.661999999999999</v>
      </c>
      <c r="AC50">
        <v>9.6778399999999998</v>
      </c>
      <c r="AD50">
        <v>36.591700000000003</v>
      </c>
      <c r="AE50">
        <v>49.436556000000003</v>
      </c>
      <c r="AF50">
        <v>8.8740000000000006</v>
      </c>
      <c r="AG50">
        <v>39.515999999999998</v>
      </c>
      <c r="AH50">
        <v>116.9545</v>
      </c>
      <c r="AI50">
        <v>0</v>
      </c>
      <c r="AJ50">
        <v>0</v>
      </c>
      <c r="AK50">
        <v>51.140700000000002</v>
      </c>
      <c r="AL50">
        <v>82.734399999999994</v>
      </c>
      <c r="AM50">
        <v>0</v>
      </c>
      <c r="AN50">
        <v>1.0904100000000001</v>
      </c>
      <c r="AO50">
        <v>17.64</v>
      </c>
      <c r="AP50">
        <v>12.169499999999999</v>
      </c>
      <c r="AQ50">
        <v>0</v>
      </c>
      <c r="AR50">
        <v>15.456</v>
      </c>
      <c r="AS50">
        <v>10.089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140.62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3294.4626439999988</v>
      </c>
    </row>
    <row r="51" spans="1:117">
      <c r="A51" t="s">
        <v>93</v>
      </c>
      <c r="B51">
        <v>0</v>
      </c>
      <c r="C51">
        <v>0</v>
      </c>
      <c r="D51">
        <v>35.700000000000003</v>
      </c>
      <c r="E51">
        <v>0</v>
      </c>
      <c r="F51">
        <v>0</v>
      </c>
      <c r="G51">
        <v>63.530999999999999</v>
      </c>
      <c r="H51">
        <v>0</v>
      </c>
      <c r="I51">
        <v>0</v>
      </c>
      <c r="J51">
        <v>81.103999999999999</v>
      </c>
      <c r="K51">
        <v>686.77995699999997</v>
      </c>
      <c r="L51">
        <v>653.15250000000003</v>
      </c>
      <c r="M51">
        <v>92</v>
      </c>
      <c r="N51">
        <v>118.125</v>
      </c>
      <c r="O51">
        <v>123.66562500000001</v>
      </c>
      <c r="P51">
        <v>139.3125</v>
      </c>
      <c r="Q51">
        <v>19.984999999999999</v>
      </c>
      <c r="R51">
        <v>42.392195999999998</v>
      </c>
      <c r="S51">
        <v>26.390910000000002</v>
      </c>
      <c r="T51">
        <v>0</v>
      </c>
      <c r="U51">
        <v>418.77</v>
      </c>
      <c r="V51">
        <v>12.51</v>
      </c>
      <c r="W51">
        <v>45.524999999999999</v>
      </c>
      <c r="X51">
        <v>98.34375</v>
      </c>
      <c r="Y51">
        <v>0</v>
      </c>
      <c r="Z51">
        <v>6.5208000000000004</v>
      </c>
      <c r="AA51">
        <v>0</v>
      </c>
      <c r="AB51">
        <v>39.510120000000001</v>
      </c>
      <c r="AC51">
        <v>19.35568</v>
      </c>
      <c r="AD51">
        <v>36.591700000000003</v>
      </c>
      <c r="AE51">
        <v>49.436556000000003</v>
      </c>
      <c r="AF51">
        <v>8.8740000000000006</v>
      </c>
      <c r="AG51">
        <v>39.515999999999998</v>
      </c>
      <c r="AH51">
        <v>140.34540000000001</v>
      </c>
      <c r="AI51">
        <v>0</v>
      </c>
      <c r="AJ51">
        <v>0</v>
      </c>
      <c r="AK51">
        <v>51.140700000000002</v>
      </c>
      <c r="AL51">
        <v>82.734399999999994</v>
      </c>
      <c r="AM51">
        <v>0</v>
      </c>
      <c r="AN51">
        <v>1.0904100000000001</v>
      </c>
      <c r="AO51">
        <v>17.64</v>
      </c>
      <c r="AP51">
        <v>12.169499999999999</v>
      </c>
      <c r="AQ51">
        <v>0</v>
      </c>
      <c r="AR51">
        <v>12.144</v>
      </c>
      <c r="AS51">
        <v>10.089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140.62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3345.0675039999992</v>
      </c>
    </row>
    <row r="52" spans="1:117">
      <c r="A52" t="s">
        <v>94</v>
      </c>
      <c r="B52">
        <v>0</v>
      </c>
      <c r="C52">
        <v>0</v>
      </c>
      <c r="D52">
        <v>35.700000000000003</v>
      </c>
      <c r="E52">
        <v>0</v>
      </c>
      <c r="F52">
        <v>0</v>
      </c>
      <c r="G52">
        <v>63.530999999999999</v>
      </c>
      <c r="H52">
        <v>0</v>
      </c>
      <c r="I52">
        <v>0</v>
      </c>
      <c r="J52">
        <v>81.103999999999999</v>
      </c>
      <c r="K52">
        <v>686.77995699999997</v>
      </c>
      <c r="L52">
        <v>653.15250000000003</v>
      </c>
      <c r="M52">
        <v>92</v>
      </c>
      <c r="N52">
        <v>118.125</v>
      </c>
      <c r="O52">
        <v>123.66562500000001</v>
      </c>
      <c r="P52">
        <v>139.3125</v>
      </c>
      <c r="Q52">
        <v>19.984999999999999</v>
      </c>
      <c r="R52">
        <v>42.392195999999998</v>
      </c>
      <c r="S52">
        <v>26.390910000000002</v>
      </c>
      <c r="T52">
        <v>0</v>
      </c>
      <c r="U52">
        <v>418.77</v>
      </c>
      <c r="V52">
        <v>12.51</v>
      </c>
      <c r="W52">
        <v>45.524999999999999</v>
      </c>
      <c r="X52">
        <v>98.34375</v>
      </c>
      <c r="Y52">
        <v>0</v>
      </c>
      <c r="Z52">
        <v>6.5208000000000004</v>
      </c>
      <c r="AA52">
        <v>0</v>
      </c>
      <c r="AB52">
        <v>39.510120000000001</v>
      </c>
      <c r="AC52">
        <v>19.35568</v>
      </c>
      <c r="AD52">
        <v>36.591700000000003</v>
      </c>
      <c r="AE52">
        <v>49.436556000000003</v>
      </c>
      <c r="AF52">
        <v>8.8740000000000006</v>
      </c>
      <c r="AG52">
        <v>39.515999999999998</v>
      </c>
      <c r="AH52">
        <v>140.34540000000001</v>
      </c>
      <c r="AI52">
        <v>0</v>
      </c>
      <c r="AJ52">
        <v>0</v>
      </c>
      <c r="AK52">
        <v>51.140700000000002</v>
      </c>
      <c r="AL52">
        <v>82.734399999999994</v>
      </c>
      <c r="AM52">
        <v>0</v>
      </c>
      <c r="AN52">
        <v>1.0904100000000001</v>
      </c>
      <c r="AO52">
        <v>17.64</v>
      </c>
      <c r="AP52">
        <v>12.169499999999999</v>
      </c>
      <c r="AQ52">
        <v>0</v>
      </c>
      <c r="AR52">
        <v>48.576000000000001</v>
      </c>
      <c r="AS52">
        <v>10.089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140.62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3381.4995039999994</v>
      </c>
    </row>
    <row r="53" spans="1:117">
      <c r="A53" t="s">
        <v>95</v>
      </c>
      <c r="B53">
        <v>0</v>
      </c>
      <c r="C53">
        <v>0</v>
      </c>
      <c r="D53">
        <v>35.700000000000003</v>
      </c>
      <c r="E53">
        <v>0</v>
      </c>
      <c r="F53">
        <v>0</v>
      </c>
      <c r="G53">
        <v>63.530999999999999</v>
      </c>
      <c r="H53">
        <v>0</v>
      </c>
      <c r="I53">
        <v>0</v>
      </c>
      <c r="J53">
        <v>81.103999999999999</v>
      </c>
      <c r="K53">
        <v>686.77995699999997</v>
      </c>
      <c r="L53">
        <v>653.15250000000003</v>
      </c>
      <c r="M53">
        <v>92</v>
      </c>
      <c r="N53">
        <v>118.125</v>
      </c>
      <c r="O53">
        <v>123.66562500000001</v>
      </c>
      <c r="P53">
        <v>139.3125</v>
      </c>
      <c r="Q53">
        <v>19.984999999999999</v>
      </c>
      <c r="R53">
        <v>42.392195999999998</v>
      </c>
      <c r="S53">
        <v>26.390910000000002</v>
      </c>
      <c r="T53">
        <v>0</v>
      </c>
      <c r="U53">
        <v>418.77</v>
      </c>
      <c r="V53">
        <v>12.51</v>
      </c>
      <c r="W53">
        <v>45.524999999999999</v>
      </c>
      <c r="X53">
        <v>98.34375</v>
      </c>
      <c r="Y53">
        <v>0</v>
      </c>
      <c r="Z53">
        <v>0</v>
      </c>
      <c r="AA53">
        <v>0</v>
      </c>
      <c r="AB53">
        <v>39.510120000000001</v>
      </c>
      <c r="AC53">
        <v>19.35568</v>
      </c>
      <c r="AD53">
        <v>36.591700000000003</v>
      </c>
      <c r="AE53">
        <v>49.436556000000003</v>
      </c>
      <c r="AF53">
        <v>8.8740000000000006</v>
      </c>
      <c r="AG53">
        <v>39.515999999999998</v>
      </c>
      <c r="AH53">
        <v>140.34540000000001</v>
      </c>
      <c r="AI53">
        <v>0</v>
      </c>
      <c r="AJ53">
        <v>0</v>
      </c>
      <c r="AK53">
        <v>51.140700000000002</v>
      </c>
      <c r="AL53">
        <v>82.734399999999994</v>
      </c>
      <c r="AM53">
        <v>0</v>
      </c>
      <c r="AN53">
        <v>1.0904100000000001</v>
      </c>
      <c r="AO53">
        <v>17.64</v>
      </c>
      <c r="AP53">
        <v>12.169499999999999</v>
      </c>
      <c r="AQ53">
        <v>0</v>
      </c>
      <c r="AR53">
        <v>48.576000000000001</v>
      </c>
      <c r="AS53">
        <v>10.089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140.62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3374.9787039999997</v>
      </c>
    </row>
    <row r="54" spans="1:117">
      <c r="A54" t="s">
        <v>96</v>
      </c>
      <c r="B54">
        <v>0</v>
      </c>
      <c r="C54">
        <v>0</v>
      </c>
      <c r="D54">
        <v>35.700000000000003</v>
      </c>
      <c r="E54">
        <v>0</v>
      </c>
      <c r="F54">
        <v>0</v>
      </c>
      <c r="G54">
        <v>63.530999999999999</v>
      </c>
      <c r="H54">
        <v>0</v>
      </c>
      <c r="I54">
        <v>0</v>
      </c>
      <c r="J54">
        <v>81.103999999999999</v>
      </c>
      <c r="K54">
        <v>686.77995699999997</v>
      </c>
      <c r="L54">
        <v>653.15250000000003</v>
      </c>
      <c r="M54">
        <v>92</v>
      </c>
      <c r="N54">
        <v>118.125</v>
      </c>
      <c r="O54">
        <v>123.66562500000001</v>
      </c>
      <c r="P54">
        <v>139.3125</v>
      </c>
      <c r="Q54">
        <v>19.984999999999999</v>
      </c>
      <c r="R54">
        <v>42.392195999999998</v>
      </c>
      <c r="S54">
        <v>26.390910000000002</v>
      </c>
      <c r="T54">
        <v>0</v>
      </c>
      <c r="U54">
        <v>418.77</v>
      </c>
      <c r="V54">
        <v>12.51</v>
      </c>
      <c r="W54">
        <v>45.524999999999999</v>
      </c>
      <c r="X54">
        <v>98.34375</v>
      </c>
      <c r="Y54">
        <v>0</v>
      </c>
      <c r="Z54">
        <v>0</v>
      </c>
      <c r="AA54">
        <v>0</v>
      </c>
      <c r="AB54">
        <v>39.510120000000001</v>
      </c>
      <c r="AC54">
        <v>19.35568</v>
      </c>
      <c r="AD54">
        <v>36.591700000000003</v>
      </c>
      <c r="AE54">
        <v>49.436556000000003</v>
      </c>
      <c r="AF54">
        <v>8.8740000000000006</v>
      </c>
      <c r="AG54">
        <v>39.515999999999998</v>
      </c>
      <c r="AH54">
        <v>140.34540000000001</v>
      </c>
      <c r="AI54">
        <v>0</v>
      </c>
      <c r="AJ54">
        <v>0</v>
      </c>
      <c r="AK54">
        <v>51.140700000000002</v>
      </c>
      <c r="AL54">
        <v>82.734399999999994</v>
      </c>
      <c r="AM54">
        <v>0</v>
      </c>
      <c r="AN54">
        <v>1.0904100000000001</v>
      </c>
      <c r="AO54">
        <v>17.64</v>
      </c>
      <c r="AP54">
        <v>12.169499999999999</v>
      </c>
      <c r="AQ54">
        <v>0</v>
      </c>
      <c r="AR54">
        <v>13.247999999999999</v>
      </c>
      <c r="AS54">
        <v>10.089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140.62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3339.6507039999997</v>
      </c>
    </row>
    <row r="55" spans="1:117">
      <c r="A55" t="s">
        <v>97</v>
      </c>
      <c r="B55">
        <v>0</v>
      </c>
      <c r="C55">
        <v>0</v>
      </c>
      <c r="D55">
        <v>35.700000000000003</v>
      </c>
      <c r="E55">
        <v>0</v>
      </c>
      <c r="F55">
        <v>0</v>
      </c>
      <c r="G55">
        <v>63.530999999999999</v>
      </c>
      <c r="H55">
        <v>0</v>
      </c>
      <c r="I55">
        <v>0</v>
      </c>
      <c r="J55">
        <v>83.296000000000006</v>
      </c>
      <c r="K55">
        <v>686.77995699999997</v>
      </c>
      <c r="L55">
        <v>653.15250000000003</v>
      </c>
      <c r="M55">
        <v>92</v>
      </c>
      <c r="N55">
        <v>118.125</v>
      </c>
      <c r="O55">
        <v>123.66562500000001</v>
      </c>
      <c r="P55">
        <v>139.3125</v>
      </c>
      <c r="Q55">
        <v>19.984999999999999</v>
      </c>
      <c r="R55">
        <v>42.392195999999998</v>
      </c>
      <c r="S55">
        <v>26.390910000000002</v>
      </c>
      <c r="T55">
        <v>0</v>
      </c>
      <c r="U55">
        <v>418.77</v>
      </c>
      <c r="V55">
        <v>12.51</v>
      </c>
      <c r="W55">
        <v>45.524999999999999</v>
      </c>
      <c r="X55">
        <v>98.34375</v>
      </c>
      <c r="Y55">
        <v>0</v>
      </c>
      <c r="Z55">
        <v>0</v>
      </c>
      <c r="AA55">
        <v>0</v>
      </c>
      <c r="AB55">
        <v>39.510120000000001</v>
      </c>
      <c r="AC55">
        <v>19.35568</v>
      </c>
      <c r="AD55">
        <v>36.591700000000003</v>
      </c>
      <c r="AE55">
        <v>49.436556000000003</v>
      </c>
      <c r="AF55">
        <v>8.8740000000000006</v>
      </c>
      <c r="AG55">
        <v>39.515999999999998</v>
      </c>
      <c r="AH55">
        <v>140.34540000000001</v>
      </c>
      <c r="AI55">
        <v>0</v>
      </c>
      <c r="AJ55">
        <v>0</v>
      </c>
      <c r="AK55">
        <v>51.140700000000002</v>
      </c>
      <c r="AL55">
        <v>82.734399999999994</v>
      </c>
      <c r="AM55">
        <v>0</v>
      </c>
      <c r="AN55">
        <v>1.0904100000000001</v>
      </c>
      <c r="AO55">
        <v>17.64</v>
      </c>
      <c r="AP55">
        <v>12.169499999999999</v>
      </c>
      <c r="AQ55">
        <v>0</v>
      </c>
      <c r="AR55">
        <v>12.144</v>
      </c>
      <c r="AS55">
        <v>10.089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140.62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3340.7387039999994</v>
      </c>
    </row>
    <row r="56" spans="1:117">
      <c r="A56" t="s">
        <v>98</v>
      </c>
      <c r="B56">
        <v>0</v>
      </c>
      <c r="C56">
        <v>0</v>
      </c>
      <c r="D56">
        <v>35.700000000000003</v>
      </c>
      <c r="E56">
        <v>0</v>
      </c>
      <c r="F56">
        <v>0</v>
      </c>
      <c r="G56">
        <v>63.530999999999999</v>
      </c>
      <c r="H56">
        <v>0</v>
      </c>
      <c r="I56">
        <v>0</v>
      </c>
      <c r="J56">
        <v>83.296000000000006</v>
      </c>
      <c r="K56">
        <v>686.77995699999997</v>
      </c>
      <c r="L56">
        <v>653.15250000000003</v>
      </c>
      <c r="M56">
        <v>92</v>
      </c>
      <c r="N56">
        <v>118.125</v>
      </c>
      <c r="O56">
        <v>123.66562500000001</v>
      </c>
      <c r="P56">
        <v>139.3125</v>
      </c>
      <c r="Q56">
        <v>19.984999999999999</v>
      </c>
      <c r="R56">
        <v>42.392195999999998</v>
      </c>
      <c r="S56">
        <v>26.390910000000002</v>
      </c>
      <c r="T56">
        <v>0</v>
      </c>
      <c r="U56">
        <v>418.77</v>
      </c>
      <c r="V56">
        <v>12.51</v>
      </c>
      <c r="W56">
        <v>45.524999999999999</v>
      </c>
      <c r="X56">
        <v>98.34375</v>
      </c>
      <c r="Y56">
        <v>0</v>
      </c>
      <c r="Z56">
        <v>0</v>
      </c>
      <c r="AA56">
        <v>0</v>
      </c>
      <c r="AB56">
        <v>39.510120000000001</v>
      </c>
      <c r="AC56">
        <v>19.35568</v>
      </c>
      <c r="AD56">
        <v>36.591700000000003</v>
      </c>
      <c r="AE56">
        <v>49.436556000000003</v>
      </c>
      <c r="AF56">
        <v>8.8740000000000006</v>
      </c>
      <c r="AG56">
        <v>39.515999999999998</v>
      </c>
      <c r="AH56">
        <v>140.34540000000001</v>
      </c>
      <c r="AI56">
        <v>0</v>
      </c>
      <c r="AJ56">
        <v>0</v>
      </c>
      <c r="AK56">
        <v>51.140700000000002</v>
      </c>
      <c r="AL56">
        <v>82.734399999999994</v>
      </c>
      <c r="AM56">
        <v>0</v>
      </c>
      <c r="AN56">
        <v>1.0904100000000001</v>
      </c>
      <c r="AO56">
        <v>17.64</v>
      </c>
      <c r="AP56">
        <v>12.169499999999999</v>
      </c>
      <c r="AQ56">
        <v>0</v>
      </c>
      <c r="AR56">
        <v>12.144</v>
      </c>
      <c r="AS56">
        <v>10.089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140.62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3340.7387039999994</v>
      </c>
    </row>
    <row r="57" spans="1:117">
      <c r="A57" t="s">
        <v>99</v>
      </c>
      <c r="B57">
        <v>0</v>
      </c>
      <c r="C57">
        <v>0</v>
      </c>
      <c r="D57">
        <v>35.700000000000003</v>
      </c>
      <c r="E57">
        <v>0</v>
      </c>
      <c r="F57">
        <v>0</v>
      </c>
      <c r="G57">
        <v>63.530999999999999</v>
      </c>
      <c r="H57">
        <v>0</v>
      </c>
      <c r="I57">
        <v>0</v>
      </c>
      <c r="J57">
        <v>83.296000000000006</v>
      </c>
      <c r="K57">
        <v>686.77995699999997</v>
      </c>
      <c r="L57">
        <v>653.15250000000003</v>
      </c>
      <c r="M57">
        <v>92</v>
      </c>
      <c r="N57">
        <v>118.125</v>
      </c>
      <c r="O57">
        <v>123.66562500000001</v>
      </c>
      <c r="P57">
        <v>139.3125</v>
      </c>
      <c r="Q57">
        <v>19.984999999999999</v>
      </c>
      <c r="R57">
        <v>42.392195999999998</v>
      </c>
      <c r="S57">
        <v>26.390910000000002</v>
      </c>
      <c r="T57">
        <v>0</v>
      </c>
      <c r="U57">
        <v>418.77</v>
      </c>
      <c r="V57">
        <v>12.51</v>
      </c>
      <c r="W57">
        <v>46.399079999999998</v>
      </c>
      <c r="X57">
        <v>98.34375</v>
      </c>
      <c r="Y57">
        <v>0</v>
      </c>
      <c r="Z57">
        <v>0</v>
      </c>
      <c r="AA57">
        <v>0</v>
      </c>
      <c r="AB57">
        <v>39.510120000000001</v>
      </c>
      <c r="AC57">
        <v>19.35568</v>
      </c>
      <c r="AD57">
        <v>36.591700000000003</v>
      </c>
      <c r="AE57">
        <v>49.436556000000003</v>
      </c>
      <c r="AF57">
        <v>8.8740000000000006</v>
      </c>
      <c r="AG57">
        <v>39.515999999999998</v>
      </c>
      <c r="AH57">
        <v>140.34540000000001</v>
      </c>
      <c r="AI57">
        <v>0</v>
      </c>
      <c r="AJ57">
        <v>0</v>
      </c>
      <c r="AK57">
        <v>51.140700000000002</v>
      </c>
      <c r="AL57">
        <v>83.082999999999998</v>
      </c>
      <c r="AM57">
        <v>0</v>
      </c>
      <c r="AN57">
        <v>1.0904100000000001</v>
      </c>
      <c r="AO57">
        <v>17.64</v>
      </c>
      <c r="AP57">
        <v>12.169499999999999</v>
      </c>
      <c r="AQ57">
        <v>0</v>
      </c>
      <c r="AR57">
        <v>12.144</v>
      </c>
      <c r="AS57">
        <v>10.089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140.62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3341.9613839999997</v>
      </c>
    </row>
    <row r="58" spans="1:117">
      <c r="A58" t="s">
        <v>100</v>
      </c>
      <c r="B58">
        <v>0</v>
      </c>
      <c r="C58">
        <v>0</v>
      </c>
      <c r="D58">
        <v>35.700000000000003</v>
      </c>
      <c r="E58">
        <v>0</v>
      </c>
      <c r="F58">
        <v>0</v>
      </c>
      <c r="G58">
        <v>63.530999999999999</v>
      </c>
      <c r="H58">
        <v>0</v>
      </c>
      <c r="I58">
        <v>0</v>
      </c>
      <c r="J58">
        <v>83.296000000000006</v>
      </c>
      <c r="K58">
        <v>686.77995699999997</v>
      </c>
      <c r="L58">
        <v>653.15250000000003</v>
      </c>
      <c r="M58">
        <v>92</v>
      </c>
      <c r="N58">
        <v>118.125</v>
      </c>
      <c r="O58">
        <v>123.66562500000001</v>
      </c>
      <c r="P58">
        <v>139.3125</v>
      </c>
      <c r="Q58">
        <v>19.984999999999999</v>
      </c>
      <c r="R58">
        <v>42.392195999999998</v>
      </c>
      <c r="S58">
        <v>26.390910000000002</v>
      </c>
      <c r="T58">
        <v>0</v>
      </c>
      <c r="U58">
        <v>418.77</v>
      </c>
      <c r="V58">
        <v>12.51</v>
      </c>
      <c r="W58">
        <v>46.399079999999998</v>
      </c>
      <c r="X58">
        <v>98.34375</v>
      </c>
      <c r="Y58">
        <v>0</v>
      </c>
      <c r="Z58">
        <v>0</v>
      </c>
      <c r="AA58">
        <v>0</v>
      </c>
      <c r="AB58">
        <v>30.658999999999999</v>
      </c>
      <c r="AC58">
        <v>19.35568</v>
      </c>
      <c r="AD58">
        <v>36.591700000000003</v>
      </c>
      <c r="AE58">
        <v>49.436556000000003</v>
      </c>
      <c r="AF58">
        <v>8.8740000000000006</v>
      </c>
      <c r="AG58">
        <v>39.515999999999998</v>
      </c>
      <c r="AH58">
        <v>140.34540000000001</v>
      </c>
      <c r="AI58">
        <v>0</v>
      </c>
      <c r="AJ58">
        <v>0</v>
      </c>
      <c r="AK58">
        <v>51.140700000000002</v>
      </c>
      <c r="AL58">
        <v>83.082999999999998</v>
      </c>
      <c r="AM58">
        <v>0</v>
      </c>
      <c r="AN58">
        <v>1.0904100000000001</v>
      </c>
      <c r="AO58">
        <v>17.64</v>
      </c>
      <c r="AP58">
        <v>12.169499999999999</v>
      </c>
      <c r="AQ58">
        <v>0</v>
      </c>
      <c r="AR58">
        <v>12.144</v>
      </c>
      <c r="AS58">
        <v>10.089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140.62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3333.1102639999999</v>
      </c>
    </row>
    <row r="59" spans="1:117">
      <c r="A59" t="s">
        <v>101</v>
      </c>
      <c r="B59">
        <v>0</v>
      </c>
      <c r="C59">
        <v>0</v>
      </c>
      <c r="D59">
        <v>35.700000000000003</v>
      </c>
      <c r="E59">
        <v>0</v>
      </c>
      <c r="F59">
        <v>0</v>
      </c>
      <c r="G59">
        <v>63.530999999999999</v>
      </c>
      <c r="H59">
        <v>0</v>
      </c>
      <c r="I59">
        <v>0</v>
      </c>
      <c r="J59">
        <v>83.296000000000006</v>
      </c>
      <c r="K59">
        <v>686.77995699999997</v>
      </c>
      <c r="L59">
        <v>653.15250000000003</v>
      </c>
      <c r="M59">
        <v>92</v>
      </c>
      <c r="N59">
        <v>118.125</v>
      </c>
      <c r="O59">
        <v>123.66562500000001</v>
      </c>
      <c r="P59">
        <v>139.3125</v>
      </c>
      <c r="Q59">
        <v>19.984999999999999</v>
      </c>
      <c r="R59">
        <v>42.392195999999998</v>
      </c>
      <c r="S59">
        <v>26.390910000000002</v>
      </c>
      <c r="T59">
        <v>0</v>
      </c>
      <c r="U59">
        <v>418.77</v>
      </c>
      <c r="V59">
        <v>12.51</v>
      </c>
      <c r="W59">
        <v>46.399079999999998</v>
      </c>
      <c r="X59">
        <v>98.34375</v>
      </c>
      <c r="Y59">
        <v>0</v>
      </c>
      <c r="Z59">
        <v>0</v>
      </c>
      <c r="AA59">
        <v>0</v>
      </c>
      <c r="AB59">
        <v>30.658999999999999</v>
      </c>
      <c r="AC59">
        <v>19.35568</v>
      </c>
      <c r="AD59">
        <v>36.591700000000003</v>
      </c>
      <c r="AE59">
        <v>49.436556000000003</v>
      </c>
      <c r="AF59">
        <v>8.8740000000000006</v>
      </c>
      <c r="AG59">
        <v>39.515999999999998</v>
      </c>
      <c r="AH59">
        <v>140.34540000000001</v>
      </c>
      <c r="AI59">
        <v>0</v>
      </c>
      <c r="AJ59">
        <v>0</v>
      </c>
      <c r="AK59">
        <v>51.140700000000002</v>
      </c>
      <c r="AL59">
        <v>83.082999999999998</v>
      </c>
      <c r="AM59">
        <v>0</v>
      </c>
      <c r="AN59">
        <v>1.07128</v>
      </c>
      <c r="AO59">
        <v>17.64</v>
      </c>
      <c r="AP59">
        <v>12.169499999999999</v>
      </c>
      <c r="AQ59">
        <v>0</v>
      </c>
      <c r="AR59">
        <v>11.04</v>
      </c>
      <c r="AS59">
        <v>10.089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140.62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3331.9871340000004</v>
      </c>
    </row>
    <row r="60" spans="1:117">
      <c r="A60" t="s">
        <v>102</v>
      </c>
      <c r="B60">
        <v>0</v>
      </c>
      <c r="C60">
        <v>0</v>
      </c>
      <c r="D60">
        <v>35.700000000000003</v>
      </c>
      <c r="E60">
        <v>0</v>
      </c>
      <c r="F60">
        <v>0</v>
      </c>
      <c r="G60">
        <v>63.530999999999999</v>
      </c>
      <c r="H60">
        <v>0</v>
      </c>
      <c r="I60">
        <v>0</v>
      </c>
      <c r="J60">
        <v>83.296000000000006</v>
      </c>
      <c r="K60">
        <v>686.77995699999997</v>
      </c>
      <c r="L60">
        <v>653.15250000000003</v>
      </c>
      <c r="M60">
        <v>92</v>
      </c>
      <c r="N60">
        <v>118.125</v>
      </c>
      <c r="O60">
        <v>123.66562500000001</v>
      </c>
      <c r="P60">
        <v>139.3125</v>
      </c>
      <c r="Q60">
        <v>19.984999999999999</v>
      </c>
      <c r="R60">
        <v>42.392195999999998</v>
      </c>
      <c r="S60">
        <v>26.390910000000002</v>
      </c>
      <c r="T60">
        <v>0</v>
      </c>
      <c r="U60">
        <v>418.77</v>
      </c>
      <c r="V60">
        <v>12.51</v>
      </c>
      <c r="W60">
        <v>46.399079999999998</v>
      </c>
      <c r="X60">
        <v>98.34375</v>
      </c>
      <c r="Y60">
        <v>0</v>
      </c>
      <c r="Z60">
        <v>0</v>
      </c>
      <c r="AA60">
        <v>0</v>
      </c>
      <c r="AB60">
        <v>30.658999999999999</v>
      </c>
      <c r="AC60">
        <v>19.35568</v>
      </c>
      <c r="AD60">
        <v>36.591700000000003</v>
      </c>
      <c r="AE60">
        <v>49.436556000000003</v>
      </c>
      <c r="AF60">
        <v>8.8740000000000006</v>
      </c>
      <c r="AG60">
        <v>39.515999999999998</v>
      </c>
      <c r="AH60">
        <v>140.34540000000001</v>
      </c>
      <c r="AI60">
        <v>0</v>
      </c>
      <c r="AJ60">
        <v>0</v>
      </c>
      <c r="AK60">
        <v>51.140700000000002</v>
      </c>
      <c r="AL60">
        <v>83.082999999999998</v>
      </c>
      <c r="AM60">
        <v>0</v>
      </c>
      <c r="AN60">
        <v>1.07128</v>
      </c>
      <c r="AO60">
        <v>17.64</v>
      </c>
      <c r="AP60">
        <v>12.169499999999999</v>
      </c>
      <c r="AQ60">
        <v>0</v>
      </c>
      <c r="AR60">
        <v>11.04</v>
      </c>
      <c r="AS60">
        <v>10.089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140.62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3331.9871340000004</v>
      </c>
    </row>
    <row r="61" spans="1:117">
      <c r="A61" t="s">
        <v>103</v>
      </c>
      <c r="B61">
        <v>0</v>
      </c>
      <c r="C61">
        <v>0</v>
      </c>
      <c r="D61">
        <v>35.700000000000003</v>
      </c>
      <c r="E61">
        <v>0</v>
      </c>
      <c r="F61">
        <v>0</v>
      </c>
      <c r="G61">
        <v>63.530999999999999</v>
      </c>
      <c r="H61">
        <v>0</v>
      </c>
      <c r="I61">
        <v>0</v>
      </c>
      <c r="J61">
        <v>83.296000000000006</v>
      </c>
      <c r="K61">
        <v>686.77995699999997</v>
      </c>
      <c r="L61">
        <v>653.15250000000003</v>
      </c>
      <c r="M61">
        <v>92</v>
      </c>
      <c r="N61">
        <v>118.125</v>
      </c>
      <c r="O61">
        <v>123.66562500000001</v>
      </c>
      <c r="P61">
        <v>139.3125</v>
      </c>
      <c r="Q61">
        <v>19.984999999999999</v>
      </c>
      <c r="R61">
        <v>42.392195999999998</v>
      </c>
      <c r="S61">
        <v>26.390910000000002</v>
      </c>
      <c r="T61">
        <v>0</v>
      </c>
      <c r="U61">
        <v>418.77</v>
      </c>
      <c r="V61">
        <v>12.51</v>
      </c>
      <c r="W61">
        <v>46.399079999999998</v>
      </c>
      <c r="X61">
        <v>98.34375</v>
      </c>
      <c r="Y61">
        <v>0</v>
      </c>
      <c r="Z61">
        <v>0</v>
      </c>
      <c r="AA61">
        <v>0</v>
      </c>
      <c r="AB61">
        <v>34.658000000000001</v>
      </c>
      <c r="AC61">
        <v>19.35568</v>
      </c>
      <c r="AD61">
        <v>36.591700000000003</v>
      </c>
      <c r="AE61">
        <v>49.436556000000003</v>
      </c>
      <c r="AF61">
        <v>8.8740000000000006</v>
      </c>
      <c r="AG61">
        <v>39.515999999999998</v>
      </c>
      <c r="AH61">
        <v>140.34540000000001</v>
      </c>
      <c r="AI61">
        <v>0</v>
      </c>
      <c r="AJ61">
        <v>0</v>
      </c>
      <c r="AK61">
        <v>51.140700000000002</v>
      </c>
      <c r="AL61">
        <v>83.082999999999998</v>
      </c>
      <c r="AM61">
        <v>0</v>
      </c>
      <c r="AN61">
        <v>1.07128</v>
      </c>
      <c r="AO61">
        <v>17.64</v>
      </c>
      <c r="AP61">
        <v>12.169499999999999</v>
      </c>
      <c r="AQ61">
        <v>0</v>
      </c>
      <c r="AR61">
        <v>11.04</v>
      </c>
      <c r="AS61">
        <v>10.089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140.62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3335.9861340000002</v>
      </c>
    </row>
    <row r="62" spans="1:117">
      <c r="A62" t="s">
        <v>104</v>
      </c>
      <c r="B62">
        <v>0</v>
      </c>
      <c r="C62">
        <v>0</v>
      </c>
      <c r="D62">
        <v>35.700000000000003</v>
      </c>
      <c r="E62">
        <v>0</v>
      </c>
      <c r="F62">
        <v>0</v>
      </c>
      <c r="G62">
        <v>63.530999999999999</v>
      </c>
      <c r="H62">
        <v>0</v>
      </c>
      <c r="I62">
        <v>0</v>
      </c>
      <c r="J62">
        <v>83.296000000000006</v>
      </c>
      <c r="K62">
        <v>686.77995699999997</v>
      </c>
      <c r="L62">
        <v>653.15250000000003</v>
      </c>
      <c r="M62">
        <v>92</v>
      </c>
      <c r="N62">
        <v>118.125</v>
      </c>
      <c r="O62">
        <v>123.66562500000001</v>
      </c>
      <c r="P62">
        <v>139.3125</v>
      </c>
      <c r="Q62">
        <v>19.984999999999999</v>
      </c>
      <c r="R62">
        <v>42.392195999999998</v>
      </c>
      <c r="S62">
        <v>26.390910000000002</v>
      </c>
      <c r="T62">
        <v>0</v>
      </c>
      <c r="U62">
        <v>418.77</v>
      </c>
      <c r="V62">
        <v>12.51</v>
      </c>
      <c r="W62">
        <v>46.399079999999998</v>
      </c>
      <c r="X62">
        <v>98.34375</v>
      </c>
      <c r="Y62">
        <v>0</v>
      </c>
      <c r="Z62">
        <v>0</v>
      </c>
      <c r="AA62">
        <v>0</v>
      </c>
      <c r="AB62">
        <v>34.658000000000001</v>
      </c>
      <c r="AC62">
        <v>19.35568</v>
      </c>
      <c r="AD62">
        <v>36.591700000000003</v>
      </c>
      <c r="AE62">
        <v>49.436556000000003</v>
      </c>
      <c r="AF62">
        <v>8.8740000000000006</v>
      </c>
      <c r="AG62">
        <v>39.515999999999998</v>
      </c>
      <c r="AH62">
        <v>140.34540000000001</v>
      </c>
      <c r="AI62">
        <v>0</v>
      </c>
      <c r="AJ62">
        <v>0</v>
      </c>
      <c r="AK62">
        <v>51.140700000000002</v>
      </c>
      <c r="AL62">
        <v>83.082999999999998</v>
      </c>
      <c r="AM62">
        <v>0</v>
      </c>
      <c r="AN62">
        <v>1.07128</v>
      </c>
      <c r="AO62">
        <v>17.64</v>
      </c>
      <c r="AP62">
        <v>12.169499999999999</v>
      </c>
      <c r="AQ62">
        <v>0</v>
      </c>
      <c r="AR62">
        <v>11.04</v>
      </c>
      <c r="AS62">
        <v>10.089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140.62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3335.9861340000002</v>
      </c>
    </row>
    <row r="63" spans="1:117">
      <c r="A63" t="s">
        <v>105</v>
      </c>
      <c r="B63">
        <v>0</v>
      </c>
      <c r="C63">
        <v>0</v>
      </c>
      <c r="D63">
        <v>35.700000000000003</v>
      </c>
      <c r="E63">
        <v>0</v>
      </c>
      <c r="F63">
        <v>0</v>
      </c>
      <c r="G63">
        <v>63.530999999999999</v>
      </c>
      <c r="H63">
        <v>0</v>
      </c>
      <c r="I63">
        <v>0</v>
      </c>
      <c r="J63">
        <v>83.296000000000006</v>
      </c>
      <c r="K63">
        <v>686.77995699999997</v>
      </c>
      <c r="L63">
        <v>653.15250000000003</v>
      </c>
      <c r="M63">
        <v>92</v>
      </c>
      <c r="N63">
        <v>118.125</v>
      </c>
      <c r="O63">
        <v>123.66562500000001</v>
      </c>
      <c r="P63">
        <v>139.3125</v>
      </c>
      <c r="Q63">
        <v>19.984999999999999</v>
      </c>
      <c r="R63">
        <v>42.392195999999998</v>
      </c>
      <c r="S63">
        <v>26.390910000000002</v>
      </c>
      <c r="T63">
        <v>0</v>
      </c>
      <c r="U63">
        <v>418.77</v>
      </c>
      <c r="V63">
        <v>12.51</v>
      </c>
      <c r="W63">
        <v>46.399079999999998</v>
      </c>
      <c r="X63">
        <v>98.34375</v>
      </c>
      <c r="Y63">
        <v>0</v>
      </c>
      <c r="Z63">
        <v>0</v>
      </c>
      <c r="AA63">
        <v>0</v>
      </c>
      <c r="AB63">
        <v>34.658000000000001</v>
      </c>
      <c r="AC63">
        <v>19.35568</v>
      </c>
      <c r="AD63">
        <v>36.591700000000003</v>
      </c>
      <c r="AE63">
        <v>49.436556000000003</v>
      </c>
      <c r="AF63">
        <v>8.8740000000000006</v>
      </c>
      <c r="AG63">
        <v>39.515999999999998</v>
      </c>
      <c r="AH63">
        <v>140.34540000000001</v>
      </c>
      <c r="AI63">
        <v>0</v>
      </c>
      <c r="AJ63">
        <v>0</v>
      </c>
      <c r="AK63">
        <v>51.140700000000002</v>
      </c>
      <c r="AL63">
        <v>83.082999999999998</v>
      </c>
      <c r="AM63">
        <v>0</v>
      </c>
      <c r="AN63">
        <v>1.07128</v>
      </c>
      <c r="AO63">
        <v>17.64</v>
      </c>
      <c r="AP63">
        <v>12.169499999999999</v>
      </c>
      <c r="AQ63">
        <v>0</v>
      </c>
      <c r="AR63">
        <v>11.04</v>
      </c>
      <c r="AS63">
        <v>10.089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140.62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3335.9861340000002</v>
      </c>
    </row>
    <row r="64" spans="1:117">
      <c r="A64" t="s">
        <v>106</v>
      </c>
      <c r="B64">
        <v>0</v>
      </c>
      <c r="C64">
        <v>0</v>
      </c>
      <c r="D64">
        <v>35.700000000000003</v>
      </c>
      <c r="E64">
        <v>0</v>
      </c>
      <c r="F64">
        <v>0</v>
      </c>
      <c r="G64">
        <v>63.530999999999999</v>
      </c>
      <c r="H64">
        <v>0</v>
      </c>
      <c r="I64">
        <v>0</v>
      </c>
      <c r="J64">
        <v>83.296000000000006</v>
      </c>
      <c r="K64">
        <v>686.77995699999997</v>
      </c>
      <c r="L64">
        <v>653.15250000000003</v>
      </c>
      <c r="M64">
        <v>92</v>
      </c>
      <c r="N64">
        <v>118.125</v>
      </c>
      <c r="O64">
        <v>123.66562500000001</v>
      </c>
      <c r="P64">
        <v>139.3125</v>
      </c>
      <c r="Q64">
        <v>19.984999999999999</v>
      </c>
      <c r="R64">
        <v>42.392195999999998</v>
      </c>
      <c r="S64">
        <v>26.390910000000002</v>
      </c>
      <c r="T64">
        <v>0</v>
      </c>
      <c r="U64">
        <v>418.77</v>
      </c>
      <c r="V64">
        <v>12.51</v>
      </c>
      <c r="W64">
        <v>46.399079999999998</v>
      </c>
      <c r="X64">
        <v>98.34375</v>
      </c>
      <c r="Y64">
        <v>0</v>
      </c>
      <c r="Z64">
        <v>0</v>
      </c>
      <c r="AA64">
        <v>0</v>
      </c>
      <c r="AB64">
        <v>31.992000000000001</v>
      </c>
      <c r="AC64">
        <v>19.35568</v>
      </c>
      <c r="AD64">
        <v>36.591700000000003</v>
      </c>
      <c r="AE64">
        <v>49.436556000000003</v>
      </c>
      <c r="AF64">
        <v>8.8740000000000006</v>
      </c>
      <c r="AG64">
        <v>39.515999999999998</v>
      </c>
      <c r="AH64">
        <v>140.34540000000001</v>
      </c>
      <c r="AI64">
        <v>0</v>
      </c>
      <c r="AJ64">
        <v>0</v>
      </c>
      <c r="AK64">
        <v>51.140700000000002</v>
      </c>
      <c r="AL64">
        <v>83.082999999999998</v>
      </c>
      <c r="AM64">
        <v>0</v>
      </c>
      <c r="AN64">
        <v>1.07128</v>
      </c>
      <c r="AO64">
        <v>17.64</v>
      </c>
      <c r="AP64">
        <v>12.169499999999999</v>
      </c>
      <c r="AQ64">
        <v>0</v>
      </c>
      <c r="AR64">
        <v>11.04</v>
      </c>
      <c r="AS64">
        <v>10.089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140.62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3333.3201340000005</v>
      </c>
    </row>
    <row r="65" spans="1:117">
      <c r="A65" t="s">
        <v>107</v>
      </c>
      <c r="B65">
        <v>0</v>
      </c>
      <c r="C65">
        <v>0</v>
      </c>
      <c r="D65">
        <v>35.700000000000003</v>
      </c>
      <c r="E65">
        <v>0</v>
      </c>
      <c r="F65">
        <v>0</v>
      </c>
      <c r="G65">
        <v>63.530999999999999</v>
      </c>
      <c r="H65">
        <v>0</v>
      </c>
      <c r="I65">
        <v>0</v>
      </c>
      <c r="J65">
        <v>83.296000000000006</v>
      </c>
      <c r="K65">
        <v>686.77995699999997</v>
      </c>
      <c r="L65">
        <v>653.15250000000003</v>
      </c>
      <c r="M65">
        <v>92</v>
      </c>
      <c r="N65">
        <v>118.125</v>
      </c>
      <c r="O65">
        <v>123.66562500000001</v>
      </c>
      <c r="P65">
        <v>139.3125</v>
      </c>
      <c r="Q65">
        <v>19.984999999999999</v>
      </c>
      <c r="R65">
        <v>42.392195999999998</v>
      </c>
      <c r="S65">
        <v>26.390910000000002</v>
      </c>
      <c r="T65">
        <v>0</v>
      </c>
      <c r="U65">
        <v>418.77</v>
      </c>
      <c r="V65">
        <v>12.51</v>
      </c>
      <c r="W65">
        <v>46.399079999999998</v>
      </c>
      <c r="X65">
        <v>98.34375</v>
      </c>
      <c r="Y65">
        <v>0</v>
      </c>
      <c r="Z65">
        <v>6.5208000000000004</v>
      </c>
      <c r="AA65">
        <v>13.983000000000001</v>
      </c>
      <c r="AB65">
        <v>31.992000000000001</v>
      </c>
      <c r="AC65">
        <v>19.35568</v>
      </c>
      <c r="AD65">
        <v>36.591700000000003</v>
      </c>
      <c r="AE65">
        <v>49.436556000000003</v>
      </c>
      <c r="AF65">
        <v>8.8740000000000006</v>
      </c>
      <c r="AG65">
        <v>39.515999999999998</v>
      </c>
      <c r="AH65">
        <v>140.34540000000001</v>
      </c>
      <c r="AI65">
        <v>0</v>
      </c>
      <c r="AJ65">
        <v>0</v>
      </c>
      <c r="AK65">
        <v>51.140700000000002</v>
      </c>
      <c r="AL65">
        <v>81.34</v>
      </c>
      <c r="AM65">
        <v>0</v>
      </c>
      <c r="AN65">
        <v>1.07128</v>
      </c>
      <c r="AO65">
        <v>17.64</v>
      </c>
      <c r="AP65">
        <v>12.169499999999999</v>
      </c>
      <c r="AQ65">
        <v>0</v>
      </c>
      <c r="AR65">
        <v>13.247999999999999</v>
      </c>
      <c r="AS65">
        <v>10.089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140.62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3354.2889340000006</v>
      </c>
    </row>
    <row r="66" spans="1:117">
      <c r="A66" t="s">
        <v>108</v>
      </c>
      <c r="B66">
        <v>0</v>
      </c>
      <c r="C66">
        <v>0</v>
      </c>
      <c r="D66">
        <v>35.700000000000003</v>
      </c>
      <c r="E66">
        <v>0</v>
      </c>
      <c r="F66">
        <v>0</v>
      </c>
      <c r="G66">
        <v>63.530999999999999</v>
      </c>
      <c r="H66">
        <v>0</v>
      </c>
      <c r="I66">
        <v>0</v>
      </c>
      <c r="J66">
        <v>83.296000000000006</v>
      </c>
      <c r="K66">
        <v>686.77995699999997</v>
      </c>
      <c r="L66">
        <v>653.15250000000003</v>
      </c>
      <c r="M66">
        <v>92</v>
      </c>
      <c r="N66">
        <v>118.125</v>
      </c>
      <c r="O66">
        <v>123.66562500000001</v>
      </c>
      <c r="P66">
        <v>139.3125</v>
      </c>
      <c r="Q66">
        <v>19.984999999999999</v>
      </c>
      <c r="R66">
        <v>42.392195999999998</v>
      </c>
      <c r="S66">
        <v>26.390910000000002</v>
      </c>
      <c r="T66">
        <v>0</v>
      </c>
      <c r="U66">
        <v>418.77</v>
      </c>
      <c r="V66">
        <v>12.51</v>
      </c>
      <c r="W66">
        <v>46.399079999999998</v>
      </c>
      <c r="X66">
        <v>98.34375</v>
      </c>
      <c r="Y66">
        <v>0</v>
      </c>
      <c r="Z66">
        <v>6.5208000000000004</v>
      </c>
      <c r="AA66">
        <v>13.983000000000001</v>
      </c>
      <c r="AB66">
        <v>30.658999999999999</v>
      </c>
      <c r="AC66">
        <v>19.35568</v>
      </c>
      <c r="AD66">
        <v>36.591700000000003</v>
      </c>
      <c r="AE66">
        <v>49.436556000000003</v>
      </c>
      <c r="AF66">
        <v>8.8740000000000006</v>
      </c>
      <c r="AG66">
        <v>39.515999999999998</v>
      </c>
      <c r="AH66">
        <v>140.34540000000001</v>
      </c>
      <c r="AI66">
        <v>0</v>
      </c>
      <c r="AJ66">
        <v>0</v>
      </c>
      <c r="AK66">
        <v>51.140700000000002</v>
      </c>
      <c r="AL66">
        <v>81.34</v>
      </c>
      <c r="AM66">
        <v>0</v>
      </c>
      <c r="AN66">
        <v>1.07128</v>
      </c>
      <c r="AO66">
        <v>17.64</v>
      </c>
      <c r="AP66">
        <v>12.169499999999999</v>
      </c>
      <c r="AQ66">
        <v>0</v>
      </c>
      <c r="AR66">
        <v>13.247999999999999</v>
      </c>
      <c r="AS66">
        <v>10.089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140.62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3352.9559340000005</v>
      </c>
    </row>
    <row r="67" spans="1:117">
      <c r="A67" t="s">
        <v>109</v>
      </c>
      <c r="B67">
        <v>0</v>
      </c>
      <c r="C67">
        <v>0</v>
      </c>
      <c r="D67">
        <v>35.700000000000003</v>
      </c>
      <c r="E67">
        <v>0</v>
      </c>
      <c r="F67">
        <v>0</v>
      </c>
      <c r="G67">
        <v>63.530999999999999</v>
      </c>
      <c r="H67">
        <v>0</v>
      </c>
      <c r="I67">
        <v>0</v>
      </c>
      <c r="J67">
        <v>83.296000000000006</v>
      </c>
      <c r="K67">
        <v>686.77995699999997</v>
      </c>
      <c r="L67">
        <v>653.15250000000003</v>
      </c>
      <c r="M67">
        <v>92</v>
      </c>
      <c r="N67">
        <v>118.125</v>
      </c>
      <c r="O67">
        <v>123.66562500000001</v>
      </c>
      <c r="P67">
        <v>139.3125</v>
      </c>
      <c r="Q67">
        <v>19.984999999999999</v>
      </c>
      <c r="R67">
        <v>42.392195999999998</v>
      </c>
      <c r="S67">
        <v>26.390910000000002</v>
      </c>
      <c r="T67">
        <v>0</v>
      </c>
      <c r="U67">
        <v>418.77</v>
      </c>
      <c r="V67">
        <v>12.51</v>
      </c>
      <c r="W67">
        <v>46.399079999999998</v>
      </c>
      <c r="X67">
        <v>98.34375</v>
      </c>
      <c r="Y67">
        <v>0</v>
      </c>
      <c r="Z67">
        <v>6.5208000000000004</v>
      </c>
      <c r="AA67">
        <v>13.983000000000001</v>
      </c>
      <c r="AB67">
        <v>30.658999999999999</v>
      </c>
      <c r="AC67">
        <v>19.35568</v>
      </c>
      <c r="AD67">
        <v>36.591700000000003</v>
      </c>
      <c r="AE67">
        <v>49.436556000000003</v>
      </c>
      <c r="AF67">
        <v>8.8740000000000006</v>
      </c>
      <c r="AG67">
        <v>39.515999999999998</v>
      </c>
      <c r="AH67">
        <v>140.34540000000001</v>
      </c>
      <c r="AI67">
        <v>0</v>
      </c>
      <c r="AJ67">
        <v>0</v>
      </c>
      <c r="AK67">
        <v>51.140700000000002</v>
      </c>
      <c r="AL67">
        <v>81.34</v>
      </c>
      <c r="AM67">
        <v>0</v>
      </c>
      <c r="AN67">
        <v>1.07128</v>
      </c>
      <c r="AO67">
        <v>17.64</v>
      </c>
      <c r="AP67">
        <v>12.169499999999999</v>
      </c>
      <c r="AQ67">
        <v>0</v>
      </c>
      <c r="AR67">
        <v>11.04</v>
      </c>
      <c r="AS67">
        <v>10.089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140.62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3350.7479340000004</v>
      </c>
    </row>
    <row r="68" spans="1:117">
      <c r="A68" t="s">
        <v>110</v>
      </c>
      <c r="B68">
        <v>0</v>
      </c>
      <c r="C68">
        <v>0</v>
      </c>
      <c r="D68">
        <v>35.700000000000003</v>
      </c>
      <c r="E68">
        <v>0</v>
      </c>
      <c r="F68">
        <v>0</v>
      </c>
      <c r="G68">
        <v>63.530999999999999</v>
      </c>
      <c r="H68">
        <v>0</v>
      </c>
      <c r="I68">
        <v>0</v>
      </c>
      <c r="J68">
        <v>83.296000000000006</v>
      </c>
      <c r="K68">
        <v>686.77995699999997</v>
      </c>
      <c r="L68">
        <v>653.15250000000003</v>
      </c>
      <c r="M68">
        <v>92</v>
      </c>
      <c r="N68">
        <v>118.125</v>
      </c>
      <c r="O68">
        <v>123.66562500000001</v>
      </c>
      <c r="P68">
        <v>139.3125</v>
      </c>
      <c r="Q68">
        <v>19.984999999999999</v>
      </c>
      <c r="R68">
        <v>42.392195999999998</v>
      </c>
      <c r="S68">
        <v>26.390910000000002</v>
      </c>
      <c r="T68">
        <v>0</v>
      </c>
      <c r="U68">
        <v>418.77</v>
      </c>
      <c r="V68">
        <v>12.51</v>
      </c>
      <c r="W68">
        <v>46.399079999999998</v>
      </c>
      <c r="X68">
        <v>98.34375</v>
      </c>
      <c r="Y68">
        <v>0</v>
      </c>
      <c r="Z68">
        <v>6.5208000000000004</v>
      </c>
      <c r="AA68">
        <v>13.983000000000001</v>
      </c>
      <c r="AB68">
        <v>30.658999999999999</v>
      </c>
      <c r="AC68">
        <v>19.35568</v>
      </c>
      <c r="AD68">
        <v>36.591700000000003</v>
      </c>
      <c r="AE68">
        <v>49.436556000000003</v>
      </c>
      <c r="AF68">
        <v>8.8740000000000006</v>
      </c>
      <c r="AG68">
        <v>39.515999999999998</v>
      </c>
      <c r="AH68">
        <v>140.34540000000001</v>
      </c>
      <c r="AI68">
        <v>0</v>
      </c>
      <c r="AJ68">
        <v>0</v>
      </c>
      <c r="AK68">
        <v>51.140700000000002</v>
      </c>
      <c r="AL68">
        <v>81.34</v>
      </c>
      <c r="AM68">
        <v>0</v>
      </c>
      <c r="AN68">
        <v>1.07128</v>
      </c>
      <c r="AO68">
        <v>17.64</v>
      </c>
      <c r="AP68">
        <v>12.169499999999999</v>
      </c>
      <c r="AQ68">
        <v>0</v>
      </c>
      <c r="AR68">
        <v>11.04</v>
      </c>
      <c r="AS68">
        <v>10.089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140.62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3350.7479340000004</v>
      </c>
    </row>
    <row r="69" spans="1:117">
      <c r="A69" t="s">
        <v>111</v>
      </c>
      <c r="B69">
        <v>0</v>
      </c>
      <c r="C69">
        <v>0</v>
      </c>
      <c r="D69">
        <v>35.700000000000003</v>
      </c>
      <c r="E69">
        <v>0</v>
      </c>
      <c r="F69">
        <v>0</v>
      </c>
      <c r="G69">
        <v>63.530999999999999</v>
      </c>
      <c r="H69">
        <v>0</v>
      </c>
      <c r="I69">
        <v>0</v>
      </c>
      <c r="J69">
        <v>83.296000000000006</v>
      </c>
      <c r="K69">
        <v>686.77995699999997</v>
      </c>
      <c r="L69">
        <v>653.15250000000003</v>
      </c>
      <c r="M69">
        <v>92</v>
      </c>
      <c r="N69">
        <v>118.125</v>
      </c>
      <c r="O69">
        <v>123.66562500000001</v>
      </c>
      <c r="P69">
        <v>139.3125</v>
      </c>
      <c r="Q69">
        <v>19.984999999999999</v>
      </c>
      <c r="R69">
        <v>42.392195999999998</v>
      </c>
      <c r="S69">
        <v>26.390910000000002</v>
      </c>
      <c r="T69">
        <v>0</v>
      </c>
      <c r="U69">
        <v>418.77</v>
      </c>
      <c r="V69">
        <v>12.51</v>
      </c>
      <c r="W69">
        <v>42.49</v>
      </c>
      <c r="X69">
        <v>98.34375</v>
      </c>
      <c r="Y69">
        <v>0</v>
      </c>
      <c r="Z69">
        <v>6.5208000000000004</v>
      </c>
      <c r="AA69">
        <v>13.983000000000001</v>
      </c>
      <c r="AB69">
        <v>30.658999999999999</v>
      </c>
      <c r="AC69">
        <v>19.35568</v>
      </c>
      <c r="AD69">
        <v>36.591700000000003</v>
      </c>
      <c r="AE69">
        <v>49.436556000000003</v>
      </c>
      <c r="AF69">
        <v>8.8740000000000006</v>
      </c>
      <c r="AG69">
        <v>39.515999999999998</v>
      </c>
      <c r="AH69">
        <v>140.34540000000001</v>
      </c>
      <c r="AI69">
        <v>0</v>
      </c>
      <c r="AJ69">
        <v>0</v>
      </c>
      <c r="AK69">
        <v>51.140700000000002</v>
      </c>
      <c r="AL69">
        <v>81.921000000000006</v>
      </c>
      <c r="AM69">
        <v>0</v>
      </c>
      <c r="AN69">
        <v>1.07128</v>
      </c>
      <c r="AO69">
        <v>17.64</v>
      </c>
      <c r="AP69">
        <v>6.4050000000000002</v>
      </c>
      <c r="AQ69">
        <v>0</v>
      </c>
      <c r="AR69">
        <v>48.576000000000001</v>
      </c>
      <c r="AS69">
        <v>10.089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140.62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3379.191354</v>
      </c>
    </row>
    <row r="70" spans="1:117">
      <c r="A70" t="s">
        <v>112</v>
      </c>
      <c r="B70">
        <v>0</v>
      </c>
      <c r="C70">
        <v>0</v>
      </c>
      <c r="D70">
        <v>35.700000000000003</v>
      </c>
      <c r="E70">
        <v>0</v>
      </c>
      <c r="F70">
        <v>0</v>
      </c>
      <c r="G70">
        <v>63.530999999999999</v>
      </c>
      <c r="H70">
        <v>0</v>
      </c>
      <c r="I70">
        <v>0</v>
      </c>
      <c r="J70">
        <v>83.296000000000006</v>
      </c>
      <c r="K70">
        <v>686.77995699999997</v>
      </c>
      <c r="L70">
        <v>653.15250000000003</v>
      </c>
      <c r="M70">
        <v>92</v>
      </c>
      <c r="N70">
        <v>118.125</v>
      </c>
      <c r="O70">
        <v>123.66562500000001</v>
      </c>
      <c r="P70">
        <v>139.3125</v>
      </c>
      <c r="Q70">
        <v>19.984999999999999</v>
      </c>
      <c r="R70">
        <v>42.392195999999998</v>
      </c>
      <c r="S70">
        <v>26.390910000000002</v>
      </c>
      <c r="T70">
        <v>0</v>
      </c>
      <c r="U70">
        <v>418.77</v>
      </c>
      <c r="V70">
        <v>12.51</v>
      </c>
      <c r="W70">
        <v>42.49</v>
      </c>
      <c r="X70">
        <v>98.34375</v>
      </c>
      <c r="Y70">
        <v>0</v>
      </c>
      <c r="Z70">
        <v>6.5208000000000004</v>
      </c>
      <c r="AA70">
        <v>13.983000000000001</v>
      </c>
      <c r="AB70">
        <v>30.658999999999999</v>
      </c>
      <c r="AC70">
        <v>19.35568</v>
      </c>
      <c r="AD70">
        <v>36.591700000000003</v>
      </c>
      <c r="AE70">
        <v>49.436556000000003</v>
      </c>
      <c r="AF70">
        <v>8.8740000000000006</v>
      </c>
      <c r="AG70">
        <v>39.515999999999998</v>
      </c>
      <c r="AH70">
        <v>140.34540000000001</v>
      </c>
      <c r="AI70">
        <v>0</v>
      </c>
      <c r="AJ70">
        <v>0</v>
      </c>
      <c r="AK70">
        <v>51.140700000000002</v>
      </c>
      <c r="AL70">
        <v>81.921000000000006</v>
      </c>
      <c r="AM70">
        <v>0</v>
      </c>
      <c r="AN70">
        <v>1.07128</v>
      </c>
      <c r="AO70">
        <v>17.64</v>
      </c>
      <c r="AP70">
        <v>5.1239999999999997</v>
      </c>
      <c r="AQ70">
        <v>15.12</v>
      </c>
      <c r="AR70">
        <v>48.576000000000001</v>
      </c>
      <c r="AS70">
        <v>10.089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140.62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3393.0303539999995</v>
      </c>
    </row>
    <row r="71" spans="1:117">
      <c r="A71" t="s">
        <v>113</v>
      </c>
      <c r="B71">
        <v>0</v>
      </c>
      <c r="C71">
        <v>0</v>
      </c>
      <c r="D71">
        <v>35.700000000000003</v>
      </c>
      <c r="E71">
        <v>0</v>
      </c>
      <c r="F71">
        <v>0</v>
      </c>
      <c r="G71">
        <v>63.530999999999999</v>
      </c>
      <c r="H71">
        <v>0</v>
      </c>
      <c r="I71">
        <v>0</v>
      </c>
      <c r="J71">
        <v>83.296000000000006</v>
      </c>
      <c r="K71">
        <v>686.77995699999997</v>
      </c>
      <c r="L71">
        <v>653.15250000000003</v>
      </c>
      <c r="M71">
        <v>92</v>
      </c>
      <c r="N71">
        <v>118.125</v>
      </c>
      <c r="O71">
        <v>123.66562500000001</v>
      </c>
      <c r="P71">
        <v>139.3125</v>
      </c>
      <c r="Q71">
        <v>19.984999999999999</v>
      </c>
      <c r="R71">
        <v>42.392195999999998</v>
      </c>
      <c r="S71">
        <v>26.390910000000002</v>
      </c>
      <c r="T71">
        <v>0</v>
      </c>
      <c r="U71">
        <v>418.77</v>
      </c>
      <c r="V71">
        <v>12.51</v>
      </c>
      <c r="W71">
        <v>42.49</v>
      </c>
      <c r="X71">
        <v>98.34375</v>
      </c>
      <c r="Y71">
        <v>0</v>
      </c>
      <c r="Z71">
        <v>6.5208000000000004</v>
      </c>
      <c r="AA71">
        <v>28.09872</v>
      </c>
      <c r="AB71">
        <v>30.658999999999999</v>
      </c>
      <c r="AC71">
        <v>19.35568</v>
      </c>
      <c r="AD71">
        <v>36.591700000000003</v>
      </c>
      <c r="AE71">
        <v>49.436556000000003</v>
      </c>
      <c r="AF71">
        <v>8.8740000000000006</v>
      </c>
      <c r="AG71">
        <v>39.515999999999998</v>
      </c>
      <c r="AH71">
        <v>140.34540000000001</v>
      </c>
      <c r="AI71">
        <v>0</v>
      </c>
      <c r="AJ71">
        <v>0</v>
      </c>
      <c r="AK71">
        <v>51.140700000000002</v>
      </c>
      <c r="AL71">
        <v>81.921000000000006</v>
      </c>
      <c r="AM71">
        <v>0</v>
      </c>
      <c r="AN71">
        <v>1.07128</v>
      </c>
      <c r="AO71">
        <v>17.64</v>
      </c>
      <c r="AP71">
        <v>5.1239999999999997</v>
      </c>
      <c r="AQ71">
        <v>31.5</v>
      </c>
      <c r="AR71">
        <v>13.247999999999999</v>
      </c>
      <c r="AS71">
        <v>10.089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140.62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3388.1980739999995</v>
      </c>
    </row>
    <row r="72" spans="1:117">
      <c r="A72" t="s">
        <v>114</v>
      </c>
      <c r="B72">
        <v>0</v>
      </c>
      <c r="C72">
        <v>0</v>
      </c>
      <c r="D72">
        <v>35.700000000000003</v>
      </c>
      <c r="E72">
        <v>0</v>
      </c>
      <c r="F72">
        <v>0</v>
      </c>
      <c r="G72">
        <v>63.530999999999999</v>
      </c>
      <c r="H72">
        <v>0</v>
      </c>
      <c r="I72">
        <v>0</v>
      </c>
      <c r="J72">
        <v>83.296000000000006</v>
      </c>
      <c r="K72">
        <v>686.77995699999997</v>
      </c>
      <c r="L72">
        <v>653.15250000000003</v>
      </c>
      <c r="M72">
        <v>92</v>
      </c>
      <c r="N72">
        <v>118.125</v>
      </c>
      <c r="O72">
        <v>123.66562500000001</v>
      </c>
      <c r="P72">
        <v>139.3125</v>
      </c>
      <c r="Q72">
        <v>19.984999999999999</v>
      </c>
      <c r="R72">
        <v>42.392195999999998</v>
      </c>
      <c r="S72">
        <v>26.390910000000002</v>
      </c>
      <c r="T72">
        <v>0</v>
      </c>
      <c r="U72">
        <v>418.77</v>
      </c>
      <c r="V72">
        <v>12.51</v>
      </c>
      <c r="W72">
        <v>42.49</v>
      </c>
      <c r="X72">
        <v>98.34375</v>
      </c>
      <c r="Y72">
        <v>0</v>
      </c>
      <c r="Z72">
        <v>6.5208000000000004</v>
      </c>
      <c r="AA72">
        <v>28.09872</v>
      </c>
      <c r="AB72">
        <v>30.658999999999999</v>
      </c>
      <c r="AC72">
        <v>19.35568</v>
      </c>
      <c r="AD72">
        <v>36.591700000000003</v>
      </c>
      <c r="AE72">
        <v>49.436556000000003</v>
      </c>
      <c r="AF72">
        <v>8.8740000000000006</v>
      </c>
      <c r="AG72">
        <v>39.515999999999998</v>
      </c>
      <c r="AH72">
        <v>140.34540000000001</v>
      </c>
      <c r="AI72">
        <v>0</v>
      </c>
      <c r="AJ72">
        <v>0</v>
      </c>
      <c r="AK72">
        <v>51.140700000000002</v>
      </c>
      <c r="AL72">
        <v>81.921000000000006</v>
      </c>
      <c r="AM72">
        <v>0</v>
      </c>
      <c r="AN72">
        <v>1.07128</v>
      </c>
      <c r="AO72">
        <v>17.64</v>
      </c>
      <c r="AP72">
        <v>12.169499999999999</v>
      </c>
      <c r="AQ72">
        <v>31.5</v>
      </c>
      <c r="AR72">
        <v>13.247999999999999</v>
      </c>
      <c r="AS72">
        <v>10.089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140.62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3395.2435739999996</v>
      </c>
    </row>
    <row r="73" spans="1:117">
      <c r="A73" t="s">
        <v>115</v>
      </c>
      <c r="B73">
        <v>0</v>
      </c>
      <c r="C73">
        <v>0</v>
      </c>
      <c r="D73">
        <v>35.700000000000003</v>
      </c>
      <c r="E73">
        <v>0</v>
      </c>
      <c r="F73">
        <v>0</v>
      </c>
      <c r="G73">
        <v>63.530999999999999</v>
      </c>
      <c r="H73">
        <v>0</v>
      </c>
      <c r="I73">
        <v>0</v>
      </c>
      <c r="J73">
        <v>83.296000000000006</v>
      </c>
      <c r="K73">
        <v>686.77995699999997</v>
      </c>
      <c r="L73">
        <v>653.15250000000003</v>
      </c>
      <c r="M73">
        <v>92</v>
      </c>
      <c r="N73">
        <v>118.125</v>
      </c>
      <c r="O73">
        <v>123.66562500000001</v>
      </c>
      <c r="P73">
        <v>139.3125</v>
      </c>
      <c r="Q73">
        <v>19.984999999999999</v>
      </c>
      <c r="R73">
        <v>42.392195999999998</v>
      </c>
      <c r="S73">
        <v>26.390910000000002</v>
      </c>
      <c r="T73">
        <v>0</v>
      </c>
      <c r="U73">
        <v>418.77</v>
      </c>
      <c r="V73">
        <v>12.51</v>
      </c>
      <c r="W73">
        <v>42.49</v>
      </c>
      <c r="X73">
        <v>98.34375</v>
      </c>
      <c r="Y73">
        <v>0</v>
      </c>
      <c r="Z73">
        <v>6.5208000000000004</v>
      </c>
      <c r="AA73">
        <v>28.09872</v>
      </c>
      <c r="AB73">
        <v>27.992999999999999</v>
      </c>
      <c r="AC73">
        <v>19.35568</v>
      </c>
      <c r="AD73">
        <v>36.591700000000003</v>
      </c>
      <c r="AE73">
        <v>49.436556000000003</v>
      </c>
      <c r="AF73">
        <v>8.8740000000000006</v>
      </c>
      <c r="AG73">
        <v>39.515999999999998</v>
      </c>
      <c r="AH73">
        <v>140.34540000000001</v>
      </c>
      <c r="AI73">
        <v>0</v>
      </c>
      <c r="AJ73">
        <v>0</v>
      </c>
      <c r="AK73">
        <v>51.140700000000002</v>
      </c>
      <c r="AL73">
        <v>81.921000000000006</v>
      </c>
      <c r="AM73">
        <v>0</v>
      </c>
      <c r="AN73">
        <v>1.07128</v>
      </c>
      <c r="AO73">
        <v>17.64</v>
      </c>
      <c r="AP73">
        <v>12.169499999999999</v>
      </c>
      <c r="AQ73">
        <v>31.5</v>
      </c>
      <c r="AR73">
        <v>11.04</v>
      </c>
      <c r="AS73">
        <v>10.089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140.62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3390.3695739999994</v>
      </c>
    </row>
    <row r="74" spans="1:117">
      <c r="A74" t="s">
        <v>116</v>
      </c>
      <c r="B74">
        <v>0</v>
      </c>
      <c r="C74">
        <v>0</v>
      </c>
      <c r="D74">
        <v>35.700000000000003</v>
      </c>
      <c r="E74">
        <v>0</v>
      </c>
      <c r="F74">
        <v>0</v>
      </c>
      <c r="G74">
        <v>63.530999999999999</v>
      </c>
      <c r="H74">
        <v>0</v>
      </c>
      <c r="I74">
        <v>0</v>
      </c>
      <c r="J74">
        <v>83.296000000000006</v>
      </c>
      <c r="K74">
        <v>686.77995699999997</v>
      </c>
      <c r="L74">
        <v>653.15250000000003</v>
      </c>
      <c r="M74">
        <v>92</v>
      </c>
      <c r="N74">
        <v>118.125</v>
      </c>
      <c r="O74">
        <v>123.66562500000001</v>
      </c>
      <c r="P74">
        <v>139.3125</v>
      </c>
      <c r="Q74">
        <v>19.984999999999999</v>
      </c>
      <c r="R74">
        <v>42.392195999999998</v>
      </c>
      <c r="S74">
        <v>26.390910000000002</v>
      </c>
      <c r="T74">
        <v>0</v>
      </c>
      <c r="U74">
        <v>418.77</v>
      </c>
      <c r="V74">
        <v>12.51</v>
      </c>
      <c r="W74">
        <v>42.49</v>
      </c>
      <c r="X74">
        <v>98.34375</v>
      </c>
      <c r="Y74">
        <v>0</v>
      </c>
      <c r="Z74">
        <v>6.5208000000000004</v>
      </c>
      <c r="AA74">
        <v>42.14808</v>
      </c>
      <c r="AB74">
        <v>27.992999999999999</v>
      </c>
      <c r="AC74">
        <v>19.35568</v>
      </c>
      <c r="AD74">
        <v>36.591700000000003</v>
      </c>
      <c r="AE74">
        <v>49.436556000000003</v>
      </c>
      <c r="AF74">
        <v>8.8740000000000006</v>
      </c>
      <c r="AG74">
        <v>39.515999999999998</v>
      </c>
      <c r="AH74">
        <v>140.34540000000001</v>
      </c>
      <c r="AI74">
        <v>0</v>
      </c>
      <c r="AJ74">
        <v>0</v>
      </c>
      <c r="AK74">
        <v>51.140700000000002</v>
      </c>
      <c r="AL74">
        <v>81.921000000000006</v>
      </c>
      <c r="AM74">
        <v>0</v>
      </c>
      <c r="AN74">
        <v>1.07128</v>
      </c>
      <c r="AO74">
        <v>17.64</v>
      </c>
      <c r="AP74">
        <v>12.169499999999999</v>
      </c>
      <c r="AQ74">
        <v>45.36</v>
      </c>
      <c r="AR74">
        <v>11.04</v>
      </c>
      <c r="AS74">
        <v>10.089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140.62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3418.2789339999995</v>
      </c>
    </row>
    <row r="75" spans="1:117">
      <c r="A75" t="s">
        <v>117</v>
      </c>
      <c r="B75">
        <v>0</v>
      </c>
      <c r="C75">
        <v>0</v>
      </c>
      <c r="D75">
        <v>35.700000000000003</v>
      </c>
      <c r="E75">
        <v>0</v>
      </c>
      <c r="F75">
        <v>0</v>
      </c>
      <c r="G75">
        <v>63.530999999999999</v>
      </c>
      <c r="H75">
        <v>0</v>
      </c>
      <c r="I75">
        <v>0</v>
      </c>
      <c r="J75">
        <v>83.296000000000006</v>
      </c>
      <c r="K75">
        <v>686.77995699999997</v>
      </c>
      <c r="L75">
        <v>653.15250000000003</v>
      </c>
      <c r="M75">
        <v>92</v>
      </c>
      <c r="N75">
        <v>118.125</v>
      </c>
      <c r="O75">
        <v>123.66562500000001</v>
      </c>
      <c r="P75">
        <v>139.3125</v>
      </c>
      <c r="Q75">
        <v>19.984999999999999</v>
      </c>
      <c r="R75">
        <v>42.392195999999998</v>
      </c>
      <c r="S75">
        <v>26.390910000000002</v>
      </c>
      <c r="T75">
        <v>0</v>
      </c>
      <c r="U75">
        <v>418.77</v>
      </c>
      <c r="V75">
        <v>13.066000000000001</v>
      </c>
      <c r="W75">
        <v>42.49</v>
      </c>
      <c r="X75">
        <v>98.34375</v>
      </c>
      <c r="Y75">
        <v>0</v>
      </c>
      <c r="Z75">
        <v>1.1000000000000001</v>
      </c>
      <c r="AA75">
        <v>42.14808</v>
      </c>
      <c r="AB75">
        <v>18.661999999999999</v>
      </c>
      <c r="AC75">
        <v>19.35568</v>
      </c>
      <c r="AD75">
        <v>36.544144000000003</v>
      </c>
      <c r="AE75">
        <v>49.436556000000003</v>
      </c>
      <c r="AF75">
        <v>8.8740000000000006</v>
      </c>
      <c r="AG75">
        <v>39.515999999999998</v>
      </c>
      <c r="AH75">
        <v>140.34540000000001</v>
      </c>
      <c r="AI75">
        <v>0</v>
      </c>
      <c r="AJ75">
        <v>0</v>
      </c>
      <c r="AK75">
        <v>51.140700000000002</v>
      </c>
      <c r="AL75">
        <v>81.921000000000006</v>
      </c>
      <c r="AM75">
        <v>0</v>
      </c>
      <c r="AN75">
        <v>1.07128</v>
      </c>
      <c r="AO75">
        <v>17.64</v>
      </c>
      <c r="AP75">
        <v>12.169499999999999</v>
      </c>
      <c r="AQ75">
        <v>45.36</v>
      </c>
      <c r="AR75">
        <v>11.04</v>
      </c>
      <c r="AS75">
        <v>10.089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140.62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3404.0355779999991</v>
      </c>
    </row>
    <row r="76" spans="1:117">
      <c r="A76" t="s">
        <v>118</v>
      </c>
      <c r="B76">
        <v>0</v>
      </c>
      <c r="C76">
        <v>0</v>
      </c>
      <c r="D76">
        <v>35.700000000000003</v>
      </c>
      <c r="E76">
        <v>0</v>
      </c>
      <c r="F76">
        <v>0</v>
      </c>
      <c r="G76">
        <v>63.530999999999999</v>
      </c>
      <c r="H76">
        <v>0</v>
      </c>
      <c r="I76">
        <v>0</v>
      </c>
      <c r="J76">
        <v>83.296000000000006</v>
      </c>
      <c r="K76">
        <v>686.77995699999997</v>
      </c>
      <c r="L76">
        <v>653.15250000000003</v>
      </c>
      <c r="M76">
        <v>92</v>
      </c>
      <c r="N76">
        <v>118.125</v>
      </c>
      <c r="O76">
        <v>123.66562500000001</v>
      </c>
      <c r="P76">
        <v>139.3125</v>
      </c>
      <c r="Q76">
        <v>19.984999999999999</v>
      </c>
      <c r="R76">
        <v>42.392195999999998</v>
      </c>
      <c r="S76">
        <v>26.390910000000002</v>
      </c>
      <c r="T76">
        <v>0</v>
      </c>
      <c r="U76">
        <v>418.77</v>
      </c>
      <c r="V76">
        <v>13.066000000000001</v>
      </c>
      <c r="W76">
        <v>42.49</v>
      </c>
      <c r="X76">
        <v>98.34375</v>
      </c>
      <c r="Y76">
        <v>0</v>
      </c>
      <c r="Z76">
        <v>1.1000000000000001</v>
      </c>
      <c r="AA76">
        <v>42.14808</v>
      </c>
      <c r="AB76">
        <v>18.661999999999999</v>
      </c>
      <c r="AC76">
        <v>19.35568</v>
      </c>
      <c r="AD76">
        <v>36.544144000000003</v>
      </c>
      <c r="AE76">
        <v>49.436556000000003</v>
      </c>
      <c r="AF76">
        <v>8.8740000000000006</v>
      </c>
      <c r="AG76">
        <v>39.515999999999998</v>
      </c>
      <c r="AH76">
        <v>140.34540000000001</v>
      </c>
      <c r="AI76">
        <v>0</v>
      </c>
      <c r="AJ76">
        <v>0</v>
      </c>
      <c r="AK76">
        <v>51.140700000000002</v>
      </c>
      <c r="AL76">
        <v>81.921000000000006</v>
      </c>
      <c r="AM76">
        <v>0</v>
      </c>
      <c r="AN76">
        <v>1.07128</v>
      </c>
      <c r="AO76">
        <v>17.64</v>
      </c>
      <c r="AP76">
        <v>12.169499999999999</v>
      </c>
      <c r="AQ76">
        <v>45.36</v>
      </c>
      <c r="AR76">
        <v>11.04</v>
      </c>
      <c r="AS76">
        <v>10.089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140.62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3404.0355779999991</v>
      </c>
    </row>
    <row r="77" spans="1:117">
      <c r="A77" t="s">
        <v>119</v>
      </c>
      <c r="B77">
        <v>0</v>
      </c>
      <c r="C77">
        <v>0</v>
      </c>
      <c r="D77">
        <v>35.700000000000003</v>
      </c>
      <c r="E77">
        <v>0</v>
      </c>
      <c r="F77">
        <v>0</v>
      </c>
      <c r="G77">
        <v>63.530999999999999</v>
      </c>
      <c r="H77">
        <v>0</v>
      </c>
      <c r="I77">
        <v>0</v>
      </c>
      <c r="J77">
        <v>83.296000000000006</v>
      </c>
      <c r="K77">
        <v>686.77995699999997</v>
      </c>
      <c r="L77">
        <v>653.15250000000003</v>
      </c>
      <c r="M77">
        <v>92</v>
      </c>
      <c r="N77">
        <v>118.125</v>
      </c>
      <c r="O77">
        <v>123.66562500000001</v>
      </c>
      <c r="P77">
        <v>139.3125</v>
      </c>
      <c r="Q77">
        <v>19.984999999999999</v>
      </c>
      <c r="R77">
        <v>42.392195999999998</v>
      </c>
      <c r="S77">
        <v>26.390910000000002</v>
      </c>
      <c r="T77">
        <v>0</v>
      </c>
      <c r="U77">
        <v>418.77</v>
      </c>
      <c r="V77">
        <v>13.066000000000001</v>
      </c>
      <c r="W77">
        <v>42.49</v>
      </c>
      <c r="X77">
        <v>98.34375</v>
      </c>
      <c r="Y77">
        <v>0</v>
      </c>
      <c r="Z77">
        <v>3.3</v>
      </c>
      <c r="AA77">
        <v>42.14808</v>
      </c>
      <c r="AB77">
        <v>18.661999999999999</v>
      </c>
      <c r="AC77">
        <v>19.35568</v>
      </c>
      <c r="AD77">
        <v>36.544144000000003</v>
      </c>
      <c r="AE77">
        <v>49.436556000000003</v>
      </c>
      <c r="AF77">
        <v>8.8740000000000006</v>
      </c>
      <c r="AG77">
        <v>39.515999999999998</v>
      </c>
      <c r="AH77">
        <v>140.34540000000001</v>
      </c>
      <c r="AI77">
        <v>0</v>
      </c>
      <c r="AJ77">
        <v>0</v>
      </c>
      <c r="AK77">
        <v>51.140700000000002</v>
      </c>
      <c r="AL77">
        <v>81.921000000000006</v>
      </c>
      <c r="AM77">
        <v>5.2253600000000002</v>
      </c>
      <c r="AN77">
        <v>1.07128</v>
      </c>
      <c r="AO77">
        <v>17.64</v>
      </c>
      <c r="AP77">
        <v>12.169499999999999</v>
      </c>
      <c r="AQ77">
        <v>45.36</v>
      </c>
      <c r="AR77">
        <v>11.04</v>
      </c>
      <c r="AS77">
        <v>10.089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140.62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3411.4609379999993</v>
      </c>
    </row>
    <row r="78" spans="1:117">
      <c r="A78" t="s">
        <v>120</v>
      </c>
      <c r="B78">
        <v>0</v>
      </c>
      <c r="C78">
        <v>0</v>
      </c>
      <c r="D78">
        <v>35.700000000000003</v>
      </c>
      <c r="E78">
        <v>0</v>
      </c>
      <c r="F78">
        <v>0</v>
      </c>
      <c r="G78">
        <v>63.530999999999999</v>
      </c>
      <c r="H78">
        <v>0</v>
      </c>
      <c r="I78">
        <v>0</v>
      </c>
      <c r="J78">
        <v>83.296000000000006</v>
      </c>
      <c r="K78">
        <v>686.77995699999997</v>
      </c>
      <c r="L78">
        <v>653.15250000000003</v>
      </c>
      <c r="M78">
        <v>92</v>
      </c>
      <c r="N78">
        <v>118.125</v>
      </c>
      <c r="O78">
        <v>123.66562500000001</v>
      </c>
      <c r="P78">
        <v>139.3125</v>
      </c>
      <c r="Q78">
        <v>19.984999999999999</v>
      </c>
      <c r="R78">
        <v>42.392195999999998</v>
      </c>
      <c r="S78">
        <v>26.390910000000002</v>
      </c>
      <c r="T78">
        <v>0</v>
      </c>
      <c r="U78">
        <v>418.77</v>
      </c>
      <c r="V78">
        <v>13.066000000000001</v>
      </c>
      <c r="W78">
        <v>42.49</v>
      </c>
      <c r="X78">
        <v>98.34375</v>
      </c>
      <c r="Y78">
        <v>0</v>
      </c>
      <c r="Z78">
        <v>3.3</v>
      </c>
      <c r="AA78">
        <v>42.14808</v>
      </c>
      <c r="AB78">
        <v>18.661999999999999</v>
      </c>
      <c r="AC78">
        <v>25.468</v>
      </c>
      <c r="AD78">
        <v>36.544144000000003</v>
      </c>
      <c r="AE78">
        <v>49.436556000000003</v>
      </c>
      <c r="AF78">
        <v>17.748000000000001</v>
      </c>
      <c r="AG78">
        <v>39.515999999999998</v>
      </c>
      <c r="AH78">
        <v>140.34540000000001</v>
      </c>
      <c r="AI78">
        <v>0</v>
      </c>
      <c r="AJ78">
        <v>0</v>
      </c>
      <c r="AK78">
        <v>51.140700000000002</v>
      </c>
      <c r="AL78">
        <v>81.921000000000006</v>
      </c>
      <c r="AM78">
        <v>10.557359999999999</v>
      </c>
      <c r="AN78">
        <v>1.07128</v>
      </c>
      <c r="AO78">
        <v>17.64</v>
      </c>
      <c r="AP78">
        <v>12.169499999999999</v>
      </c>
      <c r="AQ78">
        <v>45.36</v>
      </c>
      <c r="AR78">
        <v>11.04</v>
      </c>
      <c r="AS78">
        <v>10.7616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140.62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3432.451857999999</v>
      </c>
    </row>
    <row r="79" spans="1:117">
      <c r="A79" t="s">
        <v>121</v>
      </c>
      <c r="B79">
        <v>0</v>
      </c>
      <c r="C79">
        <v>0</v>
      </c>
      <c r="D79">
        <v>35.700000000000003</v>
      </c>
      <c r="E79">
        <v>0</v>
      </c>
      <c r="F79">
        <v>0</v>
      </c>
      <c r="G79">
        <v>63.530999999999999</v>
      </c>
      <c r="H79">
        <v>0</v>
      </c>
      <c r="I79">
        <v>0</v>
      </c>
      <c r="J79">
        <v>83.296000000000006</v>
      </c>
      <c r="K79">
        <v>686.77995699999997</v>
      </c>
      <c r="L79">
        <v>653.15250000000003</v>
      </c>
      <c r="M79">
        <v>92</v>
      </c>
      <c r="N79">
        <v>118.125</v>
      </c>
      <c r="O79">
        <v>123.66562500000001</v>
      </c>
      <c r="P79">
        <v>139.3125</v>
      </c>
      <c r="Q79">
        <v>19.984999999999999</v>
      </c>
      <c r="R79">
        <v>42.392195999999998</v>
      </c>
      <c r="S79">
        <v>26.390910000000002</v>
      </c>
      <c r="T79">
        <v>0</v>
      </c>
      <c r="U79">
        <v>418.77</v>
      </c>
      <c r="V79">
        <v>13.066000000000001</v>
      </c>
      <c r="W79">
        <v>40.061999999999998</v>
      </c>
      <c r="X79">
        <v>98.34375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36.544144000000003</v>
      </c>
      <c r="AE79">
        <v>49.436556000000003</v>
      </c>
      <c r="AF79">
        <v>29.58</v>
      </c>
      <c r="AG79">
        <v>39.515999999999998</v>
      </c>
      <c r="AH79">
        <v>140.34540000000001</v>
      </c>
      <c r="AI79">
        <v>0</v>
      </c>
      <c r="AJ79">
        <v>0</v>
      </c>
      <c r="AK79">
        <v>51.140700000000002</v>
      </c>
      <c r="AL79">
        <v>81.921000000000006</v>
      </c>
      <c r="AM79">
        <v>15.804048</v>
      </c>
      <c r="AN79">
        <v>1.07128</v>
      </c>
      <c r="AO79">
        <v>17.64</v>
      </c>
      <c r="AP79">
        <v>11.529</v>
      </c>
      <c r="AQ79">
        <v>62.244</v>
      </c>
      <c r="AR79">
        <v>48.576000000000001</v>
      </c>
      <c r="AS79">
        <v>32.822879999999998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140.62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3563.7476539999998</v>
      </c>
    </row>
    <row r="80" spans="1:117">
      <c r="A80" t="s">
        <v>122</v>
      </c>
      <c r="B80">
        <v>0</v>
      </c>
      <c r="C80">
        <v>0</v>
      </c>
      <c r="D80">
        <v>35.700000000000003</v>
      </c>
      <c r="E80">
        <v>0</v>
      </c>
      <c r="F80">
        <v>0</v>
      </c>
      <c r="G80">
        <v>63.530999999999999</v>
      </c>
      <c r="H80">
        <v>0</v>
      </c>
      <c r="I80">
        <v>0</v>
      </c>
      <c r="J80">
        <v>83.296000000000006</v>
      </c>
      <c r="K80">
        <v>686.77995699999997</v>
      </c>
      <c r="L80">
        <v>653.15250000000003</v>
      </c>
      <c r="M80">
        <v>92</v>
      </c>
      <c r="N80">
        <v>118.125</v>
      </c>
      <c r="O80">
        <v>123.66562500000001</v>
      </c>
      <c r="P80">
        <v>139.3125</v>
      </c>
      <c r="Q80">
        <v>19.984999999999999</v>
      </c>
      <c r="R80">
        <v>42.392195999999998</v>
      </c>
      <c r="S80">
        <v>26.390910000000002</v>
      </c>
      <c r="T80">
        <v>0</v>
      </c>
      <c r="U80">
        <v>418.77</v>
      </c>
      <c r="V80">
        <v>13.066000000000001</v>
      </c>
      <c r="W80">
        <v>40.061999999999998</v>
      </c>
      <c r="X80">
        <v>98.34375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36.544144000000003</v>
      </c>
      <c r="AE80">
        <v>49.436556000000003</v>
      </c>
      <c r="AF80">
        <v>29.58</v>
      </c>
      <c r="AG80">
        <v>39.515999999999998</v>
      </c>
      <c r="AH80">
        <v>140.34540000000001</v>
      </c>
      <c r="AI80">
        <v>0</v>
      </c>
      <c r="AJ80">
        <v>0</v>
      </c>
      <c r="AK80">
        <v>51.140700000000002</v>
      </c>
      <c r="AL80">
        <v>81.921000000000006</v>
      </c>
      <c r="AM80">
        <v>15.804048</v>
      </c>
      <c r="AN80">
        <v>1.07128</v>
      </c>
      <c r="AO80">
        <v>17.64</v>
      </c>
      <c r="AP80">
        <v>11.529</v>
      </c>
      <c r="AQ80">
        <v>62.244</v>
      </c>
      <c r="AR80">
        <v>48.576000000000001</v>
      </c>
      <c r="AS80">
        <v>32.822879999999998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140.62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3563.7476539999998</v>
      </c>
    </row>
    <row r="81" spans="1:117">
      <c r="A81" t="s">
        <v>123</v>
      </c>
      <c r="B81">
        <v>0</v>
      </c>
      <c r="C81">
        <v>0</v>
      </c>
      <c r="D81">
        <v>35.700000000000003</v>
      </c>
      <c r="E81">
        <v>0</v>
      </c>
      <c r="F81">
        <v>0</v>
      </c>
      <c r="G81">
        <v>63.530999999999999</v>
      </c>
      <c r="H81">
        <v>0</v>
      </c>
      <c r="I81">
        <v>0</v>
      </c>
      <c r="J81">
        <v>83.296000000000006</v>
      </c>
      <c r="K81">
        <v>686.77995699999997</v>
      </c>
      <c r="L81">
        <v>653.15250000000003</v>
      </c>
      <c r="M81">
        <v>92</v>
      </c>
      <c r="N81">
        <v>118.125</v>
      </c>
      <c r="O81">
        <v>123.66562500000001</v>
      </c>
      <c r="P81">
        <v>139.3125</v>
      </c>
      <c r="Q81">
        <v>19.984999999999999</v>
      </c>
      <c r="R81">
        <v>42.392195999999998</v>
      </c>
      <c r="S81">
        <v>26.390910000000002</v>
      </c>
      <c r="T81">
        <v>0</v>
      </c>
      <c r="U81">
        <v>418.77</v>
      </c>
      <c r="V81">
        <v>13.066000000000001</v>
      </c>
      <c r="W81">
        <v>40.061999999999998</v>
      </c>
      <c r="X81">
        <v>98.34375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36.544144000000003</v>
      </c>
      <c r="AE81">
        <v>49.436556000000003</v>
      </c>
      <c r="AF81">
        <v>29.58</v>
      </c>
      <c r="AG81">
        <v>39.515999999999998</v>
      </c>
      <c r="AH81">
        <v>140.34540000000001</v>
      </c>
      <c r="AI81">
        <v>0</v>
      </c>
      <c r="AJ81">
        <v>0</v>
      </c>
      <c r="AK81">
        <v>51.140700000000002</v>
      </c>
      <c r="AL81">
        <v>81.921000000000006</v>
      </c>
      <c r="AM81">
        <v>15.804048</v>
      </c>
      <c r="AN81">
        <v>1.07128</v>
      </c>
      <c r="AO81">
        <v>17.64</v>
      </c>
      <c r="AP81">
        <v>11.529</v>
      </c>
      <c r="AQ81">
        <v>62.244</v>
      </c>
      <c r="AR81">
        <v>13.247999999999999</v>
      </c>
      <c r="AS81">
        <v>32.822879999999998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140.62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3528.4196539999998</v>
      </c>
    </row>
    <row r="82" spans="1:117">
      <c r="A82" t="s">
        <v>124</v>
      </c>
      <c r="B82">
        <v>0</v>
      </c>
      <c r="C82">
        <v>0</v>
      </c>
      <c r="D82">
        <v>35.700000000000003</v>
      </c>
      <c r="E82">
        <v>0</v>
      </c>
      <c r="F82">
        <v>0</v>
      </c>
      <c r="G82">
        <v>63.530999999999999</v>
      </c>
      <c r="H82">
        <v>0</v>
      </c>
      <c r="I82">
        <v>0</v>
      </c>
      <c r="J82">
        <v>83.296000000000006</v>
      </c>
      <c r="K82">
        <v>686.77995699999997</v>
      </c>
      <c r="L82">
        <v>653.15250000000003</v>
      </c>
      <c r="M82">
        <v>92</v>
      </c>
      <c r="N82">
        <v>118.125</v>
      </c>
      <c r="O82">
        <v>123.66562500000001</v>
      </c>
      <c r="P82">
        <v>139.3125</v>
      </c>
      <c r="Q82">
        <v>19.984999999999999</v>
      </c>
      <c r="R82">
        <v>42.392195999999998</v>
      </c>
      <c r="S82">
        <v>26.390910000000002</v>
      </c>
      <c r="T82">
        <v>0</v>
      </c>
      <c r="U82">
        <v>418.77</v>
      </c>
      <c r="V82">
        <v>13.066000000000001</v>
      </c>
      <c r="W82">
        <v>40.061999999999998</v>
      </c>
      <c r="X82">
        <v>98.34375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36.544144000000003</v>
      </c>
      <c r="AE82">
        <v>49.436556000000003</v>
      </c>
      <c r="AF82">
        <v>29.58</v>
      </c>
      <c r="AG82">
        <v>39.515999999999998</v>
      </c>
      <c r="AH82">
        <v>140.34540000000001</v>
      </c>
      <c r="AI82">
        <v>0</v>
      </c>
      <c r="AJ82">
        <v>0</v>
      </c>
      <c r="AK82">
        <v>51.140700000000002</v>
      </c>
      <c r="AL82">
        <v>81.921000000000006</v>
      </c>
      <c r="AM82">
        <v>15.804048</v>
      </c>
      <c r="AN82">
        <v>1.07128</v>
      </c>
      <c r="AO82">
        <v>17.64</v>
      </c>
      <c r="AP82">
        <v>11.529</v>
      </c>
      <c r="AQ82">
        <v>62.244</v>
      </c>
      <c r="AR82">
        <v>11.04</v>
      </c>
      <c r="AS82">
        <v>32.822879999999998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140.62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3526.2116539999997</v>
      </c>
    </row>
    <row r="83" spans="1:117">
      <c r="A83" t="s">
        <v>125</v>
      </c>
      <c r="B83">
        <v>0</v>
      </c>
      <c r="C83">
        <v>0</v>
      </c>
      <c r="D83">
        <v>36.75</v>
      </c>
      <c r="E83">
        <v>0</v>
      </c>
      <c r="F83">
        <v>0</v>
      </c>
      <c r="G83">
        <v>63.530999999999999</v>
      </c>
      <c r="H83">
        <v>0</v>
      </c>
      <c r="I83">
        <v>0</v>
      </c>
      <c r="J83">
        <v>83.296000000000006</v>
      </c>
      <c r="K83">
        <v>686.77995699999997</v>
      </c>
      <c r="L83">
        <v>653.15250000000003</v>
      </c>
      <c r="M83">
        <v>92</v>
      </c>
      <c r="N83">
        <v>118.125</v>
      </c>
      <c r="O83">
        <v>123.66562500000001</v>
      </c>
      <c r="P83">
        <v>139.3125</v>
      </c>
      <c r="Q83">
        <v>19.984999999999999</v>
      </c>
      <c r="R83">
        <v>42.392195999999998</v>
      </c>
      <c r="S83">
        <v>26.390910000000002</v>
      </c>
      <c r="T83">
        <v>0</v>
      </c>
      <c r="U83">
        <v>418.77</v>
      </c>
      <c r="V83">
        <v>13.066000000000001</v>
      </c>
      <c r="W83">
        <v>37.634</v>
      </c>
      <c r="X83">
        <v>98.34375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36.544144000000003</v>
      </c>
      <c r="AE83">
        <v>49.436556000000003</v>
      </c>
      <c r="AF83">
        <v>29.58</v>
      </c>
      <c r="AG83">
        <v>39.515999999999998</v>
      </c>
      <c r="AH83">
        <v>140.34540000000001</v>
      </c>
      <c r="AI83">
        <v>0</v>
      </c>
      <c r="AJ83">
        <v>0</v>
      </c>
      <c r="AK83">
        <v>51.140700000000002</v>
      </c>
      <c r="AL83">
        <v>81.921000000000006</v>
      </c>
      <c r="AM83">
        <v>15.804048</v>
      </c>
      <c r="AN83">
        <v>1.07128</v>
      </c>
      <c r="AO83">
        <v>17.64</v>
      </c>
      <c r="AP83">
        <v>0</v>
      </c>
      <c r="AQ83">
        <v>62.244</v>
      </c>
      <c r="AR83">
        <v>19.872</v>
      </c>
      <c r="AS83">
        <v>10.7616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140.62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3500.0753739999996</v>
      </c>
    </row>
    <row r="84" spans="1:117">
      <c r="A84" t="s">
        <v>126</v>
      </c>
      <c r="B84">
        <v>0</v>
      </c>
      <c r="C84">
        <v>0</v>
      </c>
      <c r="D84">
        <v>36.75</v>
      </c>
      <c r="E84">
        <v>0</v>
      </c>
      <c r="F84">
        <v>0</v>
      </c>
      <c r="G84">
        <v>63.530999999999999</v>
      </c>
      <c r="H84">
        <v>0</v>
      </c>
      <c r="I84">
        <v>0</v>
      </c>
      <c r="J84">
        <v>83.296000000000006</v>
      </c>
      <c r="K84">
        <v>686.77995699999997</v>
      </c>
      <c r="L84">
        <v>653.15250000000003</v>
      </c>
      <c r="M84">
        <v>92</v>
      </c>
      <c r="N84">
        <v>118.125</v>
      </c>
      <c r="O84">
        <v>123.66562500000001</v>
      </c>
      <c r="P84">
        <v>139.3125</v>
      </c>
      <c r="Q84">
        <v>19.984999999999999</v>
      </c>
      <c r="R84">
        <v>42.392195999999998</v>
      </c>
      <c r="S84">
        <v>26.390910000000002</v>
      </c>
      <c r="T84">
        <v>0</v>
      </c>
      <c r="U84">
        <v>418.77</v>
      </c>
      <c r="V84">
        <v>13.066000000000001</v>
      </c>
      <c r="W84">
        <v>37.634</v>
      </c>
      <c r="X84">
        <v>98.34375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36.544144000000003</v>
      </c>
      <c r="AE84">
        <v>49.436556000000003</v>
      </c>
      <c r="AF84">
        <v>29.58</v>
      </c>
      <c r="AG84">
        <v>39.515999999999998</v>
      </c>
      <c r="AH84">
        <v>140.34540000000001</v>
      </c>
      <c r="AI84">
        <v>0</v>
      </c>
      <c r="AJ84">
        <v>0</v>
      </c>
      <c r="AK84">
        <v>51.140700000000002</v>
      </c>
      <c r="AL84">
        <v>81.921000000000006</v>
      </c>
      <c r="AM84">
        <v>15.804048</v>
      </c>
      <c r="AN84">
        <v>1.07128</v>
      </c>
      <c r="AO84">
        <v>17.64</v>
      </c>
      <c r="AP84">
        <v>0</v>
      </c>
      <c r="AQ84">
        <v>62.244</v>
      </c>
      <c r="AR84">
        <v>22.08</v>
      </c>
      <c r="AS84">
        <v>10.089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140.62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3501.6107739999998</v>
      </c>
    </row>
    <row r="85" spans="1:117">
      <c r="A85" t="s">
        <v>127</v>
      </c>
      <c r="B85">
        <v>0</v>
      </c>
      <c r="C85">
        <v>0</v>
      </c>
      <c r="D85">
        <v>36.75</v>
      </c>
      <c r="E85">
        <v>0</v>
      </c>
      <c r="F85">
        <v>0</v>
      </c>
      <c r="G85">
        <v>63.530999999999999</v>
      </c>
      <c r="H85">
        <v>0</v>
      </c>
      <c r="I85">
        <v>0</v>
      </c>
      <c r="J85">
        <v>83.296000000000006</v>
      </c>
      <c r="K85">
        <v>686.77995699999997</v>
      </c>
      <c r="L85">
        <v>653.15250000000003</v>
      </c>
      <c r="M85">
        <v>92</v>
      </c>
      <c r="N85">
        <v>118.125</v>
      </c>
      <c r="O85">
        <v>123.66562500000001</v>
      </c>
      <c r="P85">
        <v>139.3125</v>
      </c>
      <c r="Q85">
        <v>19.984999999999999</v>
      </c>
      <c r="R85">
        <v>42.392195999999998</v>
      </c>
      <c r="S85">
        <v>26.390910000000002</v>
      </c>
      <c r="T85">
        <v>0</v>
      </c>
      <c r="U85">
        <v>418.77</v>
      </c>
      <c r="V85">
        <v>13.622</v>
      </c>
      <c r="W85">
        <v>37.634</v>
      </c>
      <c r="X85">
        <v>98.34375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36.544144000000003</v>
      </c>
      <c r="AE85">
        <v>49.436556000000003</v>
      </c>
      <c r="AF85">
        <v>29.58</v>
      </c>
      <c r="AG85">
        <v>39.515999999999998</v>
      </c>
      <c r="AH85">
        <v>140.34540000000001</v>
      </c>
      <c r="AI85">
        <v>0</v>
      </c>
      <c r="AJ85">
        <v>0</v>
      </c>
      <c r="AK85">
        <v>51.140700000000002</v>
      </c>
      <c r="AL85">
        <v>82.501999999999995</v>
      </c>
      <c r="AM85">
        <v>10.557359999999999</v>
      </c>
      <c r="AN85">
        <v>1.07128</v>
      </c>
      <c r="AO85">
        <v>17.64</v>
      </c>
      <c r="AP85">
        <v>0</v>
      </c>
      <c r="AQ85">
        <v>62.244</v>
      </c>
      <c r="AR85">
        <v>22.08</v>
      </c>
      <c r="AS85">
        <v>10.089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140.62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3497.5010859999998</v>
      </c>
    </row>
    <row r="86" spans="1:117">
      <c r="A86" t="s">
        <v>128</v>
      </c>
      <c r="B86">
        <v>0</v>
      </c>
      <c r="C86">
        <v>0</v>
      </c>
      <c r="D86">
        <v>36.75</v>
      </c>
      <c r="E86">
        <v>0</v>
      </c>
      <c r="F86">
        <v>0</v>
      </c>
      <c r="G86">
        <v>63.530999999999999</v>
      </c>
      <c r="H86">
        <v>0</v>
      </c>
      <c r="I86">
        <v>0</v>
      </c>
      <c r="J86">
        <v>83.296000000000006</v>
      </c>
      <c r="K86">
        <v>686.77995699999997</v>
      </c>
      <c r="L86">
        <v>653.15250000000003</v>
      </c>
      <c r="M86">
        <v>92</v>
      </c>
      <c r="N86">
        <v>118.125</v>
      </c>
      <c r="O86">
        <v>123.66562500000001</v>
      </c>
      <c r="P86">
        <v>139.3125</v>
      </c>
      <c r="Q86">
        <v>19.984999999999999</v>
      </c>
      <c r="R86">
        <v>42.392195999999998</v>
      </c>
      <c r="S86">
        <v>26.390910000000002</v>
      </c>
      <c r="T86">
        <v>0</v>
      </c>
      <c r="U86">
        <v>418.77</v>
      </c>
      <c r="V86">
        <v>13.622</v>
      </c>
      <c r="W86">
        <v>37.634</v>
      </c>
      <c r="X86">
        <v>98.34375</v>
      </c>
      <c r="Y86">
        <v>0</v>
      </c>
      <c r="Z86">
        <v>1.1000000000000001</v>
      </c>
      <c r="AA86">
        <v>42.14808</v>
      </c>
      <c r="AB86">
        <v>39.510120000000001</v>
      </c>
      <c r="AC86">
        <v>28.524159999999998</v>
      </c>
      <c r="AD86">
        <v>36.544144000000003</v>
      </c>
      <c r="AE86">
        <v>49.436556000000003</v>
      </c>
      <c r="AF86">
        <v>26.622</v>
      </c>
      <c r="AG86">
        <v>39.515999999999998</v>
      </c>
      <c r="AH86">
        <v>140.34540000000001</v>
      </c>
      <c r="AI86">
        <v>0</v>
      </c>
      <c r="AJ86">
        <v>0</v>
      </c>
      <c r="AK86">
        <v>51.140700000000002</v>
      </c>
      <c r="AL86">
        <v>82.501999999999995</v>
      </c>
      <c r="AM86">
        <v>10.557359999999999</v>
      </c>
      <c r="AN86">
        <v>1.07128</v>
      </c>
      <c r="AO86">
        <v>17.64</v>
      </c>
      <c r="AP86">
        <v>0</v>
      </c>
      <c r="AQ86">
        <v>45.36</v>
      </c>
      <c r="AR86">
        <v>22.08</v>
      </c>
      <c r="AS86">
        <v>10.089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140.62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3458.5590379999994</v>
      </c>
    </row>
    <row r="87" spans="1:117">
      <c r="A87" t="s">
        <v>129</v>
      </c>
      <c r="B87">
        <v>0</v>
      </c>
      <c r="C87">
        <v>0</v>
      </c>
      <c r="D87">
        <v>36.75</v>
      </c>
      <c r="E87">
        <v>0</v>
      </c>
      <c r="F87">
        <v>0</v>
      </c>
      <c r="G87">
        <v>63.530999999999999</v>
      </c>
      <c r="H87">
        <v>0</v>
      </c>
      <c r="I87">
        <v>0</v>
      </c>
      <c r="J87">
        <v>83.296000000000006</v>
      </c>
      <c r="K87">
        <v>686.77995699999997</v>
      </c>
      <c r="L87">
        <v>653.15250000000003</v>
      </c>
      <c r="M87">
        <v>92</v>
      </c>
      <c r="N87">
        <v>118.125</v>
      </c>
      <c r="O87">
        <v>123.66562500000001</v>
      </c>
      <c r="P87">
        <v>139.3125</v>
      </c>
      <c r="Q87">
        <v>19.984999999999999</v>
      </c>
      <c r="R87">
        <v>42.392195999999998</v>
      </c>
      <c r="S87">
        <v>26.390910000000002</v>
      </c>
      <c r="T87">
        <v>0</v>
      </c>
      <c r="U87">
        <v>418.77</v>
      </c>
      <c r="V87">
        <v>13.622</v>
      </c>
      <c r="W87">
        <v>38.847999999999999</v>
      </c>
      <c r="X87">
        <v>98.34375</v>
      </c>
      <c r="Y87">
        <v>0</v>
      </c>
      <c r="Z87">
        <v>1.1000000000000001</v>
      </c>
      <c r="AA87">
        <v>42.14808</v>
      </c>
      <c r="AB87">
        <v>39.510120000000001</v>
      </c>
      <c r="AC87">
        <v>25.468</v>
      </c>
      <c r="AD87">
        <v>36.544144000000003</v>
      </c>
      <c r="AE87">
        <v>49.436556000000003</v>
      </c>
      <c r="AF87">
        <v>26.622</v>
      </c>
      <c r="AG87">
        <v>39.515999999999998</v>
      </c>
      <c r="AH87">
        <v>140.34540000000001</v>
      </c>
      <c r="AI87">
        <v>0</v>
      </c>
      <c r="AJ87">
        <v>0</v>
      </c>
      <c r="AK87">
        <v>51.140700000000002</v>
      </c>
      <c r="AL87">
        <v>82.501999999999995</v>
      </c>
      <c r="AM87">
        <v>10.557359999999999</v>
      </c>
      <c r="AN87">
        <v>1.07128</v>
      </c>
      <c r="AO87">
        <v>17.64</v>
      </c>
      <c r="AP87">
        <v>0</v>
      </c>
      <c r="AQ87">
        <v>45.36</v>
      </c>
      <c r="AR87">
        <v>22.08</v>
      </c>
      <c r="AS87">
        <v>10.089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140.62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3456.7168779999993</v>
      </c>
    </row>
    <row r="88" spans="1:117">
      <c r="A88" t="s">
        <v>130</v>
      </c>
      <c r="B88">
        <v>0</v>
      </c>
      <c r="C88">
        <v>0</v>
      </c>
      <c r="D88">
        <v>36.75</v>
      </c>
      <c r="E88">
        <v>0</v>
      </c>
      <c r="F88">
        <v>0</v>
      </c>
      <c r="G88">
        <v>63.530999999999999</v>
      </c>
      <c r="H88">
        <v>0</v>
      </c>
      <c r="I88">
        <v>0</v>
      </c>
      <c r="J88">
        <v>83.296000000000006</v>
      </c>
      <c r="K88">
        <v>686.77995699999997</v>
      </c>
      <c r="L88">
        <v>653.15250000000003</v>
      </c>
      <c r="M88">
        <v>92</v>
      </c>
      <c r="N88">
        <v>118.125</v>
      </c>
      <c r="O88">
        <v>123.66562500000001</v>
      </c>
      <c r="P88">
        <v>139.3125</v>
      </c>
      <c r="Q88">
        <v>19.984999999999999</v>
      </c>
      <c r="R88">
        <v>42.392195999999998</v>
      </c>
      <c r="S88">
        <v>26.390910000000002</v>
      </c>
      <c r="T88">
        <v>0</v>
      </c>
      <c r="U88">
        <v>418.77</v>
      </c>
      <c r="V88">
        <v>13.622</v>
      </c>
      <c r="W88">
        <v>38.847999999999999</v>
      </c>
      <c r="X88">
        <v>98.34375</v>
      </c>
      <c r="Y88">
        <v>0</v>
      </c>
      <c r="Z88">
        <v>1.1000000000000001</v>
      </c>
      <c r="AA88">
        <v>42.14808</v>
      </c>
      <c r="AB88">
        <v>39.510120000000001</v>
      </c>
      <c r="AC88">
        <v>25.468</v>
      </c>
      <c r="AD88">
        <v>36.544144000000003</v>
      </c>
      <c r="AE88">
        <v>49.436556000000003</v>
      </c>
      <c r="AF88">
        <v>26.622</v>
      </c>
      <c r="AG88">
        <v>39.515999999999998</v>
      </c>
      <c r="AH88">
        <v>140.34540000000001</v>
      </c>
      <c r="AI88">
        <v>0</v>
      </c>
      <c r="AJ88">
        <v>0</v>
      </c>
      <c r="AK88">
        <v>51.140700000000002</v>
      </c>
      <c r="AL88">
        <v>82.501999999999995</v>
      </c>
      <c r="AM88">
        <v>10.557359999999999</v>
      </c>
      <c r="AN88">
        <v>1.07128</v>
      </c>
      <c r="AO88">
        <v>17.64</v>
      </c>
      <c r="AP88">
        <v>0</v>
      </c>
      <c r="AQ88">
        <v>45.36</v>
      </c>
      <c r="AR88">
        <v>22.08</v>
      </c>
      <c r="AS88">
        <v>10.089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140.62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3456.7168779999993</v>
      </c>
    </row>
    <row r="89" spans="1:117">
      <c r="A89" t="s">
        <v>131</v>
      </c>
      <c r="B89">
        <v>0</v>
      </c>
      <c r="C89">
        <v>0</v>
      </c>
      <c r="D89">
        <v>36.75</v>
      </c>
      <c r="E89">
        <v>0</v>
      </c>
      <c r="F89">
        <v>0</v>
      </c>
      <c r="G89">
        <v>63.530999999999999</v>
      </c>
      <c r="H89">
        <v>0</v>
      </c>
      <c r="I89">
        <v>0</v>
      </c>
      <c r="J89">
        <v>83.296000000000006</v>
      </c>
      <c r="K89">
        <v>686.77995699999997</v>
      </c>
      <c r="L89">
        <v>653.15250000000003</v>
      </c>
      <c r="M89">
        <v>92</v>
      </c>
      <c r="N89">
        <v>118.125</v>
      </c>
      <c r="O89">
        <v>123.66562500000001</v>
      </c>
      <c r="P89">
        <v>139.3125</v>
      </c>
      <c r="Q89">
        <v>19.984999999999999</v>
      </c>
      <c r="R89">
        <v>42.392195999999998</v>
      </c>
      <c r="S89">
        <v>26.390910000000002</v>
      </c>
      <c r="T89">
        <v>0</v>
      </c>
      <c r="U89">
        <v>418.77</v>
      </c>
      <c r="V89">
        <v>13.205</v>
      </c>
      <c r="W89">
        <v>41.276000000000003</v>
      </c>
      <c r="X89">
        <v>98.34375</v>
      </c>
      <c r="Y89">
        <v>0</v>
      </c>
      <c r="Z89">
        <v>1.1000000000000001</v>
      </c>
      <c r="AA89">
        <v>42.14808</v>
      </c>
      <c r="AB89">
        <v>39.510120000000001</v>
      </c>
      <c r="AC89">
        <v>25.468</v>
      </c>
      <c r="AD89">
        <v>36.544144000000003</v>
      </c>
      <c r="AE89">
        <v>49.436556000000003</v>
      </c>
      <c r="AF89">
        <v>26.622</v>
      </c>
      <c r="AG89">
        <v>39.515999999999998</v>
      </c>
      <c r="AH89">
        <v>140.34540000000001</v>
      </c>
      <c r="AI89">
        <v>0</v>
      </c>
      <c r="AJ89">
        <v>0</v>
      </c>
      <c r="AK89">
        <v>51.140700000000002</v>
      </c>
      <c r="AL89">
        <v>82.501999999999995</v>
      </c>
      <c r="AM89">
        <v>10.557359999999999</v>
      </c>
      <c r="AN89">
        <v>1.07128</v>
      </c>
      <c r="AO89">
        <v>17.64</v>
      </c>
      <c r="AP89">
        <v>0</v>
      </c>
      <c r="AQ89">
        <v>45.36</v>
      </c>
      <c r="AR89">
        <v>22.08</v>
      </c>
      <c r="AS89">
        <v>6.0533999999999999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140.62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3454.6922779999991</v>
      </c>
    </row>
    <row r="90" spans="1:117">
      <c r="A90" t="s">
        <v>132</v>
      </c>
      <c r="B90">
        <v>0</v>
      </c>
      <c r="C90">
        <v>0</v>
      </c>
      <c r="D90">
        <v>36.75</v>
      </c>
      <c r="E90">
        <v>0</v>
      </c>
      <c r="F90">
        <v>0</v>
      </c>
      <c r="G90">
        <v>63.530999999999999</v>
      </c>
      <c r="H90">
        <v>0</v>
      </c>
      <c r="I90">
        <v>0</v>
      </c>
      <c r="J90">
        <v>83.296000000000006</v>
      </c>
      <c r="K90">
        <v>686.77995699999997</v>
      </c>
      <c r="L90">
        <v>653.15250000000003</v>
      </c>
      <c r="M90">
        <v>92</v>
      </c>
      <c r="N90">
        <v>118.125</v>
      </c>
      <c r="O90">
        <v>123.66562500000001</v>
      </c>
      <c r="P90">
        <v>139.3125</v>
      </c>
      <c r="Q90">
        <v>19.984999999999999</v>
      </c>
      <c r="R90">
        <v>42.392195999999998</v>
      </c>
      <c r="S90">
        <v>26.390910000000002</v>
      </c>
      <c r="T90">
        <v>0</v>
      </c>
      <c r="U90">
        <v>418.77</v>
      </c>
      <c r="V90">
        <v>13.205</v>
      </c>
      <c r="W90">
        <v>41.276000000000003</v>
      </c>
      <c r="X90">
        <v>98.34375</v>
      </c>
      <c r="Y90">
        <v>0</v>
      </c>
      <c r="Z90">
        <v>13.041600000000001</v>
      </c>
      <c r="AA90">
        <v>42.14808</v>
      </c>
      <c r="AB90">
        <v>39.510120000000001</v>
      </c>
      <c r="AC90">
        <v>29.062808</v>
      </c>
      <c r="AD90">
        <v>36.544144000000003</v>
      </c>
      <c r="AE90">
        <v>49.436556000000003</v>
      </c>
      <c r="AF90">
        <v>29.58</v>
      </c>
      <c r="AG90">
        <v>39.515999999999998</v>
      </c>
      <c r="AH90">
        <v>140.34540000000001</v>
      </c>
      <c r="AI90">
        <v>0</v>
      </c>
      <c r="AJ90">
        <v>0</v>
      </c>
      <c r="AK90">
        <v>51.140700000000002</v>
      </c>
      <c r="AL90">
        <v>82.501999999999995</v>
      </c>
      <c r="AM90">
        <v>15.804048</v>
      </c>
      <c r="AN90">
        <v>1.07128</v>
      </c>
      <c r="AO90">
        <v>17.64</v>
      </c>
      <c r="AP90">
        <v>0</v>
      </c>
      <c r="AQ90">
        <v>62.244</v>
      </c>
      <c r="AR90">
        <v>22.08</v>
      </c>
      <c r="AS90">
        <v>6.0533999999999999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140.62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3495.3173739999997</v>
      </c>
    </row>
    <row r="91" spans="1:117">
      <c r="A91" t="s">
        <v>133</v>
      </c>
      <c r="B91">
        <v>0</v>
      </c>
      <c r="C91">
        <v>0</v>
      </c>
      <c r="D91">
        <v>37.799999999999997</v>
      </c>
      <c r="E91">
        <v>0</v>
      </c>
      <c r="F91">
        <v>0</v>
      </c>
      <c r="G91">
        <v>64.073999999999998</v>
      </c>
      <c r="H91">
        <v>0</v>
      </c>
      <c r="I91">
        <v>0</v>
      </c>
      <c r="J91">
        <v>83.296000000000006</v>
      </c>
      <c r="K91">
        <v>686.77995699999997</v>
      </c>
      <c r="L91">
        <v>653.15250000000003</v>
      </c>
      <c r="M91">
        <v>92</v>
      </c>
      <c r="N91">
        <v>118.125</v>
      </c>
      <c r="O91">
        <v>123.66562500000001</v>
      </c>
      <c r="P91">
        <v>139.3125</v>
      </c>
      <c r="Q91">
        <v>19.984999999999999</v>
      </c>
      <c r="R91">
        <v>42.392195999999998</v>
      </c>
      <c r="S91">
        <v>26.390910000000002</v>
      </c>
      <c r="T91">
        <v>0</v>
      </c>
      <c r="U91">
        <v>418.77</v>
      </c>
      <c r="V91">
        <v>13.205</v>
      </c>
      <c r="W91">
        <v>41.276000000000003</v>
      </c>
      <c r="X91">
        <v>98.34375</v>
      </c>
      <c r="Y91">
        <v>0</v>
      </c>
      <c r="Z91">
        <v>13.041600000000001</v>
      </c>
      <c r="AA91">
        <v>42.14808</v>
      </c>
      <c r="AB91">
        <v>39.510120000000001</v>
      </c>
      <c r="AC91">
        <v>29.062808</v>
      </c>
      <c r="AD91">
        <v>36.544144000000003</v>
      </c>
      <c r="AE91">
        <v>49.436556000000003</v>
      </c>
      <c r="AF91">
        <v>29.58</v>
      </c>
      <c r="AG91">
        <v>39.515999999999998</v>
      </c>
      <c r="AH91">
        <v>140.34540000000001</v>
      </c>
      <c r="AI91">
        <v>0</v>
      </c>
      <c r="AJ91">
        <v>0</v>
      </c>
      <c r="AK91">
        <v>51.140700000000002</v>
      </c>
      <c r="AL91">
        <v>82.501999999999995</v>
      </c>
      <c r="AM91">
        <v>15.804048</v>
      </c>
      <c r="AN91">
        <v>1.07128</v>
      </c>
      <c r="AO91">
        <v>16.170000000000002</v>
      </c>
      <c r="AP91">
        <v>0</v>
      </c>
      <c r="AQ91">
        <v>62.244</v>
      </c>
      <c r="AR91">
        <v>23.184000000000001</v>
      </c>
      <c r="AS91">
        <v>6.0533999999999999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140.62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3496.5443740000001</v>
      </c>
    </row>
    <row r="92" spans="1:117">
      <c r="A92" t="s">
        <v>134</v>
      </c>
      <c r="B92">
        <v>0</v>
      </c>
      <c r="C92">
        <v>0</v>
      </c>
      <c r="D92">
        <v>37.799999999999997</v>
      </c>
      <c r="E92">
        <v>0</v>
      </c>
      <c r="F92">
        <v>0</v>
      </c>
      <c r="G92">
        <v>64.073999999999998</v>
      </c>
      <c r="H92">
        <v>0</v>
      </c>
      <c r="I92">
        <v>0</v>
      </c>
      <c r="J92">
        <v>83.296000000000006</v>
      </c>
      <c r="K92">
        <v>686.77995699999997</v>
      </c>
      <c r="L92">
        <v>653.15250000000003</v>
      </c>
      <c r="M92">
        <v>92</v>
      </c>
      <c r="N92">
        <v>118.125</v>
      </c>
      <c r="O92">
        <v>123.66562500000001</v>
      </c>
      <c r="P92">
        <v>139.3125</v>
      </c>
      <c r="Q92">
        <v>19.984999999999999</v>
      </c>
      <c r="R92">
        <v>42.392195999999998</v>
      </c>
      <c r="S92">
        <v>26.390910000000002</v>
      </c>
      <c r="T92">
        <v>0</v>
      </c>
      <c r="U92">
        <v>418.77</v>
      </c>
      <c r="V92">
        <v>13.205</v>
      </c>
      <c r="W92">
        <v>41.276000000000003</v>
      </c>
      <c r="X92">
        <v>98.34375</v>
      </c>
      <c r="Y92">
        <v>0</v>
      </c>
      <c r="Z92">
        <v>13.041600000000001</v>
      </c>
      <c r="AA92">
        <v>42.14808</v>
      </c>
      <c r="AB92">
        <v>39.510120000000001</v>
      </c>
      <c r="AC92">
        <v>29.062808</v>
      </c>
      <c r="AD92">
        <v>36.544144000000003</v>
      </c>
      <c r="AE92">
        <v>49.436556000000003</v>
      </c>
      <c r="AF92">
        <v>29.58</v>
      </c>
      <c r="AG92">
        <v>39.515999999999998</v>
      </c>
      <c r="AH92">
        <v>140.34540000000001</v>
      </c>
      <c r="AI92">
        <v>0</v>
      </c>
      <c r="AJ92">
        <v>0</v>
      </c>
      <c r="AK92">
        <v>51.140700000000002</v>
      </c>
      <c r="AL92">
        <v>82.501999999999995</v>
      </c>
      <c r="AM92">
        <v>15.804048</v>
      </c>
      <c r="AN92">
        <v>1.07128</v>
      </c>
      <c r="AO92">
        <v>16.170000000000002</v>
      </c>
      <c r="AP92">
        <v>0</v>
      </c>
      <c r="AQ92">
        <v>62.244</v>
      </c>
      <c r="AR92">
        <v>23.184000000000001</v>
      </c>
      <c r="AS92">
        <v>6.0533999999999999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140.62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3496.5443740000001</v>
      </c>
    </row>
    <row r="93" spans="1:117">
      <c r="A93" t="s">
        <v>135</v>
      </c>
      <c r="B93">
        <v>0</v>
      </c>
      <c r="C93">
        <v>0</v>
      </c>
      <c r="D93">
        <v>37.799999999999997</v>
      </c>
      <c r="E93">
        <v>0</v>
      </c>
      <c r="F93">
        <v>0</v>
      </c>
      <c r="G93">
        <v>64.073999999999998</v>
      </c>
      <c r="H93">
        <v>0</v>
      </c>
      <c r="I93">
        <v>0</v>
      </c>
      <c r="J93">
        <v>83.296000000000006</v>
      </c>
      <c r="K93">
        <v>686.77995699999997</v>
      </c>
      <c r="L93">
        <v>653.15250000000003</v>
      </c>
      <c r="M93">
        <v>92</v>
      </c>
      <c r="N93">
        <v>118.125</v>
      </c>
      <c r="O93">
        <v>123.66562500000001</v>
      </c>
      <c r="P93">
        <v>139.3125</v>
      </c>
      <c r="Q93">
        <v>19.984999999999999</v>
      </c>
      <c r="R93">
        <v>42.392195999999998</v>
      </c>
      <c r="S93">
        <v>26.390910000000002</v>
      </c>
      <c r="T93">
        <v>0</v>
      </c>
      <c r="U93">
        <v>418.77</v>
      </c>
      <c r="V93">
        <v>13.205</v>
      </c>
      <c r="W93">
        <v>41.276000000000003</v>
      </c>
      <c r="X93">
        <v>98.34375</v>
      </c>
      <c r="Y93">
        <v>0</v>
      </c>
      <c r="Z93">
        <v>6.5208000000000004</v>
      </c>
      <c r="AA93">
        <v>42.14808</v>
      </c>
      <c r="AB93">
        <v>39.510120000000001</v>
      </c>
      <c r="AC93">
        <v>29.062808</v>
      </c>
      <c r="AD93">
        <v>36.544144000000003</v>
      </c>
      <c r="AE93">
        <v>49.436556000000003</v>
      </c>
      <c r="AF93">
        <v>29.58</v>
      </c>
      <c r="AG93">
        <v>39.515999999999998</v>
      </c>
      <c r="AH93">
        <v>140.34540000000001</v>
      </c>
      <c r="AI93">
        <v>0</v>
      </c>
      <c r="AJ93">
        <v>0</v>
      </c>
      <c r="AK93">
        <v>51.140700000000002</v>
      </c>
      <c r="AL93">
        <v>82.501999999999995</v>
      </c>
      <c r="AM93">
        <v>15.804048</v>
      </c>
      <c r="AN93">
        <v>1.07128</v>
      </c>
      <c r="AO93">
        <v>16.170000000000002</v>
      </c>
      <c r="AP93">
        <v>0</v>
      </c>
      <c r="AQ93">
        <v>62.244</v>
      </c>
      <c r="AR93">
        <v>23.184000000000001</v>
      </c>
      <c r="AS93">
        <v>6.0533999999999999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140.62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3490.0235739999998</v>
      </c>
    </row>
    <row r="94" spans="1:117">
      <c r="A94" t="s">
        <v>136</v>
      </c>
      <c r="B94">
        <v>0</v>
      </c>
      <c r="C94">
        <v>0</v>
      </c>
      <c r="D94">
        <v>37.799999999999997</v>
      </c>
      <c r="E94">
        <v>0</v>
      </c>
      <c r="F94">
        <v>0</v>
      </c>
      <c r="G94">
        <v>64.073999999999998</v>
      </c>
      <c r="H94">
        <v>0</v>
      </c>
      <c r="I94">
        <v>0</v>
      </c>
      <c r="J94">
        <v>83.296000000000006</v>
      </c>
      <c r="K94">
        <v>686.77995699999997</v>
      </c>
      <c r="L94">
        <v>653.15250000000003</v>
      </c>
      <c r="M94">
        <v>92</v>
      </c>
      <c r="N94">
        <v>118.125</v>
      </c>
      <c r="O94">
        <v>123.66562500000001</v>
      </c>
      <c r="P94">
        <v>139.3125</v>
      </c>
      <c r="Q94">
        <v>19.984999999999999</v>
      </c>
      <c r="R94">
        <v>42.392195999999998</v>
      </c>
      <c r="S94">
        <v>26.390910000000002</v>
      </c>
      <c r="T94">
        <v>0</v>
      </c>
      <c r="U94">
        <v>418.77</v>
      </c>
      <c r="V94">
        <v>13.205</v>
      </c>
      <c r="W94">
        <v>41.276000000000003</v>
      </c>
      <c r="X94">
        <v>98.34375</v>
      </c>
      <c r="Y94">
        <v>0</v>
      </c>
      <c r="Z94">
        <v>6.5208000000000004</v>
      </c>
      <c r="AA94">
        <v>42.14808</v>
      </c>
      <c r="AB94">
        <v>39.510120000000001</v>
      </c>
      <c r="AC94">
        <v>29.062808</v>
      </c>
      <c r="AD94">
        <v>36.544144000000003</v>
      </c>
      <c r="AE94">
        <v>49.436556000000003</v>
      </c>
      <c r="AF94">
        <v>29.58</v>
      </c>
      <c r="AG94">
        <v>39.515999999999998</v>
      </c>
      <c r="AH94">
        <v>140.34540000000001</v>
      </c>
      <c r="AI94">
        <v>0</v>
      </c>
      <c r="AJ94">
        <v>0</v>
      </c>
      <c r="AK94">
        <v>51.140700000000002</v>
      </c>
      <c r="AL94">
        <v>82.501999999999995</v>
      </c>
      <c r="AM94">
        <v>15.804048</v>
      </c>
      <c r="AN94">
        <v>1.07128</v>
      </c>
      <c r="AO94">
        <v>16.170000000000002</v>
      </c>
      <c r="AP94">
        <v>0</v>
      </c>
      <c r="AQ94">
        <v>62.244</v>
      </c>
      <c r="AR94">
        <v>23.184000000000001</v>
      </c>
      <c r="AS94">
        <v>6.0533999999999999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140.62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3490.0235739999998</v>
      </c>
    </row>
    <row r="95" spans="1:117">
      <c r="A95" t="s">
        <v>137</v>
      </c>
      <c r="B95">
        <v>0</v>
      </c>
      <c r="C95">
        <v>0</v>
      </c>
      <c r="D95">
        <v>37.799999999999997</v>
      </c>
      <c r="E95">
        <v>0</v>
      </c>
      <c r="F95">
        <v>0</v>
      </c>
      <c r="G95">
        <v>64.073999999999998</v>
      </c>
      <c r="H95">
        <v>0</v>
      </c>
      <c r="I95">
        <v>0</v>
      </c>
      <c r="J95">
        <v>83.296000000000006</v>
      </c>
      <c r="K95">
        <v>686.77995699999997</v>
      </c>
      <c r="L95">
        <v>653.15250000000003</v>
      </c>
      <c r="M95">
        <v>92</v>
      </c>
      <c r="N95">
        <v>118.125</v>
      </c>
      <c r="O95">
        <v>123.66562500000001</v>
      </c>
      <c r="P95">
        <v>139.3125</v>
      </c>
      <c r="Q95">
        <v>19.984999999999999</v>
      </c>
      <c r="R95">
        <v>42.392195999999998</v>
      </c>
      <c r="S95">
        <v>26.390910000000002</v>
      </c>
      <c r="T95">
        <v>0</v>
      </c>
      <c r="U95">
        <v>418.77</v>
      </c>
      <c r="V95">
        <v>13.622</v>
      </c>
      <c r="W95">
        <v>43.097000000000001</v>
      </c>
      <c r="X95">
        <v>98.34375</v>
      </c>
      <c r="Y95">
        <v>0</v>
      </c>
      <c r="Z95">
        <v>1.1000000000000001</v>
      </c>
      <c r="AA95">
        <v>42.14808</v>
      </c>
      <c r="AB95">
        <v>39.510120000000001</v>
      </c>
      <c r="AC95">
        <v>25.468</v>
      </c>
      <c r="AD95">
        <v>34.345999999999997</v>
      </c>
      <c r="AE95">
        <v>49.436556000000003</v>
      </c>
      <c r="AF95">
        <v>18.734000000000002</v>
      </c>
      <c r="AG95">
        <v>39.515999999999998</v>
      </c>
      <c r="AH95">
        <v>140.34540000000001</v>
      </c>
      <c r="AI95">
        <v>0</v>
      </c>
      <c r="AJ95">
        <v>0</v>
      </c>
      <c r="AK95">
        <v>51.140700000000002</v>
      </c>
      <c r="AL95">
        <v>82.501999999999995</v>
      </c>
      <c r="AM95">
        <v>10.557359999999999</v>
      </c>
      <c r="AN95">
        <v>1.07128</v>
      </c>
      <c r="AO95">
        <v>16.170000000000002</v>
      </c>
      <c r="AP95">
        <v>0</v>
      </c>
      <c r="AQ95">
        <v>60.48</v>
      </c>
      <c r="AR95">
        <v>23.184000000000001</v>
      </c>
      <c r="AS95">
        <v>6.0533999999999999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140.62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3463.1911339999997</v>
      </c>
    </row>
    <row r="96" spans="1:117">
      <c r="A96" t="s">
        <v>138</v>
      </c>
      <c r="B96">
        <v>0</v>
      </c>
      <c r="C96">
        <v>0</v>
      </c>
      <c r="D96">
        <v>37.799999999999997</v>
      </c>
      <c r="E96">
        <v>0</v>
      </c>
      <c r="F96">
        <v>0</v>
      </c>
      <c r="G96">
        <v>64.073999999999998</v>
      </c>
      <c r="H96">
        <v>0</v>
      </c>
      <c r="I96">
        <v>0</v>
      </c>
      <c r="J96">
        <v>83.296000000000006</v>
      </c>
      <c r="K96">
        <v>686.77995699999997</v>
      </c>
      <c r="L96">
        <v>653.15250000000003</v>
      </c>
      <c r="M96">
        <v>92</v>
      </c>
      <c r="N96">
        <v>118.125</v>
      </c>
      <c r="O96">
        <v>123.66562500000001</v>
      </c>
      <c r="P96">
        <v>139.3125</v>
      </c>
      <c r="Q96">
        <v>19.984999999999999</v>
      </c>
      <c r="R96">
        <v>42.392195999999998</v>
      </c>
      <c r="S96">
        <v>26.390910000000002</v>
      </c>
      <c r="T96">
        <v>0</v>
      </c>
      <c r="U96">
        <v>418.77</v>
      </c>
      <c r="V96">
        <v>13.622</v>
      </c>
      <c r="W96">
        <v>43.097000000000001</v>
      </c>
      <c r="X96">
        <v>98.34375</v>
      </c>
      <c r="Y96">
        <v>0</v>
      </c>
      <c r="Z96">
        <v>1.1000000000000001</v>
      </c>
      <c r="AA96">
        <v>42.14808</v>
      </c>
      <c r="AB96">
        <v>39.510120000000001</v>
      </c>
      <c r="AC96">
        <v>25.468</v>
      </c>
      <c r="AD96">
        <v>34.345999999999997</v>
      </c>
      <c r="AE96">
        <v>49.436556000000003</v>
      </c>
      <c r="AF96">
        <v>17.748000000000001</v>
      </c>
      <c r="AG96">
        <v>39.515999999999998</v>
      </c>
      <c r="AH96">
        <v>140.34540000000001</v>
      </c>
      <c r="AI96">
        <v>0</v>
      </c>
      <c r="AJ96">
        <v>0</v>
      </c>
      <c r="AK96">
        <v>51.140700000000002</v>
      </c>
      <c r="AL96">
        <v>82.501999999999995</v>
      </c>
      <c r="AM96">
        <v>5.2786799999999996</v>
      </c>
      <c r="AN96">
        <v>1.07128</v>
      </c>
      <c r="AO96">
        <v>16.170000000000002</v>
      </c>
      <c r="AP96">
        <v>0</v>
      </c>
      <c r="AQ96">
        <v>60.48</v>
      </c>
      <c r="AR96">
        <v>23.184000000000001</v>
      </c>
      <c r="AS96">
        <v>10.089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140.62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3460.9620540000001</v>
      </c>
    </row>
    <row r="97" spans="1:117">
      <c r="A97" t="s">
        <v>139</v>
      </c>
      <c r="B97">
        <v>0</v>
      </c>
      <c r="C97">
        <v>0</v>
      </c>
      <c r="D97">
        <v>37.799999999999997</v>
      </c>
      <c r="E97">
        <v>0</v>
      </c>
      <c r="F97">
        <v>0</v>
      </c>
      <c r="G97">
        <v>64.073999999999998</v>
      </c>
      <c r="H97">
        <v>0</v>
      </c>
      <c r="I97">
        <v>0</v>
      </c>
      <c r="J97">
        <v>83.296000000000006</v>
      </c>
      <c r="K97">
        <v>686.77995699999997</v>
      </c>
      <c r="L97">
        <v>653.15250000000003</v>
      </c>
      <c r="M97">
        <v>92</v>
      </c>
      <c r="N97">
        <v>118.125</v>
      </c>
      <c r="O97">
        <v>123.66562500000001</v>
      </c>
      <c r="P97">
        <v>139.3125</v>
      </c>
      <c r="Q97">
        <v>19.984999999999999</v>
      </c>
      <c r="R97">
        <v>42.392195999999998</v>
      </c>
      <c r="S97">
        <v>26.390910000000002</v>
      </c>
      <c r="T97">
        <v>0</v>
      </c>
      <c r="U97">
        <v>418.77</v>
      </c>
      <c r="V97">
        <v>13.622</v>
      </c>
      <c r="W97">
        <v>43.097000000000001</v>
      </c>
      <c r="X97">
        <v>98.34375</v>
      </c>
      <c r="Y97">
        <v>0</v>
      </c>
      <c r="Z97">
        <v>1.1000000000000001</v>
      </c>
      <c r="AA97">
        <v>42.14808</v>
      </c>
      <c r="AB97">
        <v>39.510120000000001</v>
      </c>
      <c r="AC97">
        <v>25.468</v>
      </c>
      <c r="AD97">
        <v>34.345999999999997</v>
      </c>
      <c r="AE97">
        <v>49.436556000000003</v>
      </c>
      <c r="AF97">
        <v>17.748000000000001</v>
      </c>
      <c r="AG97">
        <v>39.515999999999998</v>
      </c>
      <c r="AH97">
        <v>140.34540000000001</v>
      </c>
      <c r="AI97">
        <v>0</v>
      </c>
      <c r="AJ97">
        <v>0</v>
      </c>
      <c r="AK97">
        <v>51.140700000000002</v>
      </c>
      <c r="AL97">
        <v>82.501999999999995</v>
      </c>
      <c r="AM97">
        <v>4.2656000000000001</v>
      </c>
      <c r="AN97">
        <v>1.07128</v>
      </c>
      <c r="AO97">
        <v>16.170000000000002</v>
      </c>
      <c r="AP97">
        <v>0</v>
      </c>
      <c r="AQ97">
        <v>60.48</v>
      </c>
      <c r="AR97">
        <v>8.8320000000000007</v>
      </c>
      <c r="AS97">
        <v>13.452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140.62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3448.9599740000003</v>
      </c>
    </row>
    <row r="98" spans="1:117">
      <c r="A98" t="s">
        <v>140</v>
      </c>
      <c r="B98">
        <v>0</v>
      </c>
      <c r="C98">
        <v>0</v>
      </c>
      <c r="D98">
        <v>37.799999999999997</v>
      </c>
      <c r="E98">
        <v>0</v>
      </c>
      <c r="F98">
        <v>0</v>
      </c>
      <c r="G98">
        <v>64.073999999999998</v>
      </c>
      <c r="H98">
        <v>0</v>
      </c>
      <c r="I98">
        <v>0</v>
      </c>
      <c r="J98">
        <v>83.296000000000006</v>
      </c>
      <c r="K98">
        <v>686.77995699999997</v>
      </c>
      <c r="L98">
        <v>653.15250000000003</v>
      </c>
      <c r="M98">
        <v>92</v>
      </c>
      <c r="N98">
        <v>118.125</v>
      </c>
      <c r="O98">
        <v>123.66562500000001</v>
      </c>
      <c r="P98">
        <v>139.3125</v>
      </c>
      <c r="Q98">
        <v>19.984999999999999</v>
      </c>
      <c r="R98">
        <v>42.392195999999998</v>
      </c>
      <c r="S98">
        <v>26.390910000000002</v>
      </c>
      <c r="T98">
        <v>0</v>
      </c>
      <c r="U98">
        <v>418.77</v>
      </c>
      <c r="V98">
        <v>13.622</v>
      </c>
      <c r="W98">
        <v>43.097000000000001</v>
      </c>
      <c r="X98">
        <v>98.34375</v>
      </c>
      <c r="Y98">
        <v>0</v>
      </c>
      <c r="Z98">
        <v>1.1000000000000001</v>
      </c>
      <c r="AA98">
        <v>42.14808</v>
      </c>
      <c r="AB98">
        <v>39.510120000000001</v>
      </c>
      <c r="AC98">
        <v>25.468</v>
      </c>
      <c r="AD98">
        <v>34.345999999999997</v>
      </c>
      <c r="AE98">
        <v>49.436556000000003</v>
      </c>
      <c r="AF98">
        <v>17.748000000000001</v>
      </c>
      <c r="AG98">
        <v>39.515999999999998</v>
      </c>
      <c r="AH98">
        <v>140.34540000000001</v>
      </c>
      <c r="AI98">
        <v>0</v>
      </c>
      <c r="AJ98">
        <v>0</v>
      </c>
      <c r="AK98">
        <v>51.140700000000002</v>
      </c>
      <c r="AL98">
        <v>82.501999999999995</v>
      </c>
      <c r="AM98">
        <v>3.9990000000000001</v>
      </c>
      <c r="AN98">
        <v>1.07128</v>
      </c>
      <c r="AO98">
        <v>16.170000000000002</v>
      </c>
      <c r="AP98">
        <v>0</v>
      </c>
      <c r="AQ98">
        <v>60.48</v>
      </c>
      <c r="AR98">
        <v>8.8320000000000007</v>
      </c>
      <c r="AS98">
        <v>16.142399999999999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140.62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3451.3837739999999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0.88908749999999925</v>
      </c>
      <c r="E99">
        <f t="shared" si="2"/>
        <v>0</v>
      </c>
      <c r="F99">
        <f t="shared" si="2"/>
        <v>0</v>
      </c>
      <c r="G99">
        <f t="shared" si="2"/>
        <v>1.5307169999999986</v>
      </c>
      <c r="H99">
        <f t="shared" si="2"/>
        <v>0</v>
      </c>
      <c r="I99">
        <f t="shared" si="2"/>
        <v>0</v>
      </c>
      <c r="J99">
        <f t="shared" si="2"/>
        <v>1.9651280000000022</v>
      </c>
      <c r="K99">
        <f t="shared" si="2"/>
        <v>16.444184489499982</v>
      </c>
      <c r="L99">
        <f t="shared" si="2"/>
        <v>15.675659999999962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3.3435000000000001</v>
      </c>
      <c r="Q99">
        <f t="shared" si="2"/>
        <v>0.47963999999999901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10.041412499999991</v>
      </c>
      <c r="V99">
        <f t="shared" si="2"/>
        <v>0.30489649999999996</v>
      </c>
      <c r="W99">
        <f t="shared" si="2"/>
        <v>0.99916448999999985</v>
      </c>
      <c r="X99">
        <f t="shared" si="2"/>
        <v>2.3602500000000002</v>
      </c>
      <c r="Y99">
        <f t="shared" si="2"/>
        <v>0</v>
      </c>
      <c r="Z99">
        <f t="shared" si="2"/>
        <v>0.14992505000000012</v>
      </c>
      <c r="AA99">
        <f t="shared" si="2"/>
        <v>0.34760553000000005</v>
      </c>
      <c r="AB99">
        <f t="shared" si="2"/>
        <v>0.73816207999999961</v>
      </c>
      <c r="AC99">
        <f t="shared" si="2"/>
        <v>0.46466811599999919</v>
      </c>
      <c r="AD99">
        <f t="shared" si="2"/>
        <v>0.87571731999999902</v>
      </c>
      <c r="AE99">
        <f t="shared" si="2"/>
        <v>1.1864773440000005</v>
      </c>
      <c r="AF99">
        <f t="shared" si="2"/>
        <v>0.30713900000000022</v>
      </c>
      <c r="AG99">
        <f t="shared" si="2"/>
        <v>0.94838400000000123</v>
      </c>
      <c r="AH99">
        <f t="shared" si="2"/>
        <v>3.1832694750000008</v>
      </c>
      <c r="AI99">
        <f t="shared" si="2"/>
        <v>0</v>
      </c>
      <c r="AJ99">
        <f t="shared" si="2"/>
        <v>0</v>
      </c>
      <c r="AK99">
        <f t="shared" si="2"/>
        <v>1.2273767999999987</v>
      </c>
      <c r="AL99">
        <f t="shared" si="2"/>
        <v>1.9894602000000019</v>
      </c>
      <c r="AM99">
        <f t="shared" si="2"/>
        <v>6.6628671999999986E-2</v>
      </c>
      <c r="AN99">
        <f t="shared" si="2"/>
        <v>2.5978540000000001E-2</v>
      </c>
      <c r="AO99">
        <f t="shared" si="2"/>
        <v>0.44541000000000097</v>
      </c>
      <c r="AP99">
        <f t="shared" si="2"/>
        <v>0.24124432499999959</v>
      </c>
      <c r="AQ99">
        <f t="shared" si="2"/>
        <v>0.58337999999999979</v>
      </c>
      <c r="AR99">
        <f t="shared" si="2"/>
        <v>0.4454639999999998</v>
      </c>
      <c r="AS99">
        <f t="shared" si="2"/>
        <v>0.31033764000000019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3.3748800000000059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81.086961315499977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R3" sqref="R3:R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351</v>
      </c>
      <c r="AU2" s="126"/>
      <c r="AV2" s="200" t="s">
        <v>358</v>
      </c>
      <c r="AW2" s="200" t="s">
        <v>359</v>
      </c>
      <c r="AX2" s="200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416.01816400000001</v>
      </c>
      <c r="L3">
        <v>528.23009999999999</v>
      </c>
      <c r="M3">
        <v>92</v>
      </c>
      <c r="N3">
        <v>118.12</v>
      </c>
      <c r="O3">
        <v>123.66</v>
      </c>
      <c r="P3">
        <v>139.31</v>
      </c>
      <c r="Q3">
        <v>8.0748999999999995</v>
      </c>
      <c r="R3">
        <v>24.624338000000002</v>
      </c>
      <c r="S3">
        <v>9.7030999999999992</v>
      </c>
      <c r="T3">
        <v>0</v>
      </c>
      <c r="U3">
        <v>417.375</v>
      </c>
      <c r="V3">
        <v>9.2059289999999994</v>
      </c>
      <c r="W3">
        <v>29.629283999999998</v>
      </c>
      <c r="X3">
        <v>70.149100000000004</v>
      </c>
      <c r="Y3">
        <v>0</v>
      </c>
      <c r="Z3">
        <v>6.5537999999999998</v>
      </c>
      <c r="AA3">
        <v>42.14808</v>
      </c>
      <c r="AB3">
        <v>30.658999999999999</v>
      </c>
      <c r="AC3">
        <v>19.35568</v>
      </c>
      <c r="AD3">
        <v>36.591700000000003</v>
      </c>
      <c r="AE3">
        <v>49.436556000000003</v>
      </c>
      <c r="AF3">
        <v>9.86</v>
      </c>
      <c r="AG3">
        <v>39.515999999999998</v>
      </c>
      <c r="AH3">
        <v>140.34540000000001</v>
      </c>
      <c r="AI3">
        <v>0</v>
      </c>
      <c r="AJ3">
        <v>0</v>
      </c>
      <c r="AK3">
        <v>51.140700000000002</v>
      </c>
      <c r="AL3">
        <v>85.988</v>
      </c>
      <c r="AM3">
        <v>0</v>
      </c>
      <c r="AN3">
        <v>1.0904100000000001</v>
      </c>
      <c r="AO3">
        <v>20.58</v>
      </c>
      <c r="AP3">
        <v>13.3224</v>
      </c>
      <c r="AQ3">
        <v>45.36</v>
      </c>
      <c r="AR3">
        <v>48.576000000000001</v>
      </c>
      <c r="AS3">
        <v>32.822879999999998</v>
      </c>
      <c r="AT3">
        <v>20.000042000000001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45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2724.4465630000009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444.43950000000001</v>
      </c>
      <c r="L4">
        <v>528.23009999999999</v>
      </c>
      <c r="M4">
        <v>92</v>
      </c>
      <c r="N4">
        <v>118.12</v>
      </c>
      <c r="O4">
        <v>123.66</v>
      </c>
      <c r="P4">
        <v>139.31</v>
      </c>
      <c r="Q4">
        <v>8.0748999999999995</v>
      </c>
      <c r="R4">
        <v>27.772400000000001</v>
      </c>
      <c r="S4">
        <v>9.7030999999999992</v>
      </c>
      <c r="T4">
        <v>0</v>
      </c>
      <c r="U4">
        <v>417.375</v>
      </c>
      <c r="V4">
        <v>9.2455999999999996</v>
      </c>
      <c r="W4">
        <v>29.849</v>
      </c>
      <c r="X4">
        <v>70.149100000000004</v>
      </c>
      <c r="Y4">
        <v>0</v>
      </c>
      <c r="Z4">
        <v>6.5537999999999998</v>
      </c>
      <c r="AA4">
        <v>28.09872</v>
      </c>
      <c r="AB4">
        <v>30.658999999999999</v>
      </c>
      <c r="AC4">
        <v>19.35568</v>
      </c>
      <c r="AD4">
        <v>36.591700000000003</v>
      </c>
      <c r="AE4">
        <v>49.436556000000003</v>
      </c>
      <c r="AF4">
        <v>9.86</v>
      </c>
      <c r="AG4">
        <v>39.515999999999998</v>
      </c>
      <c r="AH4">
        <v>140.34540000000001</v>
      </c>
      <c r="AI4">
        <v>0</v>
      </c>
      <c r="AJ4">
        <v>0</v>
      </c>
      <c r="AK4">
        <v>51.140700000000002</v>
      </c>
      <c r="AL4">
        <v>85.988</v>
      </c>
      <c r="AM4">
        <v>0</v>
      </c>
      <c r="AN4">
        <v>1.0904100000000001</v>
      </c>
      <c r="AO4">
        <v>20.58</v>
      </c>
      <c r="AP4">
        <v>13.3224</v>
      </c>
      <c r="AQ4">
        <v>45.36</v>
      </c>
      <c r="AR4">
        <v>48.576000000000001</v>
      </c>
      <c r="AS4">
        <v>32.822879999999998</v>
      </c>
      <c r="AT4">
        <v>20.000042000000001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45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2742.2259880000006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362.6087</v>
      </c>
      <c r="L5">
        <v>528.23009999999999</v>
      </c>
      <c r="M5">
        <v>92</v>
      </c>
      <c r="N5">
        <v>118.12</v>
      </c>
      <c r="O5">
        <v>123.66</v>
      </c>
      <c r="P5">
        <v>139.31</v>
      </c>
      <c r="Q5">
        <v>9.8542330000000007</v>
      </c>
      <c r="R5">
        <v>27.772400000000001</v>
      </c>
      <c r="S5">
        <v>9.6151359999999997</v>
      </c>
      <c r="T5">
        <v>0</v>
      </c>
      <c r="U5">
        <v>417.375</v>
      </c>
      <c r="V5">
        <v>8.4717000000000002</v>
      </c>
      <c r="W5">
        <v>26.102900000000002</v>
      </c>
      <c r="X5">
        <v>70.149100000000004</v>
      </c>
      <c r="Y5">
        <v>0</v>
      </c>
      <c r="Z5">
        <v>6.5537999999999998</v>
      </c>
      <c r="AA5">
        <v>28.09872</v>
      </c>
      <c r="AB5">
        <v>30.658999999999999</v>
      </c>
      <c r="AC5">
        <v>19.35568</v>
      </c>
      <c r="AD5">
        <v>36.591700000000003</v>
      </c>
      <c r="AE5">
        <v>49.436556000000003</v>
      </c>
      <c r="AF5">
        <v>9.86</v>
      </c>
      <c r="AG5">
        <v>39.515999999999998</v>
      </c>
      <c r="AH5">
        <v>140.34540000000001</v>
      </c>
      <c r="AI5">
        <v>0</v>
      </c>
      <c r="AJ5">
        <v>0</v>
      </c>
      <c r="AK5">
        <v>51.140700000000002</v>
      </c>
      <c r="AL5">
        <v>85.988</v>
      </c>
      <c r="AM5">
        <v>0</v>
      </c>
      <c r="AN5">
        <v>1.0904100000000001</v>
      </c>
      <c r="AO5">
        <v>20.58</v>
      </c>
      <c r="AP5">
        <v>13.3224</v>
      </c>
      <c r="AQ5">
        <v>45.36</v>
      </c>
      <c r="AR5">
        <v>15.456</v>
      </c>
      <c r="AS5">
        <v>32.822879999999998</v>
      </c>
      <c r="AT5">
        <v>20.000042000000001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61.34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2640.7865570000008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362.6087</v>
      </c>
      <c r="L6">
        <v>471.438535</v>
      </c>
      <c r="M6">
        <v>92</v>
      </c>
      <c r="N6">
        <v>118.12</v>
      </c>
      <c r="O6">
        <v>123.66</v>
      </c>
      <c r="P6">
        <v>139.31</v>
      </c>
      <c r="Q6">
        <v>9.8542330000000007</v>
      </c>
      <c r="R6">
        <v>27.772400000000001</v>
      </c>
      <c r="S6">
        <v>7.053642</v>
      </c>
      <c r="T6">
        <v>0</v>
      </c>
      <c r="U6">
        <v>417.375</v>
      </c>
      <c r="V6">
        <v>8.4717000000000002</v>
      </c>
      <c r="W6">
        <v>26.102900000000002</v>
      </c>
      <c r="X6">
        <v>70.149100000000004</v>
      </c>
      <c r="Y6">
        <v>0</v>
      </c>
      <c r="Z6">
        <v>6.5537999999999998</v>
      </c>
      <c r="AA6">
        <v>28.09872</v>
      </c>
      <c r="AB6">
        <v>30.658999999999999</v>
      </c>
      <c r="AC6">
        <v>19.35568</v>
      </c>
      <c r="AD6">
        <v>36.591700000000003</v>
      </c>
      <c r="AE6">
        <v>49.436556000000003</v>
      </c>
      <c r="AF6">
        <v>9.86</v>
      </c>
      <c r="AG6">
        <v>39.515999999999998</v>
      </c>
      <c r="AH6">
        <v>116.9545</v>
      </c>
      <c r="AI6">
        <v>0</v>
      </c>
      <c r="AJ6">
        <v>0</v>
      </c>
      <c r="AK6">
        <v>51.140700000000002</v>
      </c>
      <c r="AL6">
        <v>85.988</v>
      </c>
      <c r="AM6">
        <v>0</v>
      </c>
      <c r="AN6">
        <v>1.0904100000000001</v>
      </c>
      <c r="AO6">
        <v>20.58</v>
      </c>
      <c r="AP6">
        <v>13.3224</v>
      </c>
      <c r="AQ6">
        <v>45.36</v>
      </c>
      <c r="AR6">
        <v>12.144</v>
      </c>
      <c r="AS6">
        <v>32.822879999999998</v>
      </c>
      <c r="AT6">
        <v>16.888038000000002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73.19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2563.4685939999999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362.93655899999999</v>
      </c>
      <c r="L7">
        <v>365.76957599999997</v>
      </c>
      <c r="M7">
        <v>92</v>
      </c>
      <c r="N7">
        <v>118.12439999999999</v>
      </c>
      <c r="O7">
        <v>123.66562500000001</v>
      </c>
      <c r="P7">
        <v>139.31</v>
      </c>
      <c r="Q7">
        <v>6.4093299999999997</v>
      </c>
      <c r="R7">
        <v>15.673806000000001</v>
      </c>
      <c r="S7">
        <v>5.6673200000000001</v>
      </c>
      <c r="T7">
        <v>0</v>
      </c>
      <c r="U7">
        <v>417.375</v>
      </c>
      <c r="V7">
        <v>2.9312</v>
      </c>
      <c r="W7">
        <v>14.558</v>
      </c>
      <c r="X7">
        <v>54.978400000000001</v>
      </c>
      <c r="Y7">
        <v>0</v>
      </c>
      <c r="Z7">
        <v>6.5537999999999998</v>
      </c>
      <c r="AA7">
        <v>28.09872</v>
      </c>
      <c r="AB7">
        <v>30.658999999999999</v>
      </c>
      <c r="AC7">
        <v>19.35568</v>
      </c>
      <c r="AD7">
        <v>36.591700000000003</v>
      </c>
      <c r="AE7">
        <v>49.436556000000003</v>
      </c>
      <c r="AF7">
        <v>9.86</v>
      </c>
      <c r="AG7">
        <v>39.515999999999998</v>
      </c>
      <c r="AH7">
        <v>116.9545</v>
      </c>
      <c r="AI7">
        <v>0</v>
      </c>
      <c r="AJ7">
        <v>0</v>
      </c>
      <c r="AK7">
        <v>51.140700000000002</v>
      </c>
      <c r="AL7">
        <v>85.988</v>
      </c>
      <c r="AM7">
        <v>0</v>
      </c>
      <c r="AN7">
        <v>1.0904100000000001</v>
      </c>
      <c r="AO7">
        <v>20.58</v>
      </c>
      <c r="AP7">
        <v>13.3224</v>
      </c>
      <c r="AQ7">
        <v>45.36</v>
      </c>
      <c r="AR7">
        <v>12.144</v>
      </c>
      <c r="AS7">
        <v>13.452</v>
      </c>
      <c r="AT7">
        <v>15.617000000000001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67.959999999999994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2383.0796819999996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362.88108299999999</v>
      </c>
      <c r="L8">
        <v>348.23854499999999</v>
      </c>
      <c r="M8">
        <v>92</v>
      </c>
      <c r="N8">
        <v>118.12439999999999</v>
      </c>
      <c r="O8">
        <v>123.66562500000001</v>
      </c>
      <c r="P8">
        <v>139.31</v>
      </c>
      <c r="Q8">
        <v>8.0183979999999995</v>
      </c>
      <c r="R8">
        <v>5.2</v>
      </c>
      <c r="S8">
        <v>5.6673200000000001</v>
      </c>
      <c r="T8">
        <v>0</v>
      </c>
      <c r="U8">
        <v>417.375</v>
      </c>
      <c r="V8">
        <v>2.9312</v>
      </c>
      <c r="W8">
        <v>14.558</v>
      </c>
      <c r="X8">
        <v>54.978400000000001</v>
      </c>
      <c r="Y8">
        <v>0</v>
      </c>
      <c r="Z8">
        <v>6.5537999999999998</v>
      </c>
      <c r="AA8">
        <v>13.983000000000001</v>
      </c>
      <c r="AB8">
        <v>30.658999999999999</v>
      </c>
      <c r="AC8">
        <v>19.35568</v>
      </c>
      <c r="AD8">
        <v>36.591700000000003</v>
      </c>
      <c r="AE8">
        <v>49.436556000000003</v>
      </c>
      <c r="AF8">
        <v>9.86</v>
      </c>
      <c r="AG8">
        <v>39.515999999999998</v>
      </c>
      <c r="AH8">
        <v>116.9545</v>
      </c>
      <c r="AI8">
        <v>0</v>
      </c>
      <c r="AJ8">
        <v>0</v>
      </c>
      <c r="AK8">
        <v>51.140700000000002</v>
      </c>
      <c r="AL8">
        <v>85.988</v>
      </c>
      <c r="AM8">
        <v>0</v>
      </c>
      <c r="AN8">
        <v>1.0904100000000001</v>
      </c>
      <c r="AO8">
        <v>20.58</v>
      </c>
      <c r="AP8">
        <v>13.3224</v>
      </c>
      <c r="AQ8">
        <v>45.36</v>
      </c>
      <c r="AR8">
        <v>12.144</v>
      </c>
      <c r="AS8">
        <v>10.089</v>
      </c>
      <c r="AT8">
        <v>15.700177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67.959999999999994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2339.2328939999993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362.93655899999999</v>
      </c>
      <c r="L9">
        <v>337.76</v>
      </c>
      <c r="M9">
        <v>43.2256</v>
      </c>
      <c r="N9">
        <v>76.241699999999994</v>
      </c>
      <c r="O9">
        <v>65.379099999999994</v>
      </c>
      <c r="P9">
        <v>139.31</v>
      </c>
      <c r="Q9">
        <v>10.771356000000001</v>
      </c>
      <c r="R9">
        <v>5.2</v>
      </c>
      <c r="S9">
        <v>5.7001309999999998</v>
      </c>
      <c r="T9">
        <v>0</v>
      </c>
      <c r="U9">
        <v>417.375</v>
      </c>
      <c r="V9">
        <v>2.9312</v>
      </c>
      <c r="W9">
        <v>14.558</v>
      </c>
      <c r="X9">
        <v>54.978400000000001</v>
      </c>
      <c r="Y9">
        <v>0</v>
      </c>
      <c r="Z9">
        <v>6.5537999999999998</v>
      </c>
      <c r="AA9">
        <v>0</v>
      </c>
      <c r="AB9">
        <v>30.658999999999999</v>
      </c>
      <c r="AC9">
        <v>19.35568</v>
      </c>
      <c r="AD9">
        <v>36.591700000000003</v>
      </c>
      <c r="AE9">
        <v>49.436556000000003</v>
      </c>
      <c r="AF9">
        <v>9.86</v>
      </c>
      <c r="AG9">
        <v>39.515999999999998</v>
      </c>
      <c r="AH9">
        <v>116.9545</v>
      </c>
      <c r="AI9">
        <v>0</v>
      </c>
      <c r="AJ9">
        <v>0</v>
      </c>
      <c r="AK9">
        <v>51.140700000000002</v>
      </c>
      <c r="AL9">
        <v>85.988</v>
      </c>
      <c r="AM9">
        <v>0</v>
      </c>
      <c r="AN9">
        <v>1.0904100000000001</v>
      </c>
      <c r="AO9">
        <v>20.58</v>
      </c>
      <c r="AP9">
        <v>13.3224</v>
      </c>
      <c r="AQ9">
        <v>45.36</v>
      </c>
      <c r="AR9">
        <v>12.144</v>
      </c>
      <c r="AS9">
        <v>10.089</v>
      </c>
      <c r="AT9">
        <v>15.522133999999999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69.41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2169.9409259999993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362.88108299999999</v>
      </c>
      <c r="L10">
        <v>337.76</v>
      </c>
      <c r="M10">
        <v>43.2256</v>
      </c>
      <c r="N10">
        <v>76.241699999999994</v>
      </c>
      <c r="O10">
        <v>65.379099999999994</v>
      </c>
      <c r="P10">
        <v>139.31</v>
      </c>
      <c r="Q10">
        <v>10.771356000000001</v>
      </c>
      <c r="R10">
        <v>5.2</v>
      </c>
      <c r="S10">
        <v>5.7001309999999998</v>
      </c>
      <c r="T10">
        <v>0</v>
      </c>
      <c r="U10">
        <v>417.375</v>
      </c>
      <c r="V10">
        <v>2.9312</v>
      </c>
      <c r="W10">
        <v>14.558</v>
      </c>
      <c r="X10">
        <v>54.978400000000001</v>
      </c>
      <c r="Y10">
        <v>0</v>
      </c>
      <c r="Z10">
        <v>6.5537999999999998</v>
      </c>
      <c r="AA10">
        <v>0</v>
      </c>
      <c r="AB10">
        <v>30.658999999999999</v>
      </c>
      <c r="AC10">
        <v>19.35568</v>
      </c>
      <c r="AD10">
        <v>36.591700000000003</v>
      </c>
      <c r="AE10">
        <v>49.436556000000003</v>
      </c>
      <c r="AF10">
        <v>9.86</v>
      </c>
      <c r="AG10">
        <v>39.515999999999998</v>
      </c>
      <c r="AH10">
        <v>116.9545</v>
      </c>
      <c r="AI10">
        <v>0</v>
      </c>
      <c r="AJ10">
        <v>0</v>
      </c>
      <c r="AK10">
        <v>51.140700000000002</v>
      </c>
      <c r="AL10">
        <v>85.988</v>
      </c>
      <c r="AM10">
        <v>0</v>
      </c>
      <c r="AN10">
        <v>1.0904100000000001</v>
      </c>
      <c r="AO10">
        <v>20.58</v>
      </c>
      <c r="AP10">
        <v>13.3224</v>
      </c>
      <c r="AQ10">
        <v>45.36</v>
      </c>
      <c r="AR10">
        <v>12.144</v>
      </c>
      <c r="AS10">
        <v>10.089</v>
      </c>
      <c r="AT10">
        <v>14.672827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69.41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2169.0361429999994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363.10357599999998</v>
      </c>
      <c r="L11">
        <v>348.931803</v>
      </c>
      <c r="M11">
        <v>43.2256</v>
      </c>
      <c r="N11">
        <v>76.241699999999994</v>
      </c>
      <c r="O11">
        <v>65.379099999999994</v>
      </c>
      <c r="P11">
        <v>139.31</v>
      </c>
      <c r="Q11">
        <v>11.012705</v>
      </c>
      <c r="R11">
        <v>5.2</v>
      </c>
      <c r="S11">
        <v>10.775651</v>
      </c>
      <c r="T11">
        <v>0</v>
      </c>
      <c r="U11">
        <v>417.375</v>
      </c>
      <c r="V11">
        <v>0</v>
      </c>
      <c r="W11">
        <v>14.558</v>
      </c>
      <c r="X11">
        <v>54.978400000000001</v>
      </c>
      <c r="Y11">
        <v>0</v>
      </c>
      <c r="Z11">
        <v>6.5537999999999998</v>
      </c>
      <c r="AA11">
        <v>0</v>
      </c>
      <c r="AB11">
        <v>30.658999999999999</v>
      </c>
      <c r="AC11">
        <v>19.35568</v>
      </c>
      <c r="AD11">
        <v>36.591700000000003</v>
      </c>
      <c r="AE11">
        <v>49.436556000000003</v>
      </c>
      <c r="AF11">
        <v>9.86</v>
      </c>
      <c r="AG11">
        <v>39.515999999999998</v>
      </c>
      <c r="AH11">
        <v>116.9545</v>
      </c>
      <c r="AI11">
        <v>0</v>
      </c>
      <c r="AJ11">
        <v>0</v>
      </c>
      <c r="AK11">
        <v>51.140700000000002</v>
      </c>
      <c r="AL11">
        <v>85.988</v>
      </c>
      <c r="AM11">
        <v>0</v>
      </c>
      <c r="AN11">
        <v>1.0904100000000001</v>
      </c>
      <c r="AO11">
        <v>20.58</v>
      </c>
      <c r="AP11">
        <v>13.3224</v>
      </c>
      <c r="AQ11">
        <v>45.36</v>
      </c>
      <c r="AR11">
        <v>12.144</v>
      </c>
      <c r="AS11">
        <v>10.089</v>
      </c>
      <c r="AT11">
        <v>16.888663999999999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40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2155.6219449999999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363.04836599999999</v>
      </c>
      <c r="L12">
        <v>348.931803</v>
      </c>
      <c r="M12">
        <v>43.2256</v>
      </c>
      <c r="N12">
        <v>76.241699999999994</v>
      </c>
      <c r="O12">
        <v>65.379099999999994</v>
      </c>
      <c r="P12">
        <v>139.31</v>
      </c>
      <c r="Q12">
        <v>11.012705</v>
      </c>
      <c r="R12">
        <v>5.2</v>
      </c>
      <c r="S12">
        <v>10.775651</v>
      </c>
      <c r="T12">
        <v>0</v>
      </c>
      <c r="U12">
        <v>417.375</v>
      </c>
      <c r="V12">
        <v>0</v>
      </c>
      <c r="W12">
        <v>14.558</v>
      </c>
      <c r="X12">
        <v>54.978400000000001</v>
      </c>
      <c r="Y12">
        <v>0</v>
      </c>
      <c r="Z12">
        <v>6.5537999999999998</v>
      </c>
      <c r="AA12">
        <v>0</v>
      </c>
      <c r="AB12">
        <v>30.658999999999999</v>
      </c>
      <c r="AC12">
        <v>19.35568</v>
      </c>
      <c r="AD12">
        <v>36.591700000000003</v>
      </c>
      <c r="AE12">
        <v>49.436556000000003</v>
      </c>
      <c r="AF12">
        <v>9.86</v>
      </c>
      <c r="AG12">
        <v>39.515999999999998</v>
      </c>
      <c r="AH12">
        <v>116.9545</v>
      </c>
      <c r="AI12">
        <v>0</v>
      </c>
      <c r="AJ12">
        <v>0</v>
      </c>
      <c r="AK12">
        <v>51.140700000000002</v>
      </c>
      <c r="AL12">
        <v>85.988</v>
      </c>
      <c r="AM12">
        <v>0</v>
      </c>
      <c r="AN12">
        <v>1.0904100000000001</v>
      </c>
      <c r="AO12">
        <v>20.58</v>
      </c>
      <c r="AP12">
        <v>13.3224</v>
      </c>
      <c r="AQ12">
        <v>45.36</v>
      </c>
      <c r="AR12">
        <v>12.144</v>
      </c>
      <c r="AS12">
        <v>10.089</v>
      </c>
      <c r="AT12">
        <v>16.478100000000001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40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2155.1561709999996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363.10357599999998</v>
      </c>
      <c r="L13">
        <v>348.931803</v>
      </c>
      <c r="M13">
        <v>43.2256</v>
      </c>
      <c r="N13">
        <v>76.241699999999994</v>
      </c>
      <c r="O13">
        <v>65.379099999999994</v>
      </c>
      <c r="P13">
        <v>121.78230000000001</v>
      </c>
      <c r="Q13">
        <v>11.012705</v>
      </c>
      <c r="R13">
        <v>5.2</v>
      </c>
      <c r="S13">
        <v>10.775651</v>
      </c>
      <c r="T13">
        <v>0</v>
      </c>
      <c r="U13">
        <v>417.375</v>
      </c>
      <c r="V13">
        <v>0</v>
      </c>
      <c r="W13">
        <v>14.558</v>
      </c>
      <c r="X13">
        <v>54.978400000000001</v>
      </c>
      <c r="Y13">
        <v>0</v>
      </c>
      <c r="Z13">
        <v>6.5537999999999998</v>
      </c>
      <c r="AA13">
        <v>0</v>
      </c>
      <c r="AB13">
        <v>30.658999999999999</v>
      </c>
      <c r="AC13">
        <v>19.35568</v>
      </c>
      <c r="AD13">
        <v>36.591700000000003</v>
      </c>
      <c r="AE13">
        <v>49.436556000000003</v>
      </c>
      <c r="AF13">
        <v>9.86</v>
      </c>
      <c r="AG13">
        <v>39.515999999999998</v>
      </c>
      <c r="AH13">
        <v>116.9545</v>
      </c>
      <c r="AI13">
        <v>0</v>
      </c>
      <c r="AJ13">
        <v>0</v>
      </c>
      <c r="AK13">
        <v>51.140700000000002</v>
      </c>
      <c r="AL13">
        <v>85.988</v>
      </c>
      <c r="AM13">
        <v>0</v>
      </c>
      <c r="AN13">
        <v>1.0904100000000001</v>
      </c>
      <c r="AO13">
        <v>20.58</v>
      </c>
      <c r="AP13">
        <v>13.3224</v>
      </c>
      <c r="AQ13">
        <v>37.799999999999997</v>
      </c>
      <c r="AR13">
        <v>12.144</v>
      </c>
      <c r="AS13">
        <v>10.089</v>
      </c>
      <c r="AT13">
        <v>17.255186999999999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40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2130.900768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363.04836599999999</v>
      </c>
      <c r="L14">
        <v>348.931803</v>
      </c>
      <c r="M14">
        <v>43.2256</v>
      </c>
      <c r="N14">
        <v>76.241699999999994</v>
      </c>
      <c r="O14">
        <v>65.379099999999994</v>
      </c>
      <c r="P14">
        <v>121.78230000000001</v>
      </c>
      <c r="Q14">
        <v>11.012705</v>
      </c>
      <c r="R14">
        <v>5.2</v>
      </c>
      <c r="S14">
        <v>10.775651</v>
      </c>
      <c r="T14">
        <v>0</v>
      </c>
      <c r="U14">
        <v>417.375</v>
      </c>
      <c r="V14">
        <v>0</v>
      </c>
      <c r="W14">
        <v>14.558</v>
      </c>
      <c r="X14">
        <v>54.978400000000001</v>
      </c>
      <c r="Y14">
        <v>0</v>
      </c>
      <c r="Z14">
        <v>6.5537999999999998</v>
      </c>
      <c r="AA14">
        <v>0</v>
      </c>
      <c r="AB14">
        <v>30.658999999999999</v>
      </c>
      <c r="AC14">
        <v>19.35568</v>
      </c>
      <c r="AD14">
        <v>36.591700000000003</v>
      </c>
      <c r="AE14">
        <v>49.436556000000003</v>
      </c>
      <c r="AF14">
        <v>9.86</v>
      </c>
      <c r="AG14">
        <v>39.515999999999998</v>
      </c>
      <c r="AH14">
        <v>116.9545</v>
      </c>
      <c r="AI14">
        <v>0</v>
      </c>
      <c r="AJ14">
        <v>0</v>
      </c>
      <c r="AK14">
        <v>51.140700000000002</v>
      </c>
      <c r="AL14">
        <v>85.988</v>
      </c>
      <c r="AM14">
        <v>0</v>
      </c>
      <c r="AN14">
        <v>1.0904100000000001</v>
      </c>
      <c r="AO14">
        <v>20.58</v>
      </c>
      <c r="AP14">
        <v>13.3224</v>
      </c>
      <c r="AQ14">
        <v>30.24</v>
      </c>
      <c r="AR14">
        <v>12.144</v>
      </c>
      <c r="AS14">
        <v>10.089</v>
      </c>
      <c r="AT14">
        <v>19.390352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40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2125.4207229999997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363.80608000000001</v>
      </c>
      <c r="L15">
        <v>351.57320600000003</v>
      </c>
      <c r="M15">
        <v>43.2256</v>
      </c>
      <c r="N15">
        <v>76.241699999999994</v>
      </c>
      <c r="O15">
        <v>65.379099999999994</v>
      </c>
      <c r="P15">
        <v>121.78230000000001</v>
      </c>
      <c r="Q15">
        <v>11.691528999999999</v>
      </c>
      <c r="R15">
        <v>5.0199999999999996</v>
      </c>
      <c r="S15">
        <v>11.912433999999999</v>
      </c>
      <c r="T15">
        <v>0</v>
      </c>
      <c r="U15">
        <v>417.375</v>
      </c>
      <c r="V15">
        <v>0</v>
      </c>
      <c r="W15">
        <v>14.558</v>
      </c>
      <c r="X15">
        <v>54.978400000000001</v>
      </c>
      <c r="Y15">
        <v>0</v>
      </c>
      <c r="Z15">
        <v>6.5537999999999998</v>
      </c>
      <c r="AA15">
        <v>0</v>
      </c>
      <c r="AB15">
        <v>39.510120000000001</v>
      </c>
      <c r="AC15">
        <v>29.062808</v>
      </c>
      <c r="AD15">
        <v>36.591700000000003</v>
      </c>
      <c r="AE15">
        <v>49.436556000000003</v>
      </c>
      <c r="AF15">
        <v>8.8740000000000006</v>
      </c>
      <c r="AG15">
        <v>39.515999999999998</v>
      </c>
      <c r="AH15">
        <v>116.9545</v>
      </c>
      <c r="AI15">
        <v>0</v>
      </c>
      <c r="AJ15">
        <v>0</v>
      </c>
      <c r="AK15">
        <v>51.140700000000002</v>
      </c>
      <c r="AL15">
        <v>82.501999999999995</v>
      </c>
      <c r="AM15">
        <v>0</v>
      </c>
      <c r="AN15">
        <v>1.0904100000000001</v>
      </c>
      <c r="AO15">
        <v>20.58</v>
      </c>
      <c r="AP15">
        <v>12.169499999999999</v>
      </c>
      <c r="AQ15">
        <v>30.24</v>
      </c>
      <c r="AR15">
        <v>12.144</v>
      </c>
      <c r="AS15">
        <v>10.089</v>
      </c>
      <c r="AT15">
        <v>20.000042000000001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30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2133.9984849999996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363.75198699999999</v>
      </c>
      <c r="L16">
        <v>351.57320600000003</v>
      </c>
      <c r="M16">
        <v>43.2256</v>
      </c>
      <c r="N16">
        <v>76.241699999999994</v>
      </c>
      <c r="O16">
        <v>65.379099999999994</v>
      </c>
      <c r="P16">
        <v>121.78230000000001</v>
      </c>
      <c r="Q16">
        <v>11.691528999999999</v>
      </c>
      <c r="R16">
        <v>5.0199999999999996</v>
      </c>
      <c r="S16">
        <v>11.912433999999999</v>
      </c>
      <c r="T16">
        <v>0</v>
      </c>
      <c r="U16">
        <v>417.375</v>
      </c>
      <c r="V16">
        <v>0</v>
      </c>
      <c r="W16">
        <v>14.558</v>
      </c>
      <c r="X16">
        <v>54.978400000000001</v>
      </c>
      <c r="Y16">
        <v>0</v>
      </c>
      <c r="Z16">
        <v>6.5537999999999998</v>
      </c>
      <c r="AA16">
        <v>0</v>
      </c>
      <c r="AB16">
        <v>39.510120000000001</v>
      </c>
      <c r="AC16">
        <v>29.062808</v>
      </c>
      <c r="AD16">
        <v>36.591700000000003</v>
      </c>
      <c r="AE16">
        <v>49.436556000000003</v>
      </c>
      <c r="AF16">
        <v>8.8740000000000006</v>
      </c>
      <c r="AG16">
        <v>39.515999999999998</v>
      </c>
      <c r="AH16">
        <v>116.9545</v>
      </c>
      <c r="AI16">
        <v>0</v>
      </c>
      <c r="AJ16">
        <v>0</v>
      </c>
      <c r="AK16">
        <v>51.140700000000002</v>
      </c>
      <c r="AL16">
        <v>82.501999999999995</v>
      </c>
      <c r="AM16">
        <v>0</v>
      </c>
      <c r="AN16">
        <v>1.0904100000000001</v>
      </c>
      <c r="AO16">
        <v>20.58</v>
      </c>
      <c r="AP16">
        <v>12.169499999999999</v>
      </c>
      <c r="AQ16">
        <v>30.24</v>
      </c>
      <c r="AR16">
        <v>12.144</v>
      </c>
      <c r="AS16">
        <v>10.089</v>
      </c>
      <c r="AT16">
        <v>19.200828999999999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30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2133.1451789999992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363.80608000000001</v>
      </c>
      <c r="L17">
        <v>351.57320600000003</v>
      </c>
      <c r="M17">
        <v>43.2256</v>
      </c>
      <c r="N17">
        <v>76.241699999999994</v>
      </c>
      <c r="O17">
        <v>65.379099999999994</v>
      </c>
      <c r="P17">
        <v>121.78230000000001</v>
      </c>
      <c r="Q17">
        <v>11.691528999999999</v>
      </c>
      <c r="R17">
        <v>10.404266</v>
      </c>
      <c r="S17">
        <v>11.912433999999999</v>
      </c>
      <c r="T17">
        <v>0</v>
      </c>
      <c r="U17">
        <v>417.375</v>
      </c>
      <c r="V17">
        <v>0</v>
      </c>
      <c r="W17">
        <v>14.558</v>
      </c>
      <c r="X17">
        <v>54.978400000000001</v>
      </c>
      <c r="Y17">
        <v>0</v>
      </c>
      <c r="Z17">
        <v>6.5537999999999998</v>
      </c>
      <c r="AA17">
        <v>0</v>
      </c>
      <c r="AB17">
        <v>39.510120000000001</v>
      </c>
      <c r="AC17">
        <v>29.062808</v>
      </c>
      <c r="AD17">
        <v>36.591700000000003</v>
      </c>
      <c r="AE17">
        <v>49.436556000000003</v>
      </c>
      <c r="AF17">
        <v>8.8740000000000006</v>
      </c>
      <c r="AG17">
        <v>39.515999999999998</v>
      </c>
      <c r="AH17">
        <v>116.9545</v>
      </c>
      <c r="AI17">
        <v>0</v>
      </c>
      <c r="AJ17">
        <v>0</v>
      </c>
      <c r="AK17">
        <v>51.140700000000002</v>
      </c>
      <c r="AL17">
        <v>82.501999999999995</v>
      </c>
      <c r="AM17">
        <v>0</v>
      </c>
      <c r="AN17">
        <v>1.0904100000000001</v>
      </c>
      <c r="AO17">
        <v>20.58</v>
      </c>
      <c r="AP17">
        <v>12.169499999999999</v>
      </c>
      <c r="AQ17">
        <v>30.24</v>
      </c>
      <c r="AR17">
        <v>12.144</v>
      </c>
      <c r="AS17">
        <v>10.089</v>
      </c>
      <c r="AT17">
        <v>19.849028000000001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30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2139.2317369999996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363.75198699999999</v>
      </c>
      <c r="L18">
        <v>351.57320600000003</v>
      </c>
      <c r="M18">
        <v>43.2256</v>
      </c>
      <c r="N18">
        <v>76.241699999999994</v>
      </c>
      <c r="O18">
        <v>65.379099999999994</v>
      </c>
      <c r="P18">
        <v>121.78230000000001</v>
      </c>
      <c r="Q18">
        <v>11.691528999999999</v>
      </c>
      <c r="R18">
        <v>10.404266</v>
      </c>
      <c r="S18">
        <v>11.912433999999999</v>
      </c>
      <c r="T18">
        <v>0</v>
      </c>
      <c r="U18">
        <v>417.375</v>
      </c>
      <c r="V18">
        <v>0</v>
      </c>
      <c r="W18">
        <v>14.558</v>
      </c>
      <c r="X18">
        <v>54.978400000000001</v>
      </c>
      <c r="Y18">
        <v>0</v>
      </c>
      <c r="Z18">
        <v>6.5537999999999998</v>
      </c>
      <c r="AA18">
        <v>0</v>
      </c>
      <c r="AB18">
        <v>39.510120000000001</v>
      </c>
      <c r="AC18">
        <v>29.062808</v>
      </c>
      <c r="AD18">
        <v>36.591700000000003</v>
      </c>
      <c r="AE18">
        <v>49.436556000000003</v>
      </c>
      <c r="AF18">
        <v>8.8740000000000006</v>
      </c>
      <c r="AG18">
        <v>39.515999999999998</v>
      </c>
      <c r="AH18">
        <v>116.9545</v>
      </c>
      <c r="AI18">
        <v>0</v>
      </c>
      <c r="AJ18">
        <v>0</v>
      </c>
      <c r="AK18">
        <v>51.140700000000002</v>
      </c>
      <c r="AL18">
        <v>82.501999999999995</v>
      </c>
      <c r="AM18">
        <v>0</v>
      </c>
      <c r="AN18">
        <v>1.0904100000000001</v>
      </c>
      <c r="AO18">
        <v>20.58</v>
      </c>
      <c r="AP18">
        <v>12.169499999999999</v>
      </c>
      <c r="AQ18">
        <v>30.24</v>
      </c>
      <c r="AR18">
        <v>12.144</v>
      </c>
      <c r="AS18">
        <v>10.089</v>
      </c>
      <c r="AT18">
        <v>20.000042000000001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30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2139.3286579999995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363.80608000000001</v>
      </c>
      <c r="L19">
        <v>351.57320600000003</v>
      </c>
      <c r="M19">
        <v>43.2256</v>
      </c>
      <c r="N19">
        <v>76.241699999999994</v>
      </c>
      <c r="O19">
        <v>65.379099999999994</v>
      </c>
      <c r="P19">
        <v>121.78230000000001</v>
      </c>
      <c r="Q19">
        <v>11.691528999999999</v>
      </c>
      <c r="R19">
        <v>10.404266</v>
      </c>
      <c r="S19">
        <v>11.912433999999999</v>
      </c>
      <c r="T19">
        <v>0</v>
      </c>
      <c r="U19">
        <v>417.375</v>
      </c>
      <c r="V19">
        <v>0</v>
      </c>
      <c r="W19">
        <v>14.558</v>
      </c>
      <c r="X19">
        <v>54.978400000000001</v>
      </c>
      <c r="Y19">
        <v>0</v>
      </c>
      <c r="Z19">
        <v>6.5537999999999998</v>
      </c>
      <c r="AA19">
        <v>0</v>
      </c>
      <c r="AB19">
        <v>39.510120000000001</v>
      </c>
      <c r="AC19">
        <v>29.062808</v>
      </c>
      <c r="AD19">
        <v>36.591700000000003</v>
      </c>
      <c r="AE19">
        <v>49.436556000000003</v>
      </c>
      <c r="AF19">
        <v>8.8740000000000006</v>
      </c>
      <c r="AG19">
        <v>39.515999999999998</v>
      </c>
      <c r="AH19">
        <v>116.9545</v>
      </c>
      <c r="AI19">
        <v>0</v>
      </c>
      <c r="AJ19">
        <v>0</v>
      </c>
      <c r="AK19">
        <v>51.140700000000002</v>
      </c>
      <c r="AL19">
        <v>82.501999999999995</v>
      </c>
      <c r="AM19">
        <v>0</v>
      </c>
      <c r="AN19">
        <v>1.0904100000000001</v>
      </c>
      <c r="AO19">
        <v>20.58</v>
      </c>
      <c r="AP19">
        <v>12.169499999999999</v>
      </c>
      <c r="AQ19">
        <v>16.695</v>
      </c>
      <c r="AR19">
        <v>12.144</v>
      </c>
      <c r="AS19">
        <v>10.089</v>
      </c>
      <c r="AT19">
        <v>20.000042000000001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30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2125.8377509999996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363.75198699999999</v>
      </c>
      <c r="L20">
        <v>351.57320600000003</v>
      </c>
      <c r="M20">
        <v>43.2256</v>
      </c>
      <c r="N20">
        <v>76.241699999999994</v>
      </c>
      <c r="O20">
        <v>65.379099999999994</v>
      </c>
      <c r="P20">
        <v>121.78230000000001</v>
      </c>
      <c r="Q20">
        <v>11.691528999999999</v>
      </c>
      <c r="R20">
        <v>10.404266</v>
      </c>
      <c r="S20">
        <v>11.912433999999999</v>
      </c>
      <c r="T20">
        <v>0</v>
      </c>
      <c r="U20">
        <v>417.375</v>
      </c>
      <c r="V20">
        <v>0</v>
      </c>
      <c r="W20">
        <v>14.558</v>
      </c>
      <c r="X20">
        <v>54.978400000000001</v>
      </c>
      <c r="Y20">
        <v>0</v>
      </c>
      <c r="Z20">
        <v>6.5537999999999998</v>
      </c>
      <c r="AA20">
        <v>0</v>
      </c>
      <c r="AB20">
        <v>39.510120000000001</v>
      </c>
      <c r="AC20">
        <v>29.062808</v>
      </c>
      <c r="AD20">
        <v>36.591700000000003</v>
      </c>
      <c r="AE20">
        <v>49.436556000000003</v>
      </c>
      <c r="AF20">
        <v>8.8740000000000006</v>
      </c>
      <c r="AG20">
        <v>39.515999999999998</v>
      </c>
      <c r="AH20">
        <v>116.9545</v>
      </c>
      <c r="AI20">
        <v>0</v>
      </c>
      <c r="AJ20">
        <v>0</v>
      </c>
      <c r="AK20">
        <v>51.140700000000002</v>
      </c>
      <c r="AL20">
        <v>82.501999999999995</v>
      </c>
      <c r="AM20">
        <v>0</v>
      </c>
      <c r="AN20">
        <v>1.0904100000000001</v>
      </c>
      <c r="AO20">
        <v>20.58</v>
      </c>
      <c r="AP20">
        <v>12.169499999999999</v>
      </c>
      <c r="AQ20">
        <v>16.695</v>
      </c>
      <c r="AR20">
        <v>12.144</v>
      </c>
      <c r="AS20">
        <v>10.089</v>
      </c>
      <c r="AT20">
        <v>20.000042000000001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30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2125.7836579999998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363.80608000000001</v>
      </c>
      <c r="L21">
        <v>351.57320600000003</v>
      </c>
      <c r="M21">
        <v>43.2256</v>
      </c>
      <c r="N21">
        <v>76.241699999999994</v>
      </c>
      <c r="O21">
        <v>65.379099999999994</v>
      </c>
      <c r="P21">
        <v>121.78230000000001</v>
      </c>
      <c r="Q21">
        <v>11.691528999999999</v>
      </c>
      <c r="R21">
        <v>5.0199999999999996</v>
      </c>
      <c r="S21">
        <v>11.912433999999999</v>
      </c>
      <c r="T21">
        <v>0</v>
      </c>
      <c r="U21">
        <v>417.375</v>
      </c>
      <c r="V21">
        <v>0</v>
      </c>
      <c r="W21">
        <v>10.378724999999999</v>
      </c>
      <c r="X21">
        <v>54.978400000000001</v>
      </c>
      <c r="Y21">
        <v>0</v>
      </c>
      <c r="Z21">
        <v>6.5537999999999998</v>
      </c>
      <c r="AA21">
        <v>0</v>
      </c>
      <c r="AB21">
        <v>39.510120000000001</v>
      </c>
      <c r="AC21">
        <v>19.35568</v>
      </c>
      <c r="AD21">
        <v>36.591700000000003</v>
      </c>
      <c r="AE21">
        <v>49.436556000000003</v>
      </c>
      <c r="AF21">
        <v>8.8740000000000006</v>
      </c>
      <c r="AG21">
        <v>39.515999999999998</v>
      </c>
      <c r="AH21">
        <v>116.9545</v>
      </c>
      <c r="AI21">
        <v>0</v>
      </c>
      <c r="AJ21">
        <v>0</v>
      </c>
      <c r="AK21">
        <v>51.140700000000002</v>
      </c>
      <c r="AL21">
        <v>82.501999999999995</v>
      </c>
      <c r="AM21">
        <v>0</v>
      </c>
      <c r="AN21">
        <v>1.0904100000000001</v>
      </c>
      <c r="AO21">
        <v>20.58</v>
      </c>
      <c r="AP21">
        <v>12.169499999999999</v>
      </c>
      <c r="AQ21">
        <v>16.695</v>
      </c>
      <c r="AR21">
        <v>12.144</v>
      </c>
      <c r="AS21">
        <v>10.089</v>
      </c>
      <c r="AT21">
        <v>20.000042000000001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30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2106.567082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363.75198699999999</v>
      </c>
      <c r="L22">
        <v>351.57320600000003</v>
      </c>
      <c r="M22">
        <v>43.2256</v>
      </c>
      <c r="N22">
        <v>76.241699999999994</v>
      </c>
      <c r="O22">
        <v>65.379099999999994</v>
      </c>
      <c r="P22">
        <v>121.78230000000001</v>
      </c>
      <c r="Q22">
        <v>11.691528999999999</v>
      </c>
      <c r="R22">
        <v>5.0199999999999996</v>
      </c>
      <c r="S22">
        <v>11.912433999999999</v>
      </c>
      <c r="T22">
        <v>0</v>
      </c>
      <c r="U22">
        <v>417.375</v>
      </c>
      <c r="V22">
        <v>0</v>
      </c>
      <c r="W22">
        <v>10</v>
      </c>
      <c r="X22">
        <v>54.978400000000001</v>
      </c>
      <c r="Y22">
        <v>0</v>
      </c>
      <c r="Z22">
        <v>6.5537999999999998</v>
      </c>
      <c r="AA22">
        <v>0</v>
      </c>
      <c r="AB22">
        <v>39.510120000000001</v>
      </c>
      <c r="AC22">
        <v>19.35568</v>
      </c>
      <c r="AD22">
        <v>36.591700000000003</v>
      </c>
      <c r="AE22">
        <v>49.436556000000003</v>
      </c>
      <c r="AF22">
        <v>8.8740000000000006</v>
      </c>
      <c r="AG22">
        <v>39.515999999999998</v>
      </c>
      <c r="AH22">
        <v>116.9545</v>
      </c>
      <c r="AI22">
        <v>0</v>
      </c>
      <c r="AJ22">
        <v>0</v>
      </c>
      <c r="AK22">
        <v>51.140700000000002</v>
      </c>
      <c r="AL22">
        <v>82.501999999999995</v>
      </c>
      <c r="AM22">
        <v>0</v>
      </c>
      <c r="AN22">
        <v>1.0904100000000001</v>
      </c>
      <c r="AO22">
        <v>20.58</v>
      </c>
      <c r="AP22">
        <v>12.169499999999999</v>
      </c>
      <c r="AQ22">
        <v>16.695</v>
      </c>
      <c r="AR22">
        <v>12.144</v>
      </c>
      <c r="AS22">
        <v>10.089</v>
      </c>
      <c r="AT22">
        <v>20.000042000000001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30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2106.1342639999998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363.80608000000001</v>
      </c>
      <c r="L23">
        <v>351.57320600000003</v>
      </c>
      <c r="M23">
        <v>43.2256</v>
      </c>
      <c r="N23">
        <v>76.241699999999994</v>
      </c>
      <c r="O23">
        <v>65.379099999999994</v>
      </c>
      <c r="P23">
        <v>121.78230000000001</v>
      </c>
      <c r="Q23">
        <v>11.493266999999999</v>
      </c>
      <c r="R23">
        <v>5.0199999999999996</v>
      </c>
      <c r="S23">
        <v>7.813714</v>
      </c>
      <c r="T23">
        <v>0</v>
      </c>
      <c r="U23">
        <v>417.375</v>
      </c>
      <c r="V23">
        <v>0</v>
      </c>
      <c r="W23">
        <v>10</v>
      </c>
      <c r="X23">
        <v>54.978400000000001</v>
      </c>
      <c r="Y23">
        <v>0</v>
      </c>
      <c r="Z23">
        <v>6.5537999999999998</v>
      </c>
      <c r="AA23">
        <v>0</v>
      </c>
      <c r="AB23">
        <v>39.510120000000001</v>
      </c>
      <c r="AC23">
        <v>19.35568</v>
      </c>
      <c r="AD23">
        <v>36.591700000000003</v>
      </c>
      <c r="AE23">
        <v>49.436556000000003</v>
      </c>
      <c r="AF23">
        <v>8.8740000000000006</v>
      </c>
      <c r="AG23">
        <v>39.515999999999998</v>
      </c>
      <c r="AH23">
        <v>116.9545</v>
      </c>
      <c r="AI23">
        <v>0</v>
      </c>
      <c r="AJ23">
        <v>0</v>
      </c>
      <c r="AK23">
        <v>51.140700000000002</v>
      </c>
      <c r="AL23">
        <v>82.501999999999995</v>
      </c>
      <c r="AM23">
        <v>0</v>
      </c>
      <c r="AN23">
        <v>1.0904100000000001</v>
      </c>
      <c r="AO23">
        <v>20.58</v>
      </c>
      <c r="AP23">
        <v>12.169499999999999</v>
      </c>
      <c r="AQ23">
        <v>16.695</v>
      </c>
      <c r="AR23">
        <v>12.144</v>
      </c>
      <c r="AS23">
        <v>10.089</v>
      </c>
      <c r="AT23">
        <v>20.000042000000001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30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2101.8913749999997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363.75198699999999</v>
      </c>
      <c r="L24">
        <v>351.57320600000003</v>
      </c>
      <c r="M24">
        <v>43.2256</v>
      </c>
      <c r="N24">
        <v>76.241699999999994</v>
      </c>
      <c r="O24">
        <v>65.379099999999994</v>
      </c>
      <c r="P24">
        <v>121.78230000000001</v>
      </c>
      <c r="Q24">
        <v>11.493266999999999</v>
      </c>
      <c r="R24">
        <v>5.0199999999999996</v>
      </c>
      <c r="S24">
        <v>7.813714</v>
      </c>
      <c r="T24">
        <v>0</v>
      </c>
      <c r="U24">
        <v>417.375</v>
      </c>
      <c r="V24">
        <v>0</v>
      </c>
      <c r="W24">
        <v>10</v>
      </c>
      <c r="X24">
        <v>54.978400000000001</v>
      </c>
      <c r="Y24">
        <v>0</v>
      </c>
      <c r="Z24">
        <v>6.5537999999999998</v>
      </c>
      <c r="AA24">
        <v>0</v>
      </c>
      <c r="AB24">
        <v>31.992000000000001</v>
      </c>
      <c r="AC24">
        <v>19.35568</v>
      </c>
      <c r="AD24">
        <v>36.591700000000003</v>
      </c>
      <c r="AE24">
        <v>49.436556000000003</v>
      </c>
      <c r="AF24">
        <v>8.8740000000000006</v>
      </c>
      <c r="AG24">
        <v>39.515999999999998</v>
      </c>
      <c r="AH24">
        <v>116.9545</v>
      </c>
      <c r="AI24">
        <v>0</v>
      </c>
      <c r="AJ24">
        <v>0</v>
      </c>
      <c r="AK24">
        <v>51.140700000000002</v>
      </c>
      <c r="AL24">
        <v>82.501999999999995</v>
      </c>
      <c r="AM24">
        <v>0</v>
      </c>
      <c r="AN24">
        <v>1.0904100000000001</v>
      </c>
      <c r="AO24">
        <v>20.58</v>
      </c>
      <c r="AP24">
        <v>12.169499999999999</v>
      </c>
      <c r="AQ24">
        <v>15.12</v>
      </c>
      <c r="AR24">
        <v>12.144</v>
      </c>
      <c r="AS24">
        <v>10.089</v>
      </c>
      <c r="AT24">
        <v>20.000042000000001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30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2092.7441619999995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363.80608000000001</v>
      </c>
      <c r="L25">
        <v>351.57320600000003</v>
      </c>
      <c r="M25">
        <v>43.2256</v>
      </c>
      <c r="N25">
        <v>76.241699999999994</v>
      </c>
      <c r="O25">
        <v>65.379099999999994</v>
      </c>
      <c r="P25">
        <v>121.78230000000001</v>
      </c>
      <c r="Q25">
        <v>11.691528999999999</v>
      </c>
      <c r="R25">
        <v>4.8499999999999996</v>
      </c>
      <c r="S25">
        <v>7.813714</v>
      </c>
      <c r="T25">
        <v>0</v>
      </c>
      <c r="U25">
        <v>417.375</v>
      </c>
      <c r="V25">
        <v>0</v>
      </c>
      <c r="W25">
        <v>10</v>
      </c>
      <c r="X25">
        <v>54.978400000000001</v>
      </c>
      <c r="Y25">
        <v>0</v>
      </c>
      <c r="Z25">
        <v>6.5537999999999998</v>
      </c>
      <c r="AA25">
        <v>0</v>
      </c>
      <c r="AB25">
        <v>31.992000000000001</v>
      </c>
      <c r="AC25">
        <v>19.35568</v>
      </c>
      <c r="AD25">
        <v>36.591700000000003</v>
      </c>
      <c r="AE25">
        <v>49.436556000000003</v>
      </c>
      <c r="AF25">
        <v>8.8740000000000006</v>
      </c>
      <c r="AG25">
        <v>39.515999999999998</v>
      </c>
      <c r="AH25">
        <v>132.58000000000001</v>
      </c>
      <c r="AI25">
        <v>0</v>
      </c>
      <c r="AJ25">
        <v>0</v>
      </c>
      <c r="AK25">
        <v>51.140700000000002</v>
      </c>
      <c r="AL25">
        <v>82.501999999999995</v>
      </c>
      <c r="AM25">
        <v>0</v>
      </c>
      <c r="AN25">
        <v>1.0904100000000001</v>
      </c>
      <c r="AO25">
        <v>20.58</v>
      </c>
      <c r="AP25">
        <v>12.169499999999999</v>
      </c>
      <c r="AQ25">
        <v>15.12</v>
      </c>
      <c r="AR25">
        <v>12.144</v>
      </c>
      <c r="AS25">
        <v>10.089</v>
      </c>
      <c r="AT25">
        <v>20.000042000000001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30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2108.4520169999992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363.75198699999999</v>
      </c>
      <c r="L26">
        <v>351.57320600000003</v>
      </c>
      <c r="M26">
        <v>43.2256</v>
      </c>
      <c r="N26">
        <v>76.241699999999994</v>
      </c>
      <c r="O26">
        <v>65.379099999999994</v>
      </c>
      <c r="P26">
        <v>121.78230000000001</v>
      </c>
      <c r="Q26">
        <v>11.691528999999999</v>
      </c>
      <c r="R26">
        <v>4.8499999999999996</v>
      </c>
      <c r="S26">
        <v>7.813714</v>
      </c>
      <c r="T26">
        <v>0</v>
      </c>
      <c r="U26">
        <v>417.375</v>
      </c>
      <c r="V26">
        <v>0</v>
      </c>
      <c r="W26">
        <v>10</v>
      </c>
      <c r="X26">
        <v>54.978400000000001</v>
      </c>
      <c r="Y26">
        <v>0</v>
      </c>
      <c r="Z26">
        <v>6.5537999999999998</v>
      </c>
      <c r="AA26">
        <v>0</v>
      </c>
      <c r="AB26">
        <v>31.992000000000001</v>
      </c>
      <c r="AC26">
        <v>19.35568</v>
      </c>
      <c r="AD26">
        <v>36.591700000000003</v>
      </c>
      <c r="AE26">
        <v>49.436556000000003</v>
      </c>
      <c r="AF26">
        <v>8.8740000000000006</v>
      </c>
      <c r="AG26">
        <v>39.515999999999998</v>
      </c>
      <c r="AH26">
        <v>132.58000000000001</v>
      </c>
      <c r="AI26">
        <v>0</v>
      </c>
      <c r="AJ26">
        <v>0</v>
      </c>
      <c r="AK26">
        <v>51.140700000000002</v>
      </c>
      <c r="AL26">
        <v>82.501999999999995</v>
      </c>
      <c r="AM26">
        <v>0</v>
      </c>
      <c r="AN26">
        <v>1.0904100000000001</v>
      </c>
      <c r="AO26">
        <v>20.58</v>
      </c>
      <c r="AP26">
        <v>12.169499999999999</v>
      </c>
      <c r="AQ26">
        <v>15.12</v>
      </c>
      <c r="AR26">
        <v>12.144</v>
      </c>
      <c r="AS26">
        <v>10.089</v>
      </c>
      <c r="AT26">
        <v>20.000042000000001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30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2108.3979239999994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361.77022799999997</v>
      </c>
      <c r="L27">
        <v>348.931803</v>
      </c>
      <c r="M27">
        <v>43.2256</v>
      </c>
      <c r="N27">
        <v>76.241699999999994</v>
      </c>
      <c r="O27">
        <v>65.379099999999994</v>
      </c>
      <c r="P27">
        <v>121.78230000000001</v>
      </c>
      <c r="Q27">
        <v>11.012705</v>
      </c>
      <c r="R27">
        <v>8.0894270000000006</v>
      </c>
      <c r="S27">
        <v>10.775651</v>
      </c>
      <c r="T27">
        <v>0</v>
      </c>
      <c r="U27">
        <v>417.375</v>
      </c>
      <c r="V27">
        <v>2.9312</v>
      </c>
      <c r="W27">
        <v>14.859738</v>
      </c>
      <c r="X27">
        <v>54.978400000000001</v>
      </c>
      <c r="Y27">
        <v>0</v>
      </c>
      <c r="Z27">
        <v>6.5537999999999998</v>
      </c>
      <c r="AA27">
        <v>0</v>
      </c>
      <c r="AB27">
        <v>31.992000000000001</v>
      </c>
      <c r="AC27">
        <v>9.6778399999999998</v>
      </c>
      <c r="AD27">
        <v>36.591700000000003</v>
      </c>
      <c r="AE27">
        <v>49.436556000000003</v>
      </c>
      <c r="AF27">
        <v>8.8740000000000006</v>
      </c>
      <c r="AG27">
        <v>39.515999999999998</v>
      </c>
      <c r="AH27">
        <v>132.58000000000001</v>
      </c>
      <c r="AI27">
        <v>0</v>
      </c>
      <c r="AJ27">
        <v>0</v>
      </c>
      <c r="AK27">
        <v>51.140700000000002</v>
      </c>
      <c r="AL27">
        <v>82.501999999999995</v>
      </c>
      <c r="AM27">
        <v>0</v>
      </c>
      <c r="AN27">
        <v>1.0904100000000001</v>
      </c>
      <c r="AO27">
        <v>20.58</v>
      </c>
      <c r="AP27">
        <v>12.169499999999999</v>
      </c>
      <c r="AQ27">
        <v>15.12</v>
      </c>
      <c r="AR27">
        <v>12.144</v>
      </c>
      <c r="AS27">
        <v>10.089</v>
      </c>
      <c r="AT27">
        <v>20.000042000000001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30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2107.4103999999998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361.70998500000002</v>
      </c>
      <c r="L28">
        <v>348.931803</v>
      </c>
      <c r="M28">
        <v>43.2256</v>
      </c>
      <c r="N28">
        <v>76.241699999999994</v>
      </c>
      <c r="O28">
        <v>65.379099999999994</v>
      </c>
      <c r="P28">
        <v>121.78230000000001</v>
      </c>
      <c r="Q28">
        <v>11.012705</v>
      </c>
      <c r="R28">
        <v>5</v>
      </c>
      <c r="S28">
        <v>10.775651</v>
      </c>
      <c r="T28">
        <v>0</v>
      </c>
      <c r="U28">
        <v>417.375</v>
      </c>
      <c r="V28">
        <v>2.9312</v>
      </c>
      <c r="W28">
        <v>14.867900000000001</v>
      </c>
      <c r="X28">
        <v>54.978400000000001</v>
      </c>
      <c r="Y28">
        <v>0</v>
      </c>
      <c r="Z28">
        <v>6.5537999999999998</v>
      </c>
      <c r="AA28">
        <v>0</v>
      </c>
      <c r="AB28">
        <v>18.661999999999999</v>
      </c>
      <c r="AC28">
        <v>9.6778399999999998</v>
      </c>
      <c r="AD28">
        <v>36.591700000000003</v>
      </c>
      <c r="AE28">
        <v>49.436556000000003</v>
      </c>
      <c r="AF28">
        <v>8.8740000000000006</v>
      </c>
      <c r="AG28">
        <v>39.515999999999998</v>
      </c>
      <c r="AH28">
        <v>132.58000000000001</v>
      </c>
      <c r="AI28">
        <v>0</v>
      </c>
      <c r="AJ28">
        <v>0</v>
      </c>
      <c r="AK28">
        <v>51.140700000000002</v>
      </c>
      <c r="AL28">
        <v>82.501999999999995</v>
      </c>
      <c r="AM28">
        <v>0</v>
      </c>
      <c r="AN28">
        <v>1.0904100000000001</v>
      </c>
      <c r="AO28">
        <v>20.58</v>
      </c>
      <c r="AP28">
        <v>12.169499999999999</v>
      </c>
      <c r="AQ28">
        <v>15.12</v>
      </c>
      <c r="AR28">
        <v>12.144</v>
      </c>
      <c r="AS28">
        <v>10.089</v>
      </c>
      <c r="AT28">
        <v>20.000042000000001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30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2090.9388919999997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361.590687</v>
      </c>
      <c r="L29">
        <v>348.23854499999999</v>
      </c>
      <c r="M29">
        <v>43.2256</v>
      </c>
      <c r="N29">
        <v>76.241699999999994</v>
      </c>
      <c r="O29">
        <v>65.379099999999994</v>
      </c>
      <c r="P29">
        <v>121.78230000000001</v>
      </c>
      <c r="Q29">
        <v>10.768684</v>
      </c>
      <c r="R29">
        <v>5</v>
      </c>
      <c r="S29">
        <v>5.6673200000000001</v>
      </c>
      <c r="T29">
        <v>0</v>
      </c>
      <c r="U29">
        <v>418.72194999999999</v>
      </c>
      <c r="V29">
        <v>2.9312</v>
      </c>
      <c r="W29">
        <v>14.867900000000001</v>
      </c>
      <c r="X29">
        <v>54.978400000000001</v>
      </c>
      <c r="Y29">
        <v>0</v>
      </c>
      <c r="Z29">
        <v>6.5537999999999998</v>
      </c>
      <c r="AA29">
        <v>0</v>
      </c>
      <c r="AB29">
        <v>18.661999999999999</v>
      </c>
      <c r="AC29">
        <v>9.6778399999999998</v>
      </c>
      <c r="AD29">
        <v>36.591700000000003</v>
      </c>
      <c r="AE29">
        <v>49.436556000000003</v>
      </c>
      <c r="AF29">
        <v>8.8740000000000006</v>
      </c>
      <c r="AG29">
        <v>39.515999999999998</v>
      </c>
      <c r="AH29">
        <v>132.58000000000001</v>
      </c>
      <c r="AI29">
        <v>0</v>
      </c>
      <c r="AJ29">
        <v>0</v>
      </c>
      <c r="AK29">
        <v>51.140700000000002</v>
      </c>
      <c r="AL29">
        <v>82.501999999999995</v>
      </c>
      <c r="AM29">
        <v>0</v>
      </c>
      <c r="AN29">
        <v>1.0904100000000001</v>
      </c>
      <c r="AO29">
        <v>20.58</v>
      </c>
      <c r="AP29">
        <v>12.169499999999999</v>
      </c>
      <c r="AQ29">
        <v>15.12</v>
      </c>
      <c r="AR29">
        <v>48.576000000000001</v>
      </c>
      <c r="AS29">
        <v>10.089</v>
      </c>
      <c r="AT29">
        <v>20.000042000000001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30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2122.5529339999998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361.53016300000002</v>
      </c>
      <c r="L30">
        <v>348.23854499999999</v>
      </c>
      <c r="M30">
        <v>43.2256</v>
      </c>
      <c r="N30">
        <v>76.241699999999994</v>
      </c>
      <c r="O30">
        <v>65.379099999999994</v>
      </c>
      <c r="P30">
        <v>121.78230000000001</v>
      </c>
      <c r="Q30">
        <v>10.768684</v>
      </c>
      <c r="R30">
        <v>5</v>
      </c>
      <c r="S30">
        <v>5.6673200000000001</v>
      </c>
      <c r="T30">
        <v>0</v>
      </c>
      <c r="U30">
        <v>418.77</v>
      </c>
      <c r="V30">
        <v>2.9312</v>
      </c>
      <c r="W30">
        <v>14.867900000000001</v>
      </c>
      <c r="X30">
        <v>54.978400000000001</v>
      </c>
      <c r="Y30">
        <v>0</v>
      </c>
      <c r="Z30">
        <v>6.5537999999999998</v>
      </c>
      <c r="AA30">
        <v>0</v>
      </c>
      <c r="AB30">
        <v>18.661999999999999</v>
      </c>
      <c r="AC30">
        <v>9.6778399999999998</v>
      </c>
      <c r="AD30">
        <v>36.591700000000003</v>
      </c>
      <c r="AE30">
        <v>49.436556000000003</v>
      </c>
      <c r="AF30">
        <v>8.8740000000000006</v>
      </c>
      <c r="AG30">
        <v>39.515999999999998</v>
      </c>
      <c r="AH30">
        <v>132.58000000000001</v>
      </c>
      <c r="AI30">
        <v>0</v>
      </c>
      <c r="AJ30">
        <v>0</v>
      </c>
      <c r="AK30">
        <v>51.140700000000002</v>
      </c>
      <c r="AL30">
        <v>82.501999999999995</v>
      </c>
      <c r="AM30">
        <v>0</v>
      </c>
      <c r="AN30">
        <v>1.0904100000000001</v>
      </c>
      <c r="AO30">
        <v>20.58</v>
      </c>
      <c r="AP30">
        <v>12.169499999999999</v>
      </c>
      <c r="AQ30">
        <v>10.016999999999999</v>
      </c>
      <c r="AR30">
        <v>48.576000000000001</v>
      </c>
      <c r="AS30">
        <v>10.089</v>
      </c>
      <c r="AT30">
        <v>20.000042000000001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30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2117.4374599999996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362.521976</v>
      </c>
      <c r="L31">
        <v>351.00646699999999</v>
      </c>
      <c r="M31">
        <v>43.2256</v>
      </c>
      <c r="N31">
        <v>76.241699999999994</v>
      </c>
      <c r="O31">
        <v>65.379099999999994</v>
      </c>
      <c r="P31">
        <v>121.78230000000001</v>
      </c>
      <c r="Q31">
        <v>11.491078999999999</v>
      </c>
      <c r="R31">
        <v>10.304556</v>
      </c>
      <c r="S31">
        <v>7.7880789999999998</v>
      </c>
      <c r="T31">
        <v>0</v>
      </c>
      <c r="U31">
        <v>418.77</v>
      </c>
      <c r="V31">
        <v>2.9312</v>
      </c>
      <c r="W31">
        <v>9.84</v>
      </c>
      <c r="X31">
        <v>54.978400000000001</v>
      </c>
      <c r="Y31">
        <v>0</v>
      </c>
      <c r="Z31">
        <v>6.5537999999999998</v>
      </c>
      <c r="AA31">
        <v>0</v>
      </c>
      <c r="AB31">
        <v>18.661999999999999</v>
      </c>
      <c r="AC31">
        <v>9.6778399999999998</v>
      </c>
      <c r="AD31">
        <v>36.591700000000003</v>
      </c>
      <c r="AE31">
        <v>49.436556000000003</v>
      </c>
      <c r="AF31">
        <v>8.8740000000000006</v>
      </c>
      <c r="AG31">
        <v>39.515999999999998</v>
      </c>
      <c r="AH31">
        <v>132.58000000000001</v>
      </c>
      <c r="AI31">
        <v>0</v>
      </c>
      <c r="AJ31">
        <v>0</v>
      </c>
      <c r="AK31">
        <v>51.140700000000002</v>
      </c>
      <c r="AL31">
        <v>82.501999999999995</v>
      </c>
      <c r="AM31">
        <v>0</v>
      </c>
      <c r="AN31">
        <v>1.0904100000000001</v>
      </c>
      <c r="AO31">
        <v>20.58</v>
      </c>
      <c r="AP31">
        <v>12.169499999999999</v>
      </c>
      <c r="AQ31">
        <v>0</v>
      </c>
      <c r="AR31">
        <v>12.144</v>
      </c>
      <c r="AS31">
        <v>10.089</v>
      </c>
      <c r="AT31">
        <v>20.000042000000001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30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2077.8680049999994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362.46329200000002</v>
      </c>
      <c r="L32">
        <v>351.00646699999999</v>
      </c>
      <c r="M32">
        <v>43.2256</v>
      </c>
      <c r="N32">
        <v>76.241699999999994</v>
      </c>
      <c r="O32">
        <v>65.379099999999994</v>
      </c>
      <c r="P32">
        <v>121.78230000000001</v>
      </c>
      <c r="Q32">
        <v>11.491078999999999</v>
      </c>
      <c r="R32">
        <v>10.304556</v>
      </c>
      <c r="S32">
        <v>7.7880789999999998</v>
      </c>
      <c r="T32">
        <v>0</v>
      </c>
      <c r="U32">
        <v>418.77</v>
      </c>
      <c r="V32">
        <v>2.9312</v>
      </c>
      <c r="W32">
        <v>9.84</v>
      </c>
      <c r="X32">
        <v>54.978400000000001</v>
      </c>
      <c r="Y32">
        <v>0</v>
      </c>
      <c r="Z32">
        <v>6.5537999999999998</v>
      </c>
      <c r="AA32">
        <v>0</v>
      </c>
      <c r="AB32">
        <v>18.661999999999999</v>
      </c>
      <c r="AC32">
        <v>9.6778399999999998</v>
      </c>
      <c r="AD32">
        <v>36.591700000000003</v>
      </c>
      <c r="AE32">
        <v>49.436556000000003</v>
      </c>
      <c r="AF32">
        <v>8.8740000000000006</v>
      </c>
      <c r="AG32">
        <v>39.515999999999998</v>
      </c>
      <c r="AH32">
        <v>132.58000000000001</v>
      </c>
      <c r="AI32">
        <v>0</v>
      </c>
      <c r="AJ32">
        <v>0</v>
      </c>
      <c r="AK32">
        <v>51.140700000000002</v>
      </c>
      <c r="AL32">
        <v>82.501999999999995</v>
      </c>
      <c r="AM32">
        <v>0</v>
      </c>
      <c r="AN32">
        <v>1.0904100000000001</v>
      </c>
      <c r="AO32">
        <v>20.58</v>
      </c>
      <c r="AP32">
        <v>12.169499999999999</v>
      </c>
      <c r="AQ32">
        <v>0</v>
      </c>
      <c r="AR32">
        <v>12.144</v>
      </c>
      <c r="AS32">
        <v>10.089</v>
      </c>
      <c r="AT32">
        <v>20.000042000000001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30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2077.8093209999997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362.692972</v>
      </c>
      <c r="L33">
        <v>351.00646699999999</v>
      </c>
      <c r="M33">
        <v>43.2256</v>
      </c>
      <c r="N33">
        <v>76.241699999999994</v>
      </c>
      <c r="O33">
        <v>65.379099999999994</v>
      </c>
      <c r="P33">
        <v>121.78230000000001</v>
      </c>
      <c r="Q33">
        <v>11.691528999999999</v>
      </c>
      <c r="R33">
        <v>10.304556</v>
      </c>
      <c r="S33">
        <v>11.912433999999999</v>
      </c>
      <c r="T33">
        <v>0</v>
      </c>
      <c r="U33">
        <v>418.77</v>
      </c>
      <c r="V33">
        <v>0.24</v>
      </c>
      <c r="W33">
        <v>9.84</v>
      </c>
      <c r="X33">
        <v>54.978400000000001</v>
      </c>
      <c r="Y33">
        <v>0</v>
      </c>
      <c r="Z33">
        <v>6.5537999999999998</v>
      </c>
      <c r="AA33">
        <v>0</v>
      </c>
      <c r="AB33">
        <v>18.661999999999999</v>
      </c>
      <c r="AC33">
        <v>9.6778399999999998</v>
      </c>
      <c r="AD33">
        <v>36.591700000000003</v>
      </c>
      <c r="AE33">
        <v>49.436556000000003</v>
      </c>
      <c r="AF33">
        <v>8.8740000000000006</v>
      </c>
      <c r="AG33">
        <v>39.515999999999998</v>
      </c>
      <c r="AH33">
        <v>132.58000000000001</v>
      </c>
      <c r="AI33">
        <v>0</v>
      </c>
      <c r="AJ33">
        <v>0</v>
      </c>
      <c r="AK33">
        <v>51.140700000000002</v>
      </c>
      <c r="AL33">
        <v>82.501999999999995</v>
      </c>
      <c r="AM33">
        <v>0</v>
      </c>
      <c r="AN33">
        <v>1.0904100000000001</v>
      </c>
      <c r="AO33">
        <v>20.58</v>
      </c>
      <c r="AP33">
        <v>12.169499999999999</v>
      </c>
      <c r="AQ33">
        <v>0</v>
      </c>
      <c r="AR33">
        <v>16.559999999999999</v>
      </c>
      <c r="AS33">
        <v>10.7616</v>
      </c>
      <c r="AT33">
        <v>20.000042000000001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30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2084.7612059999997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362.63455599999998</v>
      </c>
      <c r="L34">
        <v>351.00646699999999</v>
      </c>
      <c r="M34">
        <v>43.2256</v>
      </c>
      <c r="N34">
        <v>76.241699999999994</v>
      </c>
      <c r="O34">
        <v>65.379099999999994</v>
      </c>
      <c r="P34">
        <v>121.78230000000001</v>
      </c>
      <c r="Q34">
        <v>11.691528999999999</v>
      </c>
      <c r="R34">
        <v>10.304556</v>
      </c>
      <c r="S34">
        <v>11.912433999999999</v>
      </c>
      <c r="T34">
        <v>0</v>
      </c>
      <c r="U34">
        <v>418.77</v>
      </c>
      <c r="V34">
        <v>0.24</v>
      </c>
      <c r="W34">
        <v>9.84</v>
      </c>
      <c r="X34">
        <v>54.978400000000001</v>
      </c>
      <c r="Y34">
        <v>0</v>
      </c>
      <c r="Z34">
        <v>6.5537999999999998</v>
      </c>
      <c r="AA34">
        <v>0</v>
      </c>
      <c r="AB34">
        <v>18.661999999999999</v>
      </c>
      <c r="AC34">
        <v>9.6778399999999998</v>
      </c>
      <c r="AD34">
        <v>36.591700000000003</v>
      </c>
      <c r="AE34">
        <v>49.436556000000003</v>
      </c>
      <c r="AF34">
        <v>8.8740000000000006</v>
      </c>
      <c r="AG34">
        <v>39.515999999999998</v>
      </c>
      <c r="AH34">
        <v>132.58000000000001</v>
      </c>
      <c r="AI34">
        <v>0</v>
      </c>
      <c r="AJ34">
        <v>0</v>
      </c>
      <c r="AK34">
        <v>51.140700000000002</v>
      </c>
      <c r="AL34">
        <v>82.501999999999995</v>
      </c>
      <c r="AM34">
        <v>0</v>
      </c>
      <c r="AN34">
        <v>1.0904100000000001</v>
      </c>
      <c r="AO34">
        <v>20.58</v>
      </c>
      <c r="AP34">
        <v>12.169499999999999</v>
      </c>
      <c r="AQ34">
        <v>0</v>
      </c>
      <c r="AR34">
        <v>16.559999999999999</v>
      </c>
      <c r="AS34">
        <v>10.7616</v>
      </c>
      <c r="AT34">
        <v>20.000042000000001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30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2084.7027899999998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365.20029099999999</v>
      </c>
      <c r="L35">
        <v>355.87372699999997</v>
      </c>
      <c r="M35">
        <v>43.2256</v>
      </c>
      <c r="N35">
        <v>76.241699999999994</v>
      </c>
      <c r="O35">
        <v>65.379099999999994</v>
      </c>
      <c r="P35">
        <v>121.78230000000001</v>
      </c>
      <c r="Q35">
        <v>11.723955999999999</v>
      </c>
      <c r="R35">
        <v>10.304556</v>
      </c>
      <c r="S35">
        <v>13.248402</v>
      </c>
      <c r="T35">
        <v>0</v>
      </c>
      <c r="U35">
        <v>418.77</v>
      </c>
      <c r="V35">
        <v>0.24</v>
      </c>
      <c r="W35">
        <v>9.84</v>
      </c>
      <c r="X35">
        <v>42</v>
      </c>
      <c r="Y35">
        <v>0</v>
      </c>
      <c r="Z35">
        <v>6.5208000000000004</v>
      </c>
      <c r="AA35">
        <v>0</v>
      </c>
      <c r="AB35">
        <v>18.661999999999999</v>
      </c>
      <c r="AC35">
        <v>9.6778399999999998</v>
      </c>
      <c r="AD35">
        <v>36.591700000000003</v>
      </c>
      <c r="AE35">
        <v>49.436556000000003</v>
      </c>
      <c r="AF35">
        <v>8.8740000000000006</v>
      </c>
      <c r="AG35">
        <v>39.515999999999998</v>
      </c>
      <c r="AH35">
        <v>132.58000000000001</v>
      </c>
      <c r="AI35">
        <v>0</v>
      </c>
      <c r="AJ35">
        <v>0</v>
      </c>
      <c r="AK35">
        <v>51.140700000000002</v>
      </c>
      <c r="AL35">
        <v>82.501999999999995</v>
      </c>
      <c r="AM35">
        <v>0</v>
      </c>
      <c r="AN35">
        <v>1.0904100000000001</v>
      </c>
      <c r="AO35">
        <v>20.58</v>
      </c>
      <c r="AP35">
        <v>12.169499999999999</v>
      </c>
      <c r="AQ35">
        <v>0</v>
      </c>
      <c r="AR35">
        <v>16.559999999999999</v>
      </c>
      <c r="AS35">
        <v>10.7616</v>
      </c>
      <c r="AT35">
        <v>20.000042000000001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30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2080.49278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365.14579300000003</v>
      </c>
      <c r="L36">
        <v>355.87372699999997</v>
      </c>
      <c r="M36">
        <v>43.2256</v>
      </c>
      <c r="N36">
        <v>76.241699999999994</v>
      </c>
      <c r="O36">
        <v>65.379099999999994</v>
      </c>
      <c r="P36">
        <v>121.78230000000001</v>
      </c>
      <c r="Q36">
        <v>11.723955999999999</v>
      </c>
      <c r="R36">
        <v>10.304556</v>
      </c>
      <c r="S36">
        <v>13.248402</v>
      </c>
      <c r="T36">
        <v>0</v>
      </c>
      <c r="U36">
        <v>418.77</v>
      </c>
      <c r="V36">
        <v>0</v>
      </c>
      <c r="W36">
        <v>9.84</v>
      </c>
      <c r="X36">
        <v>42</v>
      </c>
      <c r="Y36">
        <v>0</v>
      </c>
      <c r="Z36">
        <v>6.5208000000000004</v>
      </c>
      <c r="AA36">
        <v>0</v>
      </c>
      <c r="AB36">
        <v>18.661999999999999</v>
      </c>
      <c r="AC36">
        <v>9.6778399999999998</v>
      </c>
      <c r="AD36">
        <v>36.591700000000003</v>
      </c>
      <c r="AE36">
        <v>49.436556000000003</v>
      </c>
      <c r="AF36">
        <v>8.8740000000000006</v>
      </c>
      <c r="AG36">
        <v>39.515999999999998</v>
      </c>
      <c r="AH36">
        <v>132.58000000000001</v>
      </c>
      <c r="AI36">
        <v>0</v>
      </c>
      <c r="AJ36">
        <v>0</v>
      </c>
      <c r="AK36">
        <v>51.140700000000002</v>
      </c>
      <c r="AL36">
        <v>82.501999999999995</v>
      </c>
      <c r="AM36">
        <v>0</v>
      </c>
      <c r="AN36">
        <v>1.0904100000000001</v>
      </c>
      <c r="AO36">
        <v>20.58</v>
      </c>
      <c r="AP36">
        <v>12.169499999999999</v>
      </c>
      <c r="AQ36">
        <v>0</v>
      </c>
      <c r="AR36">
        <v>16.559999999999999</v>
      </c>
      <c r="AS36">
        <v>10.7616</v>
      </c>
      <c r="AT36">
        <v>20.000042000000001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30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2080.1982819999998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365.20029099999999</v>
      </c>
      <c r="L37">
        <v>356.24832099999998</v>
      </c>
      <c r="M37">
        <v>43.2256</v>
      </c>
      <c r="N37">
        <v>76.241699999999994</v>
      </c>
      <c r="O37">
        <v>65.379099999999994</v>
      </c>
      <c r="P37">
        <v>121.78230000000001</v>
      </c>
      <c r="Q37">
        <v>11.723955999999999</v>
      </c>
      <c r="R37">
        <v>10.353543</v>
      </c>
      <c r="S37">
        <v>13.248402</v>
      </c>
      <c r="T37">
        <v>0</v>
      </c>
      <c r="U37">
        <v>418.77</v>
      </c>
      <c r="V37">
        <v>0</v>
      </c>
      <c r="W37">
        <v>9.84</v>
      </c>
      <c r="X37">
        <v>42</v>
      </c>
      <c r="Y37">
        <v>0</v>
      </c>
      <c r="Z37">
        <v>6.5208000000000004</v>
      </c>
      <c r="AA37">
        <v>0</v>
      </c>
      <c r="AB37">
        <v>18.661999999999999</v>
      </c>
      <c r="AC37">
        <v>9.6778399999999998</v>
      </c>
      <c r="AD37">
        <v>36.591700000000003</v>
      </c>
      <c r="AE37">
        <v>49.436556000000003</v>
      </c>
      <c r="AF37">
        <v>8.8740000000000006</v>
      </c>
      <c r="AG37">
        <v>39.515999999999998</v>
      </c>
      <c r="AH37">
        <v>132.58000000000001</v>
      </c>
      <c r="AI37">
        <v>0</v>
      </c>
      <c r="AJ37">
        <v>0</v>
      </c>
      <c r="AK37">
        <v>51.140700000000002</v>
      </c>
      <c r="AL37">
        <v>82.501999999999995</v>
      </c>
      <c r="AM37">
        <v>0</v>
      </c>
      <c r="AN37">
        <v>1.0904100000000001</v>
      </c>
      <c r="AO37">
        <v>17.64</v>
      </c>
      <c r="AP37">
        <v>12.169499999999999</v>
      </c>
      <c r="AQ37">
        <v>0</v>
      </c>
      <c r="AR37">
        <v>16.559999999999999</v>
      </c>
      <c r="AS37">
        <v>10.7616</v>
      </c>
      <c r="AT37">
        <v>20.000042000000001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66.069999999999993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2113.8063609999999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365.13489299999998</v>
      </c>
      <c r="L38">
        <v>356.24832099999998</v>
      </c>
      <c r="M38">
        <v>43.2256</v>
      </c>
      <c r="N38">
        <v>76.241699999999994</v>
      </c>
      <c r="O38">
        <v>65.379099999999994</v>
      </c>
      <c r="P38">
        <v>121.78230000000001</v>
      </c>
      <c r="Q38">
        <v>11.723955999999999</v>
      </c>
      <c r="R38">
        <v>10.353543</v>
      </c>
      <c r="S38">
        <v>13.248402</v>
      </c>
      <c r="T38">
        <v>0</v>
      </c>
      <c r="U38">
        <v>418.77</v>
      </c>
      <c r="V38">
        <v>0</v>
      </c>
      <c r="W38">
        <v>9.84</v>
      </c>
      <c r="X38">
        <v>42</v>
      </c>
      <c r="Y38">
        <v>0</v>
      </c>
      <c r="Z38">
        <v>6.5208000000000004</v>
      </c>
      <c r="AA38">
        <v>0</v>
      </c>
      <c r="AB38">
        <v>18.661999999999999</v>
      </c>
      <c r="AC38">
        <v>9.6778399999999998</v>
      </c>
      <c r="AD38">
        <v>36.591700000000003</v>
      </c>
      <c r="AE38">
        <v>49.436556000000003</v>
      </c>
      <c r="AF38">
        <v>8.8740000000000006</v>
      </c>
      <c r="AG38">
        <v>39.515999999999998</v>
      </c>
      <c r="AH38">
        <v>132.58000000000001</v>
      </c>
      <c r="AI38">
        <v>0</v>
      </c>
      <c r="AJ38">
        <v>0</v>
      </c>
      <c r="AK38">
        <v>51.140700000000002</v>
      </c>
      <c r="AL38">
        <v>82.501999999999995</v>
      </c>
      <c r="AM38">
        <v>0</v>
      </c>
      <c r="AN38">
        <v>1.0904100000000001</v>
      </c>
      <c r="AO38">
        <v>17.64</v>
      </c>
      <c r="AP38">
        <v>12.169499999999999</v>
      </c>
      <c r="AQ38">
        <v>0</v>
      </c>
      <c r="AR38">
        <v>16.559999999999999</v>
      </c>
      <c r="AS38">
        <v>10.7616</v>
      </c>
      <c r="AT38">
        <v>20.000042000000001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74.25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2121.9209629999996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362.65208100000001</v>
      </c>
      <c r="L39">
        <v>356.24832099999998</v>
      </c>
      <c r="M39">
        <v>43.2256</v>
      </c>
      <c r="N39">
        <v>76.241699999999994</v>
      </c>
      <c r="O39">
        <v>65.379099999999994</v>
      </c>
      <c r="P39">
        <v>121.78230000000001</v>
      </c>
      <c r="Q39">
        <v>11.723955999999999</v>
      </c>
      <c r="R39">
        <v>10.353543</v>
      </c>
      <c r="S39">
        <v>13.248402</v>
      </c>
      <c r="T39">
        <v>0</v>
      </c>
      <c r="U39">
        <v>418.77</v>
      </c>
      <c r="V39">
        <v>0</v>
      </c>
      <c r="W39">
        <v>9.84</v>
      </c>
      <c r="X39">
        <v>42</v>
      </c>
      <c r="Y39">
        <v>0</v>
      </c>
      <c r="Z39">
        <v>6.5208000000000004</v>
      </c>
      <c r="AA39">
        <v>0</v>
      </c>
      <c r="AB39">
        <v>18.661999999999999</v>
      </c>
      <c r="AC39">
        <v>9.6778399999999998</v>
      </c>
      <c r="AD39">
        <v>36.591700000000003</v>
      </c>
      <c r="AE39">
        <v>49.436556000000003</v>
      </c>
      <c r="AF39">
        <v>8.8740000000000006</v>
      </c>
      <c r="AG39">
        <v>39.515999999999998</v>
      </c>
      <c r="AH39">
        <v>132.58000000000001</v>
      </c>
      <c r="AI39">
        <v>0</v>
      </c>
      <c r="AJ39">
        <v>0</v>
      </c>
      <c r="AK39">
        <v>51.140700000000002</v>
      </c>
      <c r="AL39">
        <v>82.501999999999995</v>
      </c>
      <c r="AM39">
        <v>0</v>
      </c>
      <c r="AN39">
        <v>1.0904100000000001</v>
      </c>
      <c r="AO39">
        <v>17.64</v>
      </c>
      <c r="AP39">
        <v>12.169499999999999</v>
      </c>
      <c r="AQ39">
        <v>0</v>
      </c>
      <c r="AR39">
        <v>16.559999999999999</v>
      </c>
      <c r="AS39">
        <v>10.7616</v>
      </c>
      <c r="AT39">
        <v>20.000042000000001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34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2079.1881509999998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365.13489299999998</v>
      </c>
      <c r="L40">
        <v>356.24832099999998</v>
      </c>
      <c r="M40">
        <v>43.2256</v>
      </c>
      <c r="N40">
        <v>76.241699999999994</v>
      </c>
      <c r="O40">
        <v>65.379099999999994</v>
      </c>
      <c r="P40">
        <v>121.78230000000001</v>
      </c>
      <c r="Q40">
        <v>11.723955999999999</v>
      </c>
      <c r="R40">
        <v>10.353543</v>
      </c>
      <c r="S40">
        <v>13.248402</v>
      </c>
      <c r="T40">
        <v>0</v>
      </c>
      <c r="U40">
        <v>418.77</v>
      </c>
      <c r="V40">
        <v>0</v>
      </c>
      <c r="W40">
        <v>9.84</v>
      </c>
      <c r="X40">
        <v>42</v>
      </c>
      <c r="Y40">
        <v>0</v>
      </c>
      <c r="Z40">
        <v>6.5208000000000004</v>
      </c>
      <c r="AA40">
        <v>0</v>
      </c>
      <c r="AB40">
        <v>18.661999999999999</v>
      </c>
      <c r="AC40">
        <v>9.6778399999999998</v>
      </c>
      <c r="AD40">
        <v>36.591700000000003</v>
      </c>
      <c r="AE40">
        <v>49.436556000000003</v>
      </c>
      <c r="AF40">
        <v>8.8740000000000006</v>
      </c>
      <c r="AG40">
        <v>39.515999999999998</v>
      </c>
      <c r="AH40">
        <v>132.58000000000001</v>
      </c>
      <c r="AI40">
        <v>0</v>
      </c>
      <c r="AJ40">
        <v>0</v>
      </c>
      <c r="AK40">
        <v>51.140700000000002</v>
      </c>
      <c r="AL40">
        <v>82.501999999999995</v>
      </c>
      <c r="AM40">
        <v>0</v>
      </c>
      <c r="AN40">
        <v>1.0904100000000001</v>
      </c>
      <c r="AO40">
        <v>17.64</v>
      </c>
      <c r="AP40">
        <v>12.169499999999999</v>
      </c>
      <c r="AQ40">
        <v>0</v>
      </c>
      <c r="AR40">
        <v>48.576000000000001</v>
      </c>
      <c r="AS40">
        <v>10.7616</v>
      </c>
      <c r="AT40">
        <v>20.000042000000001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37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2116.6869629999997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365.17304200000001</v>
      </c>
      <c r="L41">
        <v>356.24832099999998</v>
      </c>
      <c r="M41">
        <v>43.2256</v>
      </c>
      <c r="N41">
        <v>76.241699999999994</v>
      </c>
      <c r="O41">
        <v>65.379099999999994</v>
      </c>
      <c r="P41">
        <v>121.78230000000001</v>
      </c>
      <c r="Q41">
        <v>11.723955999999999</v>
      </c>
      <c r="R41">
        <v>16.817056999999998</v>
      </c>
      <c r="S41">
        <v>13.248402</v>
      </c>
      <c r="T41">
        <v>0</v>
      </c>
      <c r="U41">
        <v>418.77</v>
      </c>
      <c r="V41">
        <v>0</v>
      </c>
      <c r="W41">
        <v>9.84</v>
      </c>
      <c r="X41">
        <v>42</v>
      </c>
      <c r="Y41">
        <v>0</v>
      </c>
      <c r="Z41">
        <v>6.5208000000000004</v>
      </c>
      <c r="AA41">
        <v>0</v>
      </c>
      <c r="AB41">
        <v>18.661999999999999</v>
      </c>
      <c r="AC41">
        <v>9.6778399999999998</v>
      </c>
      <c r="AD41">
        <v>36.591700000000003</v>
      </c>
      <c r="AE41">
        <v>49.436556000000003</v>
      </c>
      <c r="AF41">
        <v>8.8740000000000006</v>
      </c>
      <c r="AG41">
        <v>39.515999999999998</v>
      </c>
      <c r="AH41">
        <v>132.58000000000001</v>
      </c>
      <c r="AI41">
        <v>0</v>
      </c>
      <c r="AJ41">
        <v>0</v>
      </c>
      <c r="AK41">
        <v>51.140700000000002</v>
      </c>
      <c r="AL41">
        <v>82.501999999999995</v>
      </c>
      <c r="AM41">
        <v>0</v>
      </c>
      <c r="AN41">
        <v>1.0904100000000001</v>
      </c>
      <c r="AO41">
        <v>17.64</v>
      </c>
      <c r="AP41">
        <v>12.169499999999999</v>
      </c>
      <c r="AQ41">
        <v>0</v>
      </c>
      <c r="AR41">
        <v>48.576000000000001</v>
      </c>
      <c r="AS41">
        <v>10.7616</v>
      </c>
      <c r="AT41">
        <v>20.000042000000001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39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2125.1886259999997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365.14579300000003</v>
      </c>
      <c r="L42">
        <v>356.24832099999998</v>
      </c>
      <c r="M42">
        <v>43.2256</v>
      </c>
      <c r="N42">
        <v>76.241699999999994</v>
      </c>
      <c r="O42">
        <v>65.379099999999994</v>
      </c>
      <c r="P42">
        <v>121.78230000000001</v>
      </c>
      <c r="Q42">
        <v>11.723955999999999</v>
      </c>
      <c r="R42">
        <v>16.817056999999998</v>
      </c>
      <c r="S42">
        <v>13.248402</v>
      </c>
      <c r="T42">
        <v>0</v>
      </c>
      <c r="U42">
        <v>418.77</v>
      </c>
      <c r="V42">
        <v>0</v>
      </c>
      <c r="W42">
        <v>9.84</v>
      </c>
      <c r="X42">
        <v>42</v>
      </c>
      <c r="Y42">
        <v>0</v>
      </c>
      <c r="Z42">
        <v>6.5208000000000004</v>
      </c>
      <c r="AA42">
        <v>0</v>
      </c>
      <c r="AB42">
        <v>18.661999999999999</v>
      </c>
      <c r="AC42">
        <v>9.6778399999999998</v>
      </c>
      <c r="AD42">
        <v>36.591700000000003</v>
      </c>
      <c r="AE42">
        <v>49.436556000000003</v>
      </c>
      <c r="AF42">
        <v>8.8740000000000006</v>
      </c>
      <c r="AG42">
        <v>39.515999999999998</v>
      </c>
      <c r="AH42">
        <v>132.58000000000001</v>
      </c>
      <c r="AI42">
        <v>0</v>
      </c>
      <c r="AJ42">
        <v>0</v>
      </c>
      <c r="AK42">
        <v>51.140700000000002</v>
      </c>
      <c r="AL42">
        <v>82.501999999999995</v>
      </c>
      <c r="AM42">
        <v>0</v>
      </c>
      <c r="AN42">
        <v>1.0904100000000001</v>
      </c>
      <c r="AO42">
        <v>17.64</v>
      </c>
      <c r="AP42">
        <v>12.169499999999999</v>
      </c>
      <c r="AQ42">
        <v>0</v>
      </c>
      <c r="AR42">
        <v>16.559999999999999</v>
      </c>
      <c r="AS42">
        <v>10.7616</v>
      </c>
      <c r="AT42">
        <v>20.000042000000001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43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2097.1453769999998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375.07885399999998</v>
      </c>
      <c r="L43">
        <v>356.24832099999998</v>
      </c>
      <c r="M43">
        <v>43.2256</v>
      </c>
      <c r="N43">
        <v>76.241699999999994</v>
      </c>
      <c r="O43">
        <v>65.379099999999994</v>
      </c>
      <c r="P43">
        <v>121.78230000000001</v>
      </c>
      <c r="Q43">
        <v>11.723955999999999</v>
      </c>
      <c r="R43">
        <v>21.243183999999999</v>
      </c>
      <c r="S43">
        <v>13.248402</v>
      </c>
      <c r="T43">
        <v>0</v>
      </c>
      <c r="U43">
        <v>418.77</v>
      </c>
      <c r="V43">
        <v>0</v>
      </c>
      <c r="W43">
        <v>9.84</v>
      </c>
      <c r="X43">
        <v>42</v>
      </c>
      <c r="Y43">
        <v>0</v>
      </c>
      <c r="Z43">
        <v>6.5208000000000004</v>
      </c>
      <c r="AA43">
        <v>0</v>
      </c>
      <c r="AB43">
        <v>18.661999999999999</v>
      </c>
      <c r="AC43">
        <v>9.6778399999999998</v>
      </c>
      <c r="AD43">
        <v>36.591700000000003</v>
      </c>
      <c r="AE43">
        <v>49.436556000000003</v>
      </c>
      <c r="AF43">
        <v>8.8740000000000006</v>
      </c>
      <c r="AG43">
        <v>39.515999999999998</v>
      </c>
      <c r="AH43">
        <v>132.58000000000001</v>
      </c>
      <c r="AI43">
        <v>0</v>
      </c>
      <c r="AJ43">
        <v>0</v>
      </c>
      <c r="AK43">
        <v>51.140700000000002</v>
      </c>
      <c r="AL43">
        <v>83.664000000000001</v>
      </c>
      <c r="AM43">
        <v>0</v>
      </c>
      <c r="AN43">
        <v>1.0904100000000001</v>
      </c>
      <c r="AO43">
        <v>17.64</v>
      </c>
      <c r="AP43">
        <v>12.169499999999999</v>
      </c>
      <c r="AQ43">
        <v>0</v>
      </c>
      <c r="AR43">
        <v>12.144</v>
      </c>
      <c r="AS43">
        <v>10.7616</v>
      </c>
      <c r="AT43">
        <v>20.000042000000001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75.94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2141.1905649999999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375.05934100000002</v>
      </c>
      <c r="L44">
        <v>356.24832099999998</v>
      </c>
      <c r="M44">
        <v>43.2256</v>
      </c>
      <c r="N44">
        <v>76.241699999999994</v>
      </c>
      <c r="O44">
        <v>65.379099999999994</v>
      </c>
      <c r="P44">
        <v>121.78230000000001</v>
      </c>
      <c r="Q44">
        <v>11.723955999999999</v>
      </c>
      <c r="R44">
        <v>21.243183999999999</v>
      </c>
      <c r="S44">
        <v>13.248402</v>
      </c>
      <c r="T44">
        <v>0</v>
      </c>
      <c r="U44">
        <v>418.77</v>
      </c>
      <c r="V44">
        <v>0</v>
      </c>
      <c r="W44">
        <v>9.84</v>
      </c>
      <c r="X44">
        <v>42</v>
      </c>
      <c r="Y44">
        <v>0</v>
      </c>
      <c r="Z44">
        <v>6.5208000000000004</v>
      </c>
      <c r="AA44">
        <v>0</v>
      </c>
      <c r="AB44">
        <v>18.661999999999999</v>
      </c>
      <c r="AC44">
        <v>9.6778399999999998</v>
      </c>
      <c r="AD44">
        <v>36.591700000000003</v>
      </c>
      <c r="AE44">
        <v>49.436556000000003</v>
      </c>
      <c r="AF44">
        <v>8.8740000000000006</v>
      </c>
      <c r="AG44">
        <v>39.515999999999998</v>
      </c>
      <c r="AH44">
        <v>132.58000000000001</v>
      </c>
      <c r="AI44">
        <v>0</v>
      </c>
      <c r="AJ44">
        <v>0</v>
      </c>
      <c r="AK44">
        <v>51.140700000000002</v>
      </c>
      <c r="AL44">
        <v>83.664000000000001</v>
      </c>
      <c r="AM44">
        <v>0</v>
      </c>
      <c r="AN44">
        <v>1.0904100000000001</v>
      </c>
      <c r="AO44">
        <v>17.64</v>
      </c>
      <c r="AP44">
        <v>12.169499999999999</v>
      </c>
      <c r="AQ44">
        <v>0</v>
      </c>
      <c r="AR44">
        <v>12.144</v>
      </c>
      <c r="AS44">
        <v>13.452</v>
      </c>
      <c r="AT44">
        <v>20.000042000000001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76.150000000000006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2144.0714520000001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375.90758099999999</v>
      </c>
      <c r="L45">
        <v>356.24832099999998</v>
      </c>
      <c r="M45">
        <v>43.2256</v>
      </c>
      <c r="N45">
        <v>76.241699999999994</v>
      </c>
      <c r="O45">
        <v>65.379099999999994</v>
      </c>
      <c r="P45">
        <v>121.78230000000001</v>
      </c>
      <c r="Q45">
        <v>11.76723</v>
      </c>
      <c r="R45">
        <v>21.470659999999999</v>
      </c>
      <c r="S45">
        <v>13.361328</v>
      </c>
      <c r="T45">
        <v>0</v>
      </c>
      <c r="U45">
        <v>418.77</v>
      </c>
      <c r="V45">
        <v>0</v>
      </c>
      <c r="W45">
        <v>9.84</v>
      </c>
      <c r="X45">
        <v>42</v>
      </c>
      <c r="Y45">
        <v>0</v>
      </c>
      <c r="Z45">
        <v>6.5208000000000004</v>
      </c>
      <c r="AA45">
        <v>0</v>
      </c>
      <c r="AB45">
        <v>18.661999999999999</v>
      </c>
      <c r="AC45">
        <v>9.6778399999999998</v>
      </c>
      <c r="AD45">
        <v>36.591700000000003</v>
      </c>
      <c r="AE45">
        <v>49.436556000000003</v>
      </c>
      <c r="AF45">
        <v>8.8740000000000006</v>
      </c>
      <c r="AG45">
        <v>39.515999999999998</v>
      </c>
      <c r="AH45">
        <v>116.9545</v>
      </c>
      <c r="AI45">
        <v>0</v>
      </c>
      <c r="AJ45">
        <v>0</v>
      </c>
      <c r="AK45">
        <v>51.140700000000002</v>
      </c>
      <c r="AL45">
        <v>82.734399999999994</v>
      </c>
      <c r="AM45">
        <v>0</v>
      </c>
      <c r="AN45">
        <v>1.0904100000000001</v>
      </c>
      <c r="AO45">
        <v>17.64</v>
      </c>
      <c r="AP45">
        <v>12.169499999999999</v>
      </c>
      <c r="AQ45">
        <v>0</v>
      </c>
      <c r="AR45">
        <v>12.144</v>
      </c>
      <c r="AS45">
        <v>32.822879999999998</v>
      </c>
      <c r="AT45">
        <v>20.000042000000001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76.319999999999993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2148.2891480000003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375.89227</v>
      </c>
      <c r="L46">
        <v>356.24832099999998</v>
      </c>
      <c r="M46">
        <v>43.2256</v>
      </c>
      <c r="N46">
        <v>76.241699999999994</v>
      </c>
      <c r="O46">
        <v>65.379099999999994</v>
      </c>
      <c r="P46">
        <v>121.78230000000001</v>
      </c>
      <c r="Q46">
        <v>11.76723</v>
      </c>
      <c r="R46">
        <v>21.470659999999999</v>
      </c>
      <c r="S46">
        <v>13.361328</v>
      </c>
      <c r="T46">
        <v>0</v>
      </c>
      <c r="U46">
        <v>418.77</v>
      </c>
      <c r="V46">
        <v>0</v>
      </c>
      <c r="W46">
        <v>9.84</v>
      </c>
      <c r="X46">
        <v>42</v>
      </c>
      <c r="Y46">
        <v>0</v>
      </c>
      <c r="Z46">
        <v>6.5208000000000004</v>
      </c>
      <c r="AA46">
        <v>0</v>
      </c>
      <c r="AB46">
        <v>18.661999999999999</v>
      </c>
      <c r="AC46">
        <v>9.6778399999999998</v>
      </c>
      <c r="AD46">
        <v>36.591700000000003</v>
      </c>
      <c r="AE46">
        <v>49.436556000000003</v>
      </c>
      <c r="AF46">
        <v>8.8740000000000006</v>
      </c>
      <c r="AG46">
        <v>39.515999999999998</v>
      </c>
      <c r="AH46">
        <v>116.9545</v>
      </c>
      <c r="AI46">
        <v>0</v>
      </c>
      <c r="AJ46">
        <v>0</v>
      </c>
      <c r="AK46">
        <v>51.140700000000002</v>
      </c>
      <c r="AL46">
        <v>82.734399999999994</v>
      </c>
      <c r="AM46">
        <v>0</v>
      </c>
      <c r="AN46">
        <v>1.0904100000000001</v>
      </c>
      <c r="AO46">
        <v>17.64</v>
      </c>
      <c r="AP46">
        <v>12.169499999999999</v>
      </c>
      <c r="AQ46">
        <v>0</v>
      </c>
      <c r="AR46">
        <v>12.144</v>
      </c>
      <c r="AS46">
        <v>32.822879999999998</v>
      </c>
      <c r="AT46">
        <v>20.000042000000001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76.5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2148.4538370000005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376.29427500000003</v>
      </c>
      <c r="L47">
        <v>356.24832099999998</v>
      </c>
      <c r="M47">
        <v>43.2256</v>
      </c>
      <c r="N47">
        <v>76.241699999999994</v>
      </c>
      <c r="O47">
        <v>65.379099999999994</v>
      </c>
      <c r="P47">
        <v>121.78230000000001</v>
      </c>
      <c r="Q47">
        <v>11.76723</v>
      </c>
      <c r="R47">
        <v>21.470659999999999</v>
      </c>
      <c r="S47">
        <v>13.361328</v>
      </c>
      <c r="T47">
        <v>0</v>
      </c>
      <c r="U47">
        <v>418.77</v>
      </c>
      <c r="V47">
        <v>2</v>
      </c>
      <c r="W47">
        <v>13.84</v>
      </c>
      <c r="X47">
        <v>42</v>
      </c>
      <c r="Y47">
        <v>0</v>
      </c>
      <c r="Z47">
        <v>6.5208000000000004</v>
      </c>
      <c r="AA47">
        <v>0</v>
      </c>
      <c r="AB47">
        <v>18.661999999999999</v>
      </c>
      <c r="AC47">
        <v>9.6778399999999998</v>
      </c>
      <c r="AD47">
        <v>36.591700000000003</v>
      </c>
      <c r="AE47">
        <v>49.436556000000003</v>
      </c>
      <c r="AF47">
        <v>8.8740000000000006</v>
      </c>
      <c r="AG47">
        <v>39.515999999999998</v>
      </c>
      <c r="AH47">
        <v>116.9545</v>
      </c>
      <c r="AI47">
        <v>0</v>
      </c>
      <c r="AJ47">
        <v>0</v>
      </c>
      <c r="AK47">
        <v>51.140700000000002</v>
      </c>
      <c r="AL47">
        <v>82.734399999999994</v>
      </c>
      <c r="AM47">
        <v>0</v>
      </c>
      <c r="AN47">
        <v>1.0904100000000001</v>
      </c>
      <c r="AO47">
        <v>17.64</v>
      </c>
      <c r="AP47">
        <v>12.169499999999999</v>
      </c>
      <c r="AQ47">
        <v>0</v>
      </c>
      <c r="AR47">
        <v>15.456</v>
      </c>
      <c r="AS47">
        <v>32.822879999999998</v>
      </c>
      <c r="AT47">
        <v>20.000042000000001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77.34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2159.0078420000004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376.28221000000002</v>
      </c>
      <c r="L48">
        <v>356.24832099999998</v>
      </c>
      <c r="M48">
        <v>43.2256</v>
      </c>
      <c r="N48">
        <v>76.241699999999994</v>
      </c>
      <c r="O48">
        <v>65.379099999999994</v>
      </c>
      <c r="P48">
        <v>121.78230000000001</v>
      </c>
      <c r="Q48">
        <v>11.76723</v>
      </c>
      <c r="R48">
        <v>21.470659999999999</v>
      </c>
      <c r="S48">
        <v>13.361328</v>
      </c>
      <c r="T48">
        <v>0</v>
      </c>
      <c r="U48">
        <v>418.77</v>
      </c>
      <c r="V48">
        <v>2</v>
      </c>
      <c r="W48">
        <v>13.84</v>
      </c>
      <c r="X48">
        <v>42</v>
      </c>
      <c r="Y48">
        <v>0</v>
      </c>
      <c r="Z48">
        <v>6.5208000000000004</v>
      </c>
      <c r="AA48">
        <v>0</v>
      </c>
      <c r="AB48">
        <v>18.661999999999999</v>
      </c>
      <c r="AC48">
        <v>9.6778399999999998</v>
      </c>
      <c r="AD48">
        <v>36.591700000000003</v>
      </c>
      <c r="AE48">
        <v>49.436556000000003</v>
      </c>
      <c r="AF48">
        <v>8.8740000000000006</v>
      </c>
      <c r="AG48">
        <v>39.515999999999998</v>
      </c>
      <c r="AH48">
        <v>116.9545</v>
      </c>
      <c r="AI48">
        <v>0</v>
      </c>
      <c r="AJ48">
        <v>0</v>
      </c>
      <c r="AK48">
        <v>51.140700000000002</v>
      </c>
      <c r="AL48">
        <v>82.734399999999994</v>
      </c>
      <c r="AM48">
        <v>0</v>
      </c>
      <c r="AN48">
        <v>1.0904100000000001</v>
      </c>
      <c r="AO48">
        <v>17.64</v>
      </c>
      <c r="AP48">
        <v>12.169499999999999</v>
      </c>
      <c r="AQ48">
        <v>0</v>
      </c>
      <c r="AR48">
        <v>15.456</v>
      </c>
      <c r="AS48">
        <v>32.822879999999998</v>
      </c>
      <c r="AT48">
        <v>20.000042000000001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77.34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2158.9957770000005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376.29427500000003</v>
      </c>
      <c r="L49">
        <v>356.24832099999998</v>
      </c>
      <c r="M49">
        <v>43.490537000000003</v>
      </c>
      <c r="N49">
        <v>76.241699999999994</v>
      </c>
      <c r="O49">
        <v>65.379099999999994</v>
      </c>
      <c r="P49">
        <v>121.78230000000001</v>
      </c>
      <c r="Q49">
        <v>11.76723</v>
      </c>
      <c r="R49">
        <v>4.8499999999999996</v>
      </c>
      <c r="S49">
        <v>13.361328</v>
      </c>
      <c r="T49">
        <v>0</v>
      </c>
      <c r="U49">
        <v>418.77</v>
      </c>
      <c r="V49">
        <v>2</v>
      </c>
      <c r="W49">
        <v>13.84</v>
      </c>
      <c r="X49">
        <v>42</v>
      </c>
      <c r="Y49">
        <v>0</v>
      </c>
      <c r="Z49">
        <v>6.5208000000000004</v>
      </c>
      <c r="AA49">
        <v>0</v>
      </c>
      <c r="AB49">
        <v>18.661999999999999</v>
      </c>
      <c r="AC49">
        <v>9.6778399999999998</v>
      </c>
      <c r="AD49">
        <v>36.591700000000003</v>
      </c>
      <c r="AE49">
        <v>49.436556000000003</v>
      </c>
      <c r="AF49">
        <v>8.8740000000000006</v>
      </c>
      <c r="AG49">
        <v>39.515999999999998</v>
      </c>
      <c r="AH49">
        <v>116.9545</v>
      </c>
      <c r="AI49">
        <v>0</v>
      </c>
      <c r="AJ49">
        <v>0</v>
      </c>
      <c r="AK49">
        <v>51.140700000000002</v>
      </c>
      <c r="AL49">
        <v>82.734399999999994</v>
      </c>
      <c r="AM49">
        <v>0</v>
      </c>
      <c r="AN49">
        <v>1.0904100000000001</v>
      </c>
      <c r="AO49">
        <v>17.64</v>
      </c>
      <c r="AP49">
        <v>12.169499999999999</v>
      </c>
      <c r="AQ49">
        <v>0</v>
      </c>
      <c r="AR49">
        <v>15.456</v>
      </c>
      <c r="AS49">
        <v>13.452</v>
      </c>
      <c r="AT49">
        <v>20.000042000000001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77.34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2123.2812389999999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376.28221000000002</v>
      </c>
      <c r="L50">
        <v>356.24832099999998</v>
      </c>
      <c r="M50">
        <v>43.490537000000003</v>
      </c>
      <c r="N50">
        <v>76.241699999999994</v>
      </c>
      <c r="O50">
        <v>65.379099999999994</v>
      </c>
      <c r="P50">
        <v>121.78230000000001</v>
      </c>
      <c r="Q50">
        <v>11.76723</v>
      </c>
      <c r="R50">
        <v>4.8499999999999996</v>
      </c>
      <c r="S50">
        <v>13.361328</v>
      </c>
      <c r="T50">
        <v>0</v>
      </c>
      <c r="U50">
        <v>418.77</v>
      </c>
      <c r="V50">
        <v>2</v>
      </c>
      <c r="W50">
        <v>13.84</v>
      </c>
      <c r="X50">
        <v>42</v>
      </c>
      <c r="Y50">
        <v>0</v>
      </c>
      <c r="Z50">
        <v>6.5208000000000004</v>
      </c>
      <c r="AA50">
        <v>0</v>
      </c>
      <c r="AB50">
        <v>18.661999999999999</v>
      </c>
      <c r="AC50">
        <v>9.6778399999999998</v>
      </c>
      <c r="AD50">
        <v>36.591700000000003</v>
      </c>
      <c r="AE50">
        <v>49.436556000000003</v>
      </c>
      <c r="AF50">
        <v>8.8740000000000006</v>
      </c>
      <c r="AG50">
        <v>39.515999999999998</v>
      </c>
      <c r="AH50">
        <v>116.9545</v>
      </c>
      <c r="AI50">
        <v>0</v>
      </c>
      <c r="AJ50">
        <v>0</v>
      </c>
      <c r="AK50">
        <v>51.140700000000002</v>
      </c>
      <c r="AL50">
        <v>82.734399999999994</v>
      </c>
      <c r="AM50">
        <v>0</v>
      </c>
      <c r="AN50">
        <v>1.0904100000000001</v>
      </c>
      <c r="AO50">
        <v>17.64</v>
      </c>
      <c r="AP50">
        <v>12.169499999999999</v>
      </c>
      <c r="AQ50">
        <v>0</v>
      </c>
      <c r="AR50">
        <v>15.456</v>
      </c>
      <c r="AS50">
        <v>10.089</v>
      </c>
      <c r="AT50">
        <v>20.000042000000001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77.34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2119.9061739999997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376.29427500000003</v>
      </c>
      <c r="L51">
        <v>356.560855</v>
      </c>
      <c r="M51">
        <v>43.2256</v>
      </c>
      <c r="N51">
        <v>76.241699999999994</v>
      </c>
      <c r="O51">
        <v>65.379099999999994</v>
      </c>
      <c r="P51">
        <v>121.78230000000001</v>
      </c>
      <c r="Q51">
        <v>11.76723</v>
      </c>
      <c r="R51">
        <v>4.8499999999999996</v>
      </c>
      <c r="S51">
        <v>13.361328</v>
      </c>
      <c r="T51">
        <v>0</v>
      </c>
      <c r="U51">
        <v>418.77</v>
      </c>
      <c r="V51">
        <v>2</v>
      </c>
      <c r="W51">
        <v>13.84</v>
      </c>
      <c r="X51">
        <v>42</v>
      </c>
      <c r="Y51">
        <v>0</v>
      </c>
      <c r="Z51">
        <v>6.5208000000000004</v>
      </c>
      <c r="AA51">
        <v>0</v>
      </c>
      <c r="AB51">
        <v>39.510120000000001</v>
      </c>
      <c r="AC51">
        <v>19.35568</v>
      </c>
      <c r="AD51">
        <v>36.591700000000003</v>
      </c>
      <c r="AE51">
        <v>49.436556000000003</v>
      </c>
      <c r="AF51">
        <v>8.8740000000000006</v>
      </c>
      <c r="AG51">
        <v>39.515999999999998</v>
      </c>
      <c r="AH51">
        <v>140.34540000000001</v>
      </c>
      <c r="AI51">
        <v>0</v>
      </c>
      <c r="AJ51">
        <v>0</v>
      </c>
      <c r="AK51">
        <v>51.140700000000002</v>
      </c>
      <c r="AL51">
        <v>82.734399999999994</v>
      </c>
      <c r="AM51">
        <v>0</v>
      </c>
      <c r="AN51">
        <v>1.0904100000000001</v>
      </c>
      <c r="AO51">
        <v>17.64</v>
      </c>
      <c r="AP51">
        <v>12.169499999999999</v>
      </c>
      <c r="AQ51">
        <v>0</v>
      </c>
      <c r="AR51">
        <v>12.144</v>
      </c>
      <c r="AS51">
        <v>10.089</v>
      </c>
      <c r="AT51">
        <v>20.000042000000001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77.34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2170.5706959999998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376.28221000000002</v>
      </c>
      <c r="L52">
        <v>356.560855</v>
      </c>
      <c r="M52">
        <v>43.2256</v>
      </c>
      <c r="N52">
        <v>76.241699999999994</v>
      </c>
      <c r="O52">
        <v>65.379099999999994</v>
      </c>
      <c r="P52">
        <v>121.78230000000001</v>
      </c>
      <c r="Q52">
        <v>11.76723</v>
      </c>
      <c r="R52">
        <v>4.8499999999999996</v>
      </c>
      <c r="S52">
        <v>13.361328</v>
      </c>
      <c r="T52">
        <v>0</v>
      </c>
      <c r="U52">
        <v>418.77</v>
      </c>
      <c r="V52">
        <v>2.2400000000000002</v>
      </c>
      <c r="W52">
        <v>13.84</v>
      </c>
      <c r="X52">
        <v>42</v>
      </c>
      <c r="Y52">
        <v>0</v>
      </c>
      <c r="Z52">
        <v>6.5208000000000004</v>
      </c>
      <c r="AA52">
        <v>0</v>
      </c>
      <c r="AB52">
        <v>39.510120000000001</v>
      </c>
      <c r="AC52">
        <v>19.35568</v>
      </c>
      <c r="AD52">
        <v>36.591700000000003</v>
      </c>
      <c r="AE52">
        <v>49.436556000000003</v>
      </c>
      <c r="AF52">
        <v>8.8740000000000006</v>
      </c>
      <c r="AG52">
        <v>39.515999999999998</v>
      </c>
      <c r="AH52">
        <v>140.34540000000001</v>
      </c>
      <c r="AI52">
        <v>0</v>
      </c>
      <c r="AJ52">
        <v>0</v>
      </c>
      <c r="AK52">
        <v>51.140700000000002</v>
      </c>
      <c r="AL52">
        <v>82.734399999999994</v>
      </c>
      <c r="AM52">
        <v>0</v>
      </c>
      <c r="AN52">
        <v>1.0904100000000001</v>
      </c>
      <c r="AO52">
        <v>17.64</v>
      </c>
      <c r="AP52">
        <v>12.169499999999999</v>
      </c>
      <c r="AQ52">
        <v>0</v>
      </c>
      <c r="AR52">
        <v>48.576000000000001</v>
      </c>
      <c r="AS52">
        <v>10.089</v>
      </c>
      <c r="AT52">
        <v>20.000042000000001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77.34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2207.2306309999999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376.29427500000003</v>
      </c>
      <c r="L53">
        <v>356.560855</v>
      </c>
      <c r="M53">
        <v>43.2256</v>
      </c>
      <c r="N53">
        <v>76.241699999999994</v>
      </c>
      <c r="O53">
        <v>65.423638999999994</v>
      </c>
      <c r="P53">
        <v>121.78230000000001</v>
      </c>
      <c r="Q53">
        <v>11.76723</v>
      </c>
      <c r="R53">
        <v>4.8499999999999996</v>
      </c>
      <c r="S53">
        <v>13.361328</v>
      </c>
      <c r="T53">
        <v>0</v>
      </c>
      <c r="U53">
        <v>418.77</v>
      </c>
      <c r="V53">
        <v>2.2400000000000002</v>
      </c>
      <c r="W53">
        <v>13.84</v>
      </c>
      <c r="X53">
        <v>42</v>
      </c>
      <c r="Y53">
        <v>0</v>
      </c>
      <c r="Z53">
        <v>0</v>
      </c>
      <c r="AA53">
        <v>0</v>
      </c>
      <c r="AB53">
        <v>39.510120000000001</v>
      </c>
      <c r="AC53">
        <v>19.35568</v>
      </c>
      <c r="AD53">
        <v>36.591700000000003</v>
      </c>
      <c r="AE53">
        <v>49.436556000000003</v>
      </c>
      <c r="AF53">
        <v>8.8740000000000006</v>
      </c>
      <c r="AG53">
        <v>39.515999999999998</v>
      </c>
      <c r="AH53">
        <v>140.34540000000001</v>
      </c>
      <c r="AI53">
        <v>0</v>
      </c>
      <c r="AJ53">
        <v>0</v>
      </c>
      <c r="AK53">
        <v>51.140700000000002</v>
      </c>
      <c r="AL53">
        <v>82.734399999999994</v>
      </c>
      <c r="AM53">
        <v>0</v>
      </c>
      <c r="AN53">
        <v>1.0904100000000001</v>
      </c>
      <c r="AO53">
        <v>17.64</v>
      </c>
      <c r="AP53">
        <v>12.169499999999999</v>
      </c>
      <c r="AQ53">
        <v>0</v>
      </c>
      <c r="AR53">
        <v>48.576000000000001</v>
      </c>
      <c r="AS53">
        <v>10.089</v>
      </c>
      <c r="AT53">
        <v>20.000042000000001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77.34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2200.766435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376.28221000000002</v>
      </c>
      <c r="L54">
        <v>356.560855</v>
      </c>
      <c r="M54">
        <v>43.2256</v>
      </c>
      <c r="N54">
        <v>76.241699999999994</v>
      </c>
      <c r="O54">
        <v>65.423638999999994</v>
      </c>
      <c r="P54">
        <v>121.78230000000001</v>
      </c>
      <c r="Q54">
        <v>11.76723</v>
      </c>
      <c r="R54">
        <v>4.8499999999999996</v>
      </c>
      <c r="S54">
        <v>13.361328</v>
      </c>
      <c r="T54">
        <v>0</v>
      </c>
      <c r="U54">
        <v>418.77</v>
      </c>
      <c r="V54">
        <v>2.2400000000000002</v>
      </c>
      <c r="W54">
        <v>13.84</v>
      </c>
      <c r="X54">
        <v>42</v>
      </c>
      <c r="Y54">
        <v>0</v>
      </c>
      <c r="Z54">
        <v>0</v>
      </c>
      <c r="AA54">
        <v>0</v>
      </c>
      <c r="AB54">
        <v>39.510120000000001</v>
      </c>
      <c r="AC54">
        <v>19.35568</v>
      </c>
      <c r="AD54">
        <v>36.591700000000003</v>
      </c>
      <c r="AE54">
        <v>49.436556000000003</v>
      </c>
      <c r="AF54">
        <v>8.8740000000000006</v>
      </c>
      <c r="AG54">
        <v>39.515999999999998</v>
      </c>
      <c r="AH54">
        <v>140.34540000000001</v>
      </c>
      <c r="AI54">
        <v>0</v>
      </c>
      <c r="AJ54">
        <v>0</v>
      </c>
      <c r="AK54">
        <v>51.140700000000002</v>
      </c>
      <c r="AL54">
        <v>82.734399999999994</v>
      </c>
      <c r="AM54">
        <v>0</v>
      </c>
      <c r="AN54">
        <v>1.0904100000000001</v>
      </c>
      <c r="AO54">
        <v>17.64</v>
      </c>
      <c r="AP54">
        <v>12.169499999999999</v>
      </c>
      <c r="AQ54">
        <v>0</v>
      </c>
      <c r="AR54">
        <v>13.247999999999999</v>
      </c>
      <c r="AS54">
        <v>10.089</v>
      </c>
      <c r="AT54">
        <v>20.000042000000001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77.34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2165.4263699999997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376.29427500000003</v>
      </c>
      <c r="L55">
        <v>356.560855</v>
      </c>
      <c r="M55">
        <v>25</v>
      </c>
      <c r="N55">
        <v>60.002499999999998</v>
      </c>
      <c r="O55">
        <v>65.379099999999994</v>
      </c>
      <c r="P55">
        <v>99.042000000000002</v>
      </c>
      <c r="Q55">
        <v>11.76723</v>
      </c>
      <c r="R55">
        <v>4.8499999999999996</v>
      </c>
      <c r="S55">
        <v>13.361328</v>
      </c>
      <c r="T55">
        <v>0</v>
      </c>
      <c r="U55">
        <v>384.53070000000002</v>
      </c>
      <c r="V55">
        <v>2.2400000000000002</v>
      </c>
      <c r="W55">
        <v>13.84</v>
      </c>
      <c r="X55">
        <v>42</v>
      </c>
      <c r="Y55">
        <v>0</v>
      </c>
      <c r="Z55">
        <v>0</v>
      </c>
      <c r="AA55">
        <v>0</v>
      </c>
      <c r="AB55">
        <v>39.510120000000001</v>
      </c>
      <c r="AC55">
        <v>19.35568</v>
      </c>
      <c r="AD55">
        <v>36.591700000000003</v>
      </c>
      <c r="AE55">
        <v>49.436556000000003</v>
      </c>
      <c r="AF55">
        <v>8.8740000000000006</v>
      </c>
      <c r="AG55">
        <v>39.515999999999998</v>
      </c>
      <c r="AH55">
        <v>140.34540000000001</v>
      </c>
      <c r="AI55">
        <v>0</v>
      </c>
      <c r="AJ55">
        <v>0</v>
      </c>
      <c r="AK55">
        <v>51.140700000000002</v>
      </c>
      <c r="AL55">
        <v>82.734399999999994</v>
      </c>
      <c r="AM55">
        <v>0</v>
      </c>
      <c r="AN55">
        <v>1.0904100000000001</v>
      </c>
      <c r="AO55">
        <v>17.64</v>
      </c>
      <c r="AP55">
        <v>12.169499999999999</v>
      </c>
      <c r="AQ55">
        <v>0</v>
      </c>
      <c r="AR55">
        <v>12.144</v>
      </c>
      <c r="AS55">
        <v>10.089</v>
      </c>
      <c r="AT55">
        <v>20.000042000000001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77.34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2072.8454959999999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376.28221000000002</v>
      </c>
      <c r="L56">
        <v>356.560855</v>
      </c>
      <c r="M56">
        <v>25</v>
      </c>
      <c r="N56">
        <v>60.002499999999998</v>
      </c>
      <c r="O56">
        <v>65.379099999999994</v>
      </c>
      <c r="P56">
        <v>99.042000000000002</v>
      </c>
      <c r="Q56">
        <v>11.76723</v>
      </c>
      <c r="R56">
        <v>4.8499999999999996</v>
      </c>
      <c r="S56">
        <v>10.783407</v>
      </c>
      <c r="T56">
        <v>0</v>
      </c>
      <c r="U56">
        <v>384.53070000000002</v>
      </c>
      <c r="V56">
        <v>2.2400000000000002</v>
      </c>
      <c r="W56">
        <v>13.84</v>
      </c>
      <c r="X56">
        <v>42</v>
      </c>
      <c r="Y56">
        <v>0</v>
      </c>
      <c r="Z56">
        <v>0</v>
      </c>
      <c r="AA56">
        <v>0</v>
      </c>
      <c r="AB56">
        <v>39.510120000000001</v>
      </c>
      <c r="AC56">
        <v>19.35568</v>
      </c>
      <c r="AD56">
        <v>36.591700000000003</v>
      </c>
      <c r="AE56">
        <v>49.436556000000003</v>
      </c>
      <c r="AF56">
        <v>8.8740000000000006</v>
      </c>
      <c r="AG56">
        <v>39.515999999999998</v>
      </c>
      <c r="AH56">
        <v>140.34540000000001</v>
      </c>
      <c r="AI56">
        <v>0</v>
      </c>
      <c r="AJ56">
        <v>0</v>
      </c>
      <c r="AK56">
        <v>51.140700000000002</v>
      </c>
      <c r="AL56">
        <v>82.734399999999994</v>
      </c>
      <c r="AM56">
        <v>0</v>
      </c>
      <c r="AN56">
        <v>1.0904100000000001</v>
      </c>
      <c r="AO56">
        <v>17.64</v>
      </c>
      <c r="AP56">
        <v>12.169499999999999</v>
      </c>
      <c r="AQ56">
        <v>0</v>
      </c>
      <c r="AR56">
        <v>12.144</v>
      </c>
      <c r="AS56">
        <v>10.089</v>
      </c>
      <c r="AT56">
        <v>20.000042000000001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77.34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2070.25551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376.29427500000003</v>
      </c>
      <c r="L57">
        <v>356.560855</v>
      </c>
      <c r="M57">
        <v>25</v>
      </c>
      <c r="N57">
        <v>40</v>
      </c>
      <c r="O57">
        <v>38.130808000000002</v>
      </c>
      <c r="P57">
        <v>55</v>
      </c>
      <c r="Q57">
        <v>11.76723</v>
      </c>
      <c r="R57">
        <v>9.2529500000000002</v>
      </c>
      <c r="S57">
        <v>10.783407</v>
      </c>
      <c r="T57">
        <v>0</v>
      </c>
      <c r="U57">
        <v>418.77</v>
      </c>
      <c r="V57">
        <v>2.23</v>
      </c>
      <c r="W57">
        <v>13.68</v>
      </c>
      <c r="X57">
        <v>41.6</v>
      </c>
      <c r="Y57">
        <v>0</v>
      </c>
      <c r="Z57">
        <v>0</v>
      </c>
      <c r="AA57">
        <v>0</v>
      </c>
      <c r="AB57">
        <v>39.510120000000001</v>
      </c>
      <c r="AC57">
        <v>19.35568</v>
      </c>
      <c r="AD57">
        <v>36.591700000000003</v>
      </c>
      <c r="AE57">
        <v>49.436556000000003</v>
      </c>
      <c r="AF57">
        <v>8.8740000000000006</v>
      </c>
      <c r="AG57">
        <v>39.515999999999998</v>
      </c>
      <c r="AH57">
        <v>140.34540000000001</v>
      </c>
      <c r="AI57">
        <v>0</v>
      </c>
      <c r="AJ57">
        <v>0</v>
      </c>
      <c r="AK57">
        <v>51.140700000000002</v>
      </c>
      <c r="AL57">
        <v>83.082999999999998</v>
      </c>
      <c r="AM57">
        <v>0</v>
      </c>
      <c r="AN57">
        <v>1.0904100000000001</v>
      </c>
      <c r="AO57">
        <v>17.64</v>
      </c>
      <c r="AP57">
        <v>12.169499999999999</v>
      </c>
      <c r="AQ57">
        <v>0</v>
      </c>
      <c r="AR57">
        <v>12.144</v>
      </c>
      <c r="AS57">
        <v>10.089</v>
      </c>
      <c r="AT57">
        <v>20.000042000000001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77.34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2017.3956329999999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376.28221000000002</v>
      </c>
      <c r="L58">
        <v>356.560855</v>
      </c>
      <c r="M58">
        <v>25</v>
      </c>
      <c r="N58">
        <v>56.2423</v>
      </c>
      <c r="O58">
        <v>35.394109999999998</v>
      </c>
      <c r="P58">
        <v>55</v>
      </c>
      <c r="Q58">
        <v>11.76723</v>
      </c>
      <c r="R58">
        <v>9.2529500000000002</v>
      </c>
      <c r="S58">
        <v>10.783407</v>
      </c>
      <c r="T58">
        <v>0</v>
      </c>
      <c r="U58">
        <v>418.77</v>
      </c>
      <c r="V58">
        <v>2.23</v>
      </c>
      <c r="W58">
        <v>13.68</v>
      </c>
      <c r="X58">
        <v>41.6</v>
      </c>
      <c r="Y58">
        <v>0</v>
      </c>
      <c r="Z58">
        <v>0</v>
      </c>
      <c r="AA58">
        <v>0</v>
      </c>
      <c r="AB58">
        <v>30.658999999999999</v>
      </c>
      <c r="AC58">
        <v>19.35568</v>
      </c>
      <c r="AD58">
        <v>36.591700000000003</v>
      </c>
      <c r="AE58">
        <v>49.436556000000003</v>
      </c>
      <c r="AF58">
        <v>8.8740000000000006</v>
      </c>
      <c r="AG58">
        <v>39.515999999999998</v>
      </c>
      <c r="AH58">
        <v>140.34540000000001</v>
      </c>
      <c r="AI58">
        <v>0</v>
      </c>
      <c r="AJ58">
        <v>0</v>
      </c>
      <c r="AK58">
        <v>51.140700000000002</v>
      </c>
      <c r="AL58">
        <v>83.082999999999998</v>
      </c>
      <c r="AM58">
        <v>0</v>
      </c>
      <c r="AN58">
        <v>1.0904100000000001</v>
      </c>
      <c r="AO58">
        <v>17.64</v>
      </c>
      <c r="AP58">
        <v>12.169499999999999</v>
      </c>
      <c r="AQ58">
        <v>0</v>
      </c>
      <c r="AR58">
        <v>12.144</v>
      </c>
      <c r="AS58">
        <v>10.089</v>
      </c>
      <c r="AT58">
        <v>20.000042000000001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77.34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2022.0380499999999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376.29427500000003</v>
      </c>
      <c r="L59">
        <v>356.560855</v>
      </c>
      <c r="M59">
        <v>43.2256</v>
      </c>
      <c r="N59">
        <v>56.2423</v>
      </c>
      <c r="O59">
        <v>40.928362</v>
      </c>
      <c r="P59">
        <v>77.740300000000005</v>
      </c>
      <c r="Q59">
        <v>11.76723</v>
      </c>
      <c r="R59">
        <v>12.307377000000001</v>
      </c>
      <c r="S59">
        <v>10.783407</v>
      </c>
      <c r="T59">
        <v>0</v>
      </c>
      <c r="U59">
        <v>418.77</v>
      </c>
      <c r="V59">
        <v>2.23</v>
      </c>
      <c r="W59">
        <v>13.68</v>
      </c>
      <c r="X59">
        <v>41.6</v>
      </c>
      <c r="Y59">
        <v>0</v>
      </c>
      <c r="Z59">
        <v>0</v>
      </c>
      <c r="AA59">
        <v>0</v>
      </c>
      <c r="AB59">
        <v>30.658999999999999</v>
      </c>
      <c r="AC59">
        <v>19.35568</v>
      </c>
      <c r="AD59">
        <v>36.591700000000003</v>
      </c>
      <c r="AE59">
        <v>49.436556000000003</v>
      </c>
      <c r="AF59">
        <v>8.8740000000000006</v>
      </c>
      <c r="AG59">
        <v>39.515999999999998</v>
      </c>
      <c r="AH59">
        <v>140.34540000000001</v>
      </c>
      <c r="AI59">
        <v>0</v>
      </c>
      <c r="AJ59">
        <v>0</v>
      </c>
      <c r="AK59">
        <v>51.140700000000002</v>
      </c>
      <c r="AL59">
        <v>83.082999999999998</v>
      </c>
      <c r="AM59">
        <v>0</v>
      </c>
      <c r="AN59">
        <v>1.07128</v>
      </c>
      <c r="AO59">
        <v>17.64</v>
      </c>
      <c r="AP59">
        <v>12.169499999999999</v>
      </c>
      <c r="AQ59">
        <v>0</v>
      </c>
      <c r="AR59">
        <v>11.04</v>
      </c>
      <c r="AS59">
        <v>10.089</v>
      </c>
      <c r="AT59">
        <v>20.000042000000001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77.34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2070.4815639999997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376.28221000000002</v>
      </c>
      <c r="L60">
        <v>356.560855</v>
      </c>
      <c r="M60">
        <v>43.2256</v>
      </c>
      <c r="N60">
        <v>56.2423</v>
      </c>
      <c r="O60">
        <v>40.928362</v>
      </c>
      <c r="P60">
        <v>77.740300000000005</v>
      </c>
      <c r="Q60">
        <v>11.76723</v>
      </c>
      <c r="R60">
        <v>12.307377000000001</v>
      </c>
      <c r="S60">
        <v>10.783407</v>
      </c>
      <c r="T60">
        <v>0</v>
      </c>
      <c r="U60">
        <v>418.77</v>
      </c>
      <c r="V60">
        <v>2.23</v>
      </c>
      <c r="W60">
        <v>13.68</v>
      </c>
      <c r="X60">
        <v>41.6</v>
      </c>
      <c r="Y60">
        <v>0</v>
      </c>
      <c r="Z60">
        <v>0</v>
      </c>
      <c r="AA60">
        <v>0</v>
      </c>
      <c r="AB60">
        <v>30.658999999999999</v>
      </c>
      <c r="AC60">
        <v>19.35568</v>
      </c>
      <c r="AD60">
        <v>36.591700000000003</v>
      </c>
      <c r="AE60">
        <v>49.436556000000003</v>
      </c>
      <c r="AF60">
        <v>8.8740000000000006</v>
      </c>
      <c r="AG60">
        <v>39.515999999999998</v>
      </c>
      <c r="AH60">
        <v>140.34540000000001</v>
      </c>
      <c r="AI60">
        <v>0</v>
      </c>
      <c r="AJ60">
        <v>0</v>
      </c>
      <c r="AK60">
        <v>51.140700000000002</v>
      </c>
      <c r="AL60">
        <v>83.082999999999998</v>
      </c>
      <c r="AM60">
        <v>0</v>
      </c>
      <c r="AN60">
        <v>1.07128</v>
      </c>
      <c r="AO60">
        <v>17.64</v>
      </c>
      <c r="AP60">
        <v>12.169499999999999</v>
      </c>
      <c r="AQ60">
        <v>0</v>
      </c>
      <c r="AR60">
        <v>11.04</v>
      </c>
      <c r="AS60">
        <v>10.089</v>
      </c>
      <c r="AT60">
        <v>20.000042000000001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77.34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2070.4694989999998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376.29427500000003</v>
      </c>
      <c r="L61">
        <v>356.560855</v>
      </c>
      <c r="M61">
        <v>43.2256</v>
      </c>
      <c r="N61">
        <v>56.2423</v>
      </c>
      <c r="O61">
        <v>35.394109999999998</v>
      </c>
      <c r="P61">
        <v>77.740300000000005</v>
      </c>
      <c r="Q61">
        <v>11.76723</v>
      </c>
      <c r="R61">
        <v>9.2399710000000006</v>
      </c>
      <c r="S61">
        <v>10.783407</v>
      </c>
      <c r="T61">
        <v>0</v>
      </c>
      <c r="U61">
        <v>418.77</v>
      </c>
      <c r="V61">
        <v>2.23</v>
      </c>
      <c r="W61">
        <v>13.68</v>
      </c>
      <c r="X61">
        <v>41.6</v>
      </c>
      <c r="Y61">
        <v>0</v>
      </c>
      <c r="Z61">
        <v>0</v>
      </c>
      <c r="AA61">
        <v>0</v>
      </c>
      <c r="AB61">
        <v>34.658000000000001</v>
      </c>
      <c r="AC61">
        <v>19.35568</v>
      </c>
      <c r="AD61">
        <v>36.591700000000003</v>
      </c>
      <c r="AE61">
        <v>49.436556000000003</v>
      </c>
      <c r="AF61">
        <v>8.8740000000000006</v>
      </c>
      <c r="AG61">
        <v>39.515999999999998</v>
      </c>
      <c r="AH61">
        <v>140.34540000000001</v>
      </c>
      <c r="AI61">
        <v>0</v>
      </c>
      <c r="AJ61">
        <v>0</v>
      </c>
      <c r="AK61">
        <v>51.140700000000002</v>
      </c>
      <c r="AL61">
        <v>83.082999999999998</v>
      </c>
      <c r="AM61">
        <v>0</v>
      </c>
      <c r="AN61">
        <v>1.07128</v>
      </c>
      <c r="AO61">
        <v>17.64</v>
      </c>
      <c r="AP61">
        <v>12.169499999999999</v>
      </c>
      <c r="AQ61">
        <v>0</v>
      </c>
      <c r="AR61">
        <v>11.04</v>
      </c>
      <c r="AS61">
        <v>10.089</v>
      </c>
      <c r="AT61">
        <v>20.000042000000001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77.34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2065.8789059999995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376.28221000000002</v>
      </c>
      <c r="L62">
        <v>356.560855</v>
      </c>
      <c r="M62">
        <v>43.2256</v>
      </c>
      <c r="N62">
        <v>56.2423</v>
      </c>
      <c r="O62">
        <v>35.394109999999998</v>
      </c>
      <c r="P62">
        <v>77.740300000000005</v>
      </c>
      <c r="Q62">
        <v>11.76723</v>
      </c>
      <c r="R62">
        <v>9.2399710000000006</v>
      </c>
      <c r="S62">
        <v>10.783407</v>
      </c>
      <c r="T62">
        <v>0</v>
      </c>
      <c r="U62">
        <v>418.77</v>
      </c>
      <c r="V62">
        <v>2.23</v>
      </c>
      <c r="W62">
        <v>13.68</v>
      </c>
      <c r="X62">
        <v>41.6</v>
      </c>
      <c r="Y62">
        <v>0</v>
      </c>
      <c r="Z62">
        <v>0</v>
      </c>
      <c r="AA62">
        <v>0</v>
      </c>
      <c r="AB62">
        <v>34.658000000000001</v>
      </c>
      <c r="AC62">
        <v>19.35568</v>
      </c>
      <c r="AD62">
        <v>36.591700000000003</v>
      </c>
      <c r="AE62">
        <v>49.436556000000003</v>
      </c>
      <c r="AF62">
        <v>8.8740000000000006</v>
      </c>
      <c r="AG62">
        <v>39.515999999999998</v>
      </c>
      <c r="AH62">
        <v>140.34540000000001</v>
      </c>
      <c r="AI62">
        <v>0</v>
      </c>
      <c r="AJ62">
        <v>0</v>
      </c>
      <c r="AK62">
        <v>51.140700000000002</v>
      </c>
      <c r="AL62">
        <v>83.082999999999998</v>
      </c>
      <c r="AM62">
        <v>0</v>
      </c>
      <c r="AN62">
        <v>1.07128</v>
      </c>
      <c r="AO62">
        <v>17.64</v>
      </c>
      <c r="AP62">
        <v>12.169499999999999</v>
      </c>
      <c r="AQ62">
        <v>0</v>
      </c>
      <c r="AR62">
        <v>11.04</v>
      </c>
      <c r="AS62">
        <v>10.089</v>
      </c>
      <c r="AT62">
        <v>20.000042000000001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77.34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2065.8668409999996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376.29427500000003</v>
      </c>
      <c r="L63">
        <v>356.560855</v>
      </c>
      <c r="M63">
        <v>43.2256</v>
      </c>
      <c r="N63">
        <v>72.706947</v>
      </c>
      <c r="O63">
        <v>65.383200000000002</v>
      </c>
      <c r="P63">
        <v>121.78230000000001</v>
      </c>
      <c r="Q63">
        <v>11.76723</v>
      </c>
      <c r="R63">
        <v>10.335006</v>
      </c>
      <c r="S63">
        <v>10.783407</v>
      </c>
      <c r="T63">
        <v>0</v>
      </c>
      <c r="U63">
        <v>418.77</v>
      </c>
      <c r="V63">
        <v>2.23</v>
      </c>
      <c r="W63">
        <v>13.68</v>
      </c>
      <c r="X63">
        <v>42</v>
      </c>
      <c r="Y63">
        <v>0</v>
      </c>
      <c r="Z63">
        <v>0</v>
      </c>
      <c r="AA63">
        <v>0</v>
      </c>
      <c r="AB63">
        <v>34.658000000000001</v>
      </c>
      <c r="AC63">
        <v>19.35568</v>
      </c>
      <c r="AD63">
        <v>36.591700000000003</v>
      </c>
      <c r="AE63">
        <v>49.436556000000003</v>
      </c>
      <c r="AF63">
        <v>8.8740000000000006</v>
      </c>
      <c r="AG63">
        <v>39.515999999999998</v>
      </c>
      <c r="AH63">
        <v>140.34540000000001</v>
      </c>
      <c r="AI63">
        <v>0</v>
      </c>
      <c r="AJ63">
        <v>0</v>
      </c>
      <c r="AK63">
        <v>51.140700000000002</v>
      </c>
      <c r="AL63">
        <v>83.082999999999998</v>
      </c>
      <c r="AM63">
        <v>0</v>
      </c>
      <c r="AN63">
        <v>1.07128</v>
      </c>
      <c r="AO63">
        <v>17.64</v>
      </c>
      <c r="AP63">
        <v>12.169499999999999</v>
      </c>
      <c r="AQ63">
        <v>0</v>
      </c>
      <c r="AR63">
        <v>11.04</v>
      </c>
      <c r="AS63">
        <v>10.089</v>
      </c>
      <c r="AT63">
        <v>20.000042000000001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76.930000000000007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2157.4596779999997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376.28221000000002</v>
      </c>
      <c r="L64">
        <v>356.560855</v>
      </c>
      <c r="M64">
        <v>43.2256</v>
      </c>
      <c r="N64">
        <v>76.247299999999996</v>
      </c>
      <c r="O64">
        <v>65.383200000000002</v>
      </c>
      <c r="P64">
        <v>121.78230000000001</v>
      </c>
      <c r="Q64">
        <v>11.76723</v>
      </c>
      <c r="R64">
        <v>10.335006</v>
      </c>
      <c r="S64">
        <v>10.783407</v>
      </c>
      <c r="T64">
        <v>0</v>
      </c>
      <c r="U64">
        <v>418.77</v>
      </c>
      <c r="V64">
        <v>2.23</v>
      </c>
      <c r="W64">
        <v>13.68</v>
      </c>
      <c r="X64">
        <v>42</v>
      </c>
      <c r="Y64">
        <v>0</v>
      </c>
      <c r="Z64">
        <v>0</v>
      </c>
      <c r="AA64">
        <v>0</v>
      </c>
      <c r="AB64">
        <v>31.992000000000001</v>
      </c>
      <c r="AC64">
        <v>19.35568</v>
      </c>
      <c r="AD64">
        <v>36.591700000000003</v>
      </c>
      <c r="AE64">
        <v>49.436556000000003</v>
      </c>
      <c r="AF64">
        <v>8.8740000000000006</v>
      </c>
      <c r="AG64">
        <v>39.515999999999998</v>
      </c>
      <c r="AH64">
        <v>140.34540000000001</v>
      </c>
      <c r="AI64">
        <v>0</v>
      </c>
      <c r="AJ64">
        <v>0</v>
      </c>
      <c r="AK64">
        <v>51.140700000000002</v>
      </c>
      <c r="AL64">
        <v>83.082999999999998</v>
      </c>
      <c r="AM64">
        <v>0</v>
      </c>
      <c r="AN64">
        <v>1.07128</v>
      </c>
      <c r="AO64">
        <v>17.64</v>
      </c>
      <c r="AP64">
        <v>12.169499999999999</v>
      </c>
      <c r="AQ64">
        <v>0</v>
      </c>
      <c r="AR64">
        <v>11.04</v>
      </c>
      <c r="AS64">
        <v>10.089</v>
      </c>
      <c r="AT64">
        <v>20.000042000000001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76.930000000000007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2158.321966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376.29427500000003</v>
      </c>
      <c r="L65">
        <v>356.560855</v>
      </c>
      <c r="M65">
        <v>43.2256</v>
      </c>
      <c r="N65">
        <v>76.247299999999996</v>
      </c>
      <c r="O65">
        <v>65.383200000000002</v>
      </c>
      <c r="P65">
        <v>121.78230000000001</v>
      </c>
      <c r="Q65">
        <v>10.534231999999999</v>
      </c>
      <c r="R65">
        <v>9.2399710000000006</v>
      </c>
      <c r="S65">
        <v>10.783407</v>
      </c>
      <c r="T65">
        <v>0</v>
      </c>
      <c r="U65">
        <v>418.77</v>
      </c>
      <c r="V65">
        <v>2.23</v>
      </c>
      <c r="W65">
        <v>13.68</v>
      </c>
      <c r="X65">
        <v>42</v>
      </c>
      <c r="Y65">
        <v>0</v>
      </c>
      <c r="Z65">
        <v>6.5208000000000004</v>
      </c>
      <c r="AA65">
        <v>13.983000000000001</v>
      </c>
      <c r="AB65">
        <v>31.992000000000001</v>
      </c>
      <c r="AC65">
        <v>19.35568</v>
      </c>
      <c r="AD65">
        <v>36.591700000000003</v>
      </c>
      <c r="AE65">
        <v>49.436556000000003</v>
      </c>
      <c r="AF65">
        <v>8.8740000000000006</v>
      </c>
      <c r="AG65">
        <v>39.515999999999998</v>
      </c>
      <c r="AH65">
        <v>140.34540000000001</v>
      </c>
      <c r="AI65">
        <v>0</v>
      </c>
      <c r="AJ65">
        <v>0</v>
      </c>
      <c r="AK65">
        <v>51.140700000000002</v>
      </c>
      <c r="AL65">
        <v>81.34</v>
      </c>
      <c r="AM65">
        <v>0</v>
      </c>
      <c r="AN65">
        <v>1.07128</v>
      </c>
      <c r="AO65">
        <v>17.64</v>
      </c>
      <c r="AP65">
        <v>12.169499999999999</v>
      </c>
      <c r="AQ65">
        <v>0</v>
      </c>
      <c r="AR65">
        <v>13.247999999999999</v>
      </c>
      <c r="AS65">
        <v>10.089</v>
      </c>
      <c r="AT65">
        <v>20.000042000000001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76.930000000000007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2176.9747979999997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376.28221000000002</v>
      </c>
      <c r="L66">
        <v>356.560855</v>
      </c>
      <c r="M66">
        <v>43.2256</v>
      </c>
      <c r="N66">
        <v>76.247299999999996</v>
      </c>
      <c r="O66">
        <v>65.383200000000002</v>
      </c>
      <c r="P66">
        <v>121.78230000000001</v>
      </c>
      <c r="Q66">
        <v>10.534231999999999</v>
      </c>
      <c r="R66">
        <v>9.2399710000000006</v>
      </c>
      <c r="S66">
        <v>10.783407</v>
      </c>
      <c r="T66">
        <v>0</v>
      </c>
      <c r="U66">
        <v>418.77</v>
      </c>
      <c r="V66">
        <v>2.23</v>
      </c>
      <c r="W66">
        <v>13.68</v>
      </c>
      <c r="X66">
        <v>42</v>
      </c>
      <c r="Y66">
        <v>0</v>
      </c>
      <c r="Z66">
        <v>6.5208000000000004</v>
      </c>
      <c r="AA66">
        <v>13.983000000000001</v>
      </c>
      <c r="AB66">
        <v>30.658999999999999</v>
      </c>
      <c r="AC66">
        <v>19.35568</v>
      </c>
      <c r="AD66">
        <v>36.591700000000003</v>
      </c>
      <c r="AE66">
        <v>49.436556000000003</v>
      </c>
      <c r="AF66">
        <v>8.8740000000000006</v>
      </c>
      <c r="AG66">
        <v>39.515999999999998</v>
      </c>
      <c r="AH66">
        <v>140.34540000000001</v>
      </c>
      <c r="AI66">
        <v>0</v>
      </c>
      <c r="AJ66">
        <v>0</v>
      </c>
      <c r="AK66">
        <v>51.140700000000002</v>
      </c>
      <c r="AL66">
        <v>81.34</v>
      </c>
      <c r="AM66">
        <v>0</v>
      </c>
      <c r="AN66">
        <v>1.07128</v>
      </c>
      <c r="AO66">
        <v>17.64</v>
      </c>
      <c r="AP66">
        <v>12.169499999999999</v>
      </c>
      <c r="AQ66">
        <v>0</v>
      </c>
      <c r="AR66">
        <v>13.247999999999999</v>
      </c>
      <c r="AS66">
        <v>10.089</v>
      </c>
      <c r="AT66">
        <v>20.000042000000001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76.930000000000007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2175.6297329999998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376.30633899999998</v>
      </c>
      <c r="L67">
        <v>356.560855</v>
      </c>
      <c r="M67">
        <v>43.2256</v>
      </c>
      <c r="N67">
        <v>76.247299999999996</v>
      </c>
      <c r="O67">
        <v>65.383200000000002</v>
      </c>
      <c r="P67">
        <v>121.78230000000001</v>
      </c>
      <c r="Q67">
        <v>10.534231999999999</v>
      </c>
      <c r="R67">
        <v>4.8499999999999996</v>
      </c>
      <c r="S67">
        <v>13.361328</v>
      </c>
      <c r="T67">
        <v>0</v>
      </c>
      <c r="U67">
        <v>418.77</v>
      </c>
      <c r="V67">
        <v>2.23</v>
      </c>
      <c r="W67">
        <v>14</v>
      </c>
      <c r="X67">
        <v>42</v>
      </c>
      <c r="Y67">
        <v>0</v>
      </c>
      <c r="Z67">
        <v>6.5208000000000004</v>
      </c>
      <c r="AA67">
        <v>13.983000000000001</v>
      </c>
      <c r="AB67">
        <v>30.658999999999999</v>
      </c>
      <c r="AC67">
        <v>19.35568</v>
      </c>
      <c r="AD67">
        <v>36.591700000000003</v>
      </c>
      <c r="AE67">
        <v>49.436556000000003</v>
      </c>
      <c r="AF67">
        <v>8.8740000000000006</v>
      </c>
      <c r="AG67">
        <v>39.515999999999998</v>
      </c>
      <c r="AH67">
        <v>140.34540000000001</v>
      </c>
      <c r="AI67">
        <v>0</v>
      </c>
      <c r="AJ67">
        <v>0</v>
      </c>
      <c r="AK67">
        <v>51.140700000000002</v>
      </c>
      <c r="AL67">
        <v>81.34</v>
      </c>
      <c r="AM67">
        <v>0</v>
      </c>
      <c r="AN67">
        <v>1.07128</v>
      </c>
      <c r="AO67">
        <v>17.64</v>
      </c>
      <c r="AP67">
        <v>12.169499999999999</v>
      </c>
      <c r="AQ67">
        <v>0</v>
      </c>
      <c r="AR67">
        <v>11.04</v>
      </c>
      <c r="AS67">
        <v>10.089</v>
      </c>
      <c r="AT67">
        <v>20.000042000000001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76.930000000000007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2171.9538119999997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376.27014700000001</v>
      </c>
      <c r="L68">
        <v>356.560855</v>
      </c>
      <c r="M68">
        <v>43.2256</v>
      </c>
      <c r="N68">
        <v>76.247299999999996</v>
      </c>
      <c r="O68">
        <v>65.383200000000002</v>
      </c>
      <c r="P68">
        <v>121.78230000000001</v>
      </c>
      <c r="Q68">
        <v>10.534231999999999</v>
      </c>
      <c r="R68">
        <v>4.8499999999999996</v>
      </c>
      <c r="S68">
        <v>13.361328</v>
      </c>
      <c r="T68">
        <v>0</v>
      </c>
      <c r="U68">
        <v>418.77</v>
      </c>
      <c r="V68">
        <v>2.23</v>
      </c>
      <c r="W68">
        <v>14</v>
      </c>
      <c r="X68">
        <v>42</v>
      </c>
      <c r="Y68">
        <v>0</v>
      </c>
      <c r="Z68">
        <v>6.5208000000000004</v>
      </c>
      <c r="AA68">
        <v>13.983000000000001</v>
      </c>
      <c r="AB68">
        <v>30.658999999999999</v>
      </c>
      <c r="AC68">
        <v>19.35568</v>
      </c>
      <c r="AD68">
        <v>36.591700000000003</v>
      </c>
      <c r="AE68">
        <v>49.436556000000003</v>
      </c>
      <c r="AF68">
        <v>8.8740000000000006</v>
      </c>
      <c r="AG68">
        <v>39.515999999999998</v>
      </c>
      <c r="AH68">
        <v>140.34540000000001</v>
      </c>
      <c r="AI68">
        <v>0</v>
      </c>
      <c r="AJ68">
        <v>0</v>
      </c>
      <c r="AK68">
        <v>51.140700000000002</v>
      </c>
      <c r="AL68">
        <v>81.34</v>
      </c>
      <c r="AM68">
        <v>0</v>
      </c>
      <c r="AN68">
        <v>1.07128</v>
      </c>
      <c r="AO68">
        <v>17.64</v>
      </c>
      <c r="AP68">
        <v>12.169499999999999</v>
      </c>
      <c r="AQ68">
        <v>0</v>
      </c>
      <c r="AR68">
        <v>11.04</v>
      </c>
      <c r="AS68">
        <v>10.089</v>
      </c>
      <c r="AT68">
        <v>20.000042000000001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76.930000000000007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2171.9176199999997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376.30633899999998</v>
      </c>
      <c r="L69">
        <v>356.560855</v>
      </c>
      <c r="M69">
        <v>43.2256</v>
      </c>
      <c r="N69">
        <v>76.247299999999996</v>
      </c>
      <c r="O69">
        <v>65.383200000000002</v>
      </c>
      <c r="P69">
        <v>121.78230000000001</v>
      </c>
      <c r="Q69">
        <v>11.76723</v>
      </c>
      <c r="R69">
        <v>4.8499999999999996</v>
      </c>
      <c r="S69">
        <v>13.361328</v>
      </c>
      <c r="T69">
        <v>0</v>
      </c>
      <c r="U69">
        <v>418.77</v>
      </c>
      <c r="V69">
        <v>2</v>
      </c>
      <c r="W69">
        <v>14</v>
      </c>
      <c r="X69">
        <v>42</v>
      </c>
      <c r="Y69">
        <v>0</v>
      </c>
      <c r="Z69">
        <v>6.5208000000000004</v>
      </c>
      <c r="AA69">
        <v>13.983000000000001</v>
      </c>
      <c r="AB69">
        <v>30.658999999999999</v>
      </c>
      <c r="AC69">
        <v>19.35568</v>
      </c>
      <c r="AD69">
        <v>36.591700000000003</v>
      </c>
      <c r="AE69">
        <v>49.436556000000003</v>
      </c>
      <c r="AF69">
        <v>8.8740000000000006</v>
      </c>
      <c r="AG69">
        <v>39.515999999999998</v>
      </c>
      <c r="AH69">
        <v>140.34540000000001</v>
      </c>
      <c r="AI69">
        <v>0</v>
      </c>
      <c r="AJ69">
        <v>0</v>
      </c>
      <c r="AK69">
        <v>51.140700000000002</v>
      </c>
      <c r="AL69">
        <v>81.921000000000006</v>
      </c>
      <c r="AM69">
        <v>0</v>
      </c>
      <c r="AN69">
        <v>1.07128</v>
      </c>
      <c r="AO69">
        <v>17.64</v>
      </c>
      <c r="AP69">
        <v>6.4050000000000002</v>
      </c>
      <c r="AQ69">
        <v>0</v>
      </c>
      <c r="AR69">
        <v>48.576000000000001</v>
      </c>
      <c r="AS69">
        <v>10.089</v>
      </c>
      <c r="AT69">
        <v>20.000042000000001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77.34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2205.71931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376.27014700000001</v>
      </c>
      <c r="L70">
        <v>356.560855</v>
      </c>
      <c r="M70">
        <v>43.2256</v>
      </c>
      <c r="N70">
        <v>76.247299999999996</v>
      </c>
      <c r="O70">
        <v>65.383200000000002</v>
      </c>
      <c r="P70">
        <v>121.78230000000001</v>
      </c>
      <c r="Q70">
        <v>11.76723</v>
      </c>
      <c r="R70">
        <v>16.379947000000001</v>
      </c>
      <c r="S70">
        <v>13.361328</v>
      </c>
      <c r="T70">
        <v>0</v>
      </c>
      <c r="U70">
        <v>418.77</v>
      </c>
      <c r="V70">
        <v>2</v>
      </c>
      <c r="W70">
        <v>14</v>
      </c>
      <c r="X70">
        <v>42</v>
      </c>
      <c r="Y70">
        <v>0</v>
      </c>
      <c r="Z70">
        <v>6.5208000000000004</v>
      </c>
      <c r="AA70">
        <v>13.983000000000001</v>
      </c>
      <c r="AB70">
        <v>30.658999999999999</v>
      </c>
      <c r="AC70">
        <v>19.35568</v>
      </c>
      <c r="AD70">
        <v>36.591700000000003</v>
      </c>
      <c r="AE70">
        <v>49.436556000000003</v>
      </c>
      <c r="AF70">
        <v>8.8740000000000006</v>
      </c>
      <c r="AG70">
        <v>39.515999999999998</v>
      </c>
      <c r="AH70">
        <v>140.34540000000001</v>
      </c>
      <c r="AI70">
        <v>0</v>
      </c>
      <c r="AJ70">
        <v>0</v>
      </c>
      <c r="AK70">
        <v>51.140700000000002</v>
      </c>
      <c r="AL70">
        <v>81.921000000000006</v>
      </c>
      <c r="AM70">
        <v>0</v>
      </c>
      <c r="AN70">
        <v>1.07128</v>
      </c>
      <c r="AO70">
        <v>17.64</v>
      </c>
      <c r="AP70">
        <v>5.1239999999999997</v>
      </c>
      <c r="AQ70">
        <v>15.12</v>
      </c>
      <c r="AR70">
        <v>48.576000000000001</v>
      </c>
      <c r="AS70">
        <v>10.089</v>
      </c>
      <c r="AT70">
        <v>20.000042000000001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77.34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2231.0520649999994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376.30633899999998</v>
      </c>
      <c r="L71">
        <v>358.02937400000002</v>
      </c>
      <c r="M71">
        <v>43.2256</v>
      </c>
      <c r="N71">
        <v>76.247299999999996</v>
      </c>
      <c r="O71">
        <v>65.383200000000002</v>
      </c>
      <c r="P71">
        <v>121.78230000000001</v>
      </c>
      <c r="Q71">
        <v>11.76723</v>
      </c>
      <c r="R71">
        <v>11.289234</v>
      </c>
      <c r="S71">
        <v>13.361328</v>
      </c>
      <c r="T71">
        <v>0</v>
      </c>
      <c r="U71">
        <v>418.77</v>
      </c>
      <c r="V71">
        <v>2</v>
      </c>
      <c r="W71">
        <v>14</v>
      </c>
      <c r="X71">
        <v>42</v>
      </c>
      <c r="Y71">
        <v>0</v>
      </c>
      <c r="Z71">
        <v>6.5208000000000004</v>
      </c>
      <c r="AA71">
        <v>28.09872</v>
      </c>
      <c r="AB71">
        <v>30.658999999999999</v>
      </c>
      <c r="AC71">
        <v>19.35568</v>
      </c>
      <c r="AD71">
        <v>36.591700000000003</v>
      </c>
      <c r="AE71">
        <v>49.436556000000003</v>
      </c>
      <c r="AF71">
        <v>8.8740000000000006</v>
      </c>
      <c r="AG71">
        <v>39.515999999999998</v>
      </c>
      <c r="AH71">
        <v>140.34540000000001</v>
      </c>
      <c r="AI71">
        <v>0</v>
      </c>
      <c r="AJ71">
        <v>0</v>
      </c>
      <c r="AK71">
        <v>51.140700000000002</v>
      </c>
      <c r="AL71">
        <v>81.921000000000006</v>
      </c>
      <c r="AM71">
        <v>0</v>
      </c>
      <c r="AN71">
        <v>1.07128</v>
      </c>
      <c r="AO71">
        <v>17.64</v>
      </c>
      <c r="AP71">
        <v>5.1239999999999997</v>
      </c>
      <c r="AQ71">
        <v>31.5</v>
      </c>
      <c r="AR71">
        <v>13.247999999999999</v>
      </c>
      <c r="AS71">
        <v>10.089</v>
      </c>
      <c r="AT71">
        <v>20.000042000000001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77.34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2222.6337829999998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376.27014700000001</v>
      </c>
      <c r="L72">
        <v>358.02937400000002</v>
      </c>
      <c r="M72">
        <v>43.2256</v>
      </c>
      <c r="N72">
        <v>76.247299999999996</v>
      </c>
      <c r="O72">
        <v>65.383200000000002</v>
      </c>
      <c r="P72">
        <v>121.78230000000001</v>
      </c>
      <c r="Q72">
        <v>11.76723</v>
      </c>
      <c r="R72">
        <v>11.289234</v>
      </c>
      <c r="S72">
        <v>13.361328</v>
      </c>
      <c r="T72">
        <v>0</v>
      </c>
      <c r="U72">
        <v>418.77</v>
      </c>
      <c r="V72">
        <v>2</v>
      </c>
      <c r="W72">
        <v>14</v>
      </c>
      <c r="X72">
        <v>42</v>
      </c>
      <c r="Y72">
        <v>0</v>
      </c>
      <c r="Z72">
        <v>6.5208000000000004</v>
      </c>
      <c r="AA72">
        <v>28.09872</v>
      </c>
      <c r="AB72">
        <v>30.658999999999999</v>
      </c>
      <c r="AC72">
        <v>19.35568</v>
      </c>
      <c r="AD72">
        <v>36.591700000000003</v>
      </c>
      <c r="AE72">
        <v>49.436556000000003</v>
      </c>
      <c r="AF72">
        <v>8.8740000000000006</v>
      </c>
      <c r="AG72">
        <v>39.515999999999998</v>
      </c>
      <c r="AH72">
        <v>140.34540000000001</v>
      </c>
      <c r="AI72">
        <v>0</v>
      </c>
      <c r="AJ72">
        <v>0</v>
      </c>
      <c r="AK72">
        <v>51.140700000000002</v>
      </c>
      <c r="AL72">
        <v>81.921000000000006</v>
      </c>
      <c r="AM72">
        <v>0</v>
      </c>
      <c r="AN72">
        <v>1.07128</v>
      </c>
      <c r="AO72">
        <v>17.64</v>
      </c>
      <c r="AP72">
        <v>12.169499999999999</v>
      </c>
      <c r="AQ72">
        <v>31.5</v>
      </c>
      <c r="AR72">
        <v>13.247999999999999</v>
      </c>
      <c r="AS72">
        <v>10.089</v>
      </c>
      <c r="AT72">
        <v>20.000042000000001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77.34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2229.6430909999999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376.30633899999998</v>
      </c>
      <c r="L73">
        <v>358.02937400000002</v>
      </c>
      <c r="M73">
        <v>43.2256</v>
      </c>
      <c r="N73">
        <v>76.247299999999996</v>
      </c>
      <c r="O73">
        <v>65.383200000000002</v>
      </c>
      <c r="P73">
        <v>121.78230000000001</v>
      </c>
      <c r="Q73">
        <v>11.76723</v>
      </c>
      <c r="R73">
        <v>9.9839169999999999</v>
      </c>
      <c r="S73">
        <v>13.361328</v>
      </c>
      <c r="T73">
        <v>0</v>
      </c>
      <c r="U73">
        <v>418.77</v>
      </c>
      <c r="V73">
        <v>2</v>
      </c>
      <c r="W73">
        <v>14</v>
      </c>
      <c r="X73">
        <v>42</v>
      </c>
      <c r="Y73">
        <v>0</v>
      </c>
      <c r="Z73">
        <v>6.5208000000000004</v>
      </c>
      <c r="AA73">
        <v>28.09872</v>
      </c>
      <c r="AB73">
        <v>27.992999999999999</v>
      </c>
      <c r="AC73">
        <v>19.35568</v>
      </c>
      <c r="AD73">
        <v>36.591700000000003</v>
      </c>
      <c r="AE73">
        <v>49.436556000000003</v>
      </c>
      <c r="AF73">
        <v>8.8740000000000006</v>
      </c>
      <c r="AG73">
        <v>39.515999999999998</v>
      </c>
      <c r="AH73">
        <v>140.34540000000001</v>
      </c>
      <c r="AI73">
        <v>0</v>
      </c>
      <c r="AJ73">
        <v>0</v>
      </c>
      <c r="AK73">
        <v>51.140700000000002</v>
      </c>
      <c r="AL73">
        <v>81.921000000000006</v>
      </c>
      <c r="AM73">
        <v>0</v>
      </c>
      <c r="AN73">
        <v>1.07128</v>
      </c>
      <c r="AO73">
        <v>17.64</v>
      </c>
      <c r="AP73">
        <v>12.169499999999999</v>
      </c>
      <c r="AQ73">
        <v>31.5</v>
      </c>
      <c r="AR73">
        <v>11.04</v>
      </c>
      <c r="AS73">
        <v>10.089</v>
      </c>
      <c r="AT73">
        <v>20.000042000000001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76.709999999999994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2222.8699659999997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376.27014700000001</v>
      </c>
      <c r="L74">
        <v>358.02937400000002</v>
      </c>
      <c r="M74">
        <v>43.2256</v>
      </c>
      <c r="N74">
        <v>76.247299999999996</v>
      </c>
      <c r="O74">
        <v>65.383200000000002</v>
      </c>
      <c r="P74">
        <v>121.78230000000001</v>
      </c>
      <c r="Q74">
        <v>10.534231999999999</v>
      </c>
      <c r="R74">
        <v>9.9839169999999999</v>
      </c>
      <c r="S74">
        <v>13.361328</v>
      </c>
      <c r="T74">
        <v>0</v>
      </c>
      <c r="U74">
        <v>418.77</v>
      </c>
      <c r="V74">
        <v>2</v>
      </c>
      <c r="W74">
        <v>14</v>
      </c>
      <c r="X74">
        <v>42</v>
      </c>
      <c r="Y74">
        <v>0</v>
      </c>
      <c r="Z74">
        <v>6.5208000000000004</v>
      </c>
      <c r="AA74">
        <v>42.14808</v>
      </c>
      <c r="AB74">
        <v>27.992999999999999</v>
      </c>
      <c r="AC74">
        <v>19.35568</v>
      </c>
      <c r="AD74">
        <v>36.591700000000003</v>
      </c>
      <c r="AE74">
        <v>49.436556000000003</v>
      </c>
      <c r="AF74">
        <v>8.8740000000000006</v>
      </c>
      <c r="AG74">
        <v>39.515999999999998</v>
      </c>
      <c r="AH74">
        <v>140.34540000000001</v>
      </c>
      <c r="AI74">
        <v>0</v>
      </c>
      <c r="AJ74">
        <v>0</v>
      </c>
      <c r="AK74">
        <v>51.140700000000002</v>
      </c>
      <c r="AL74">
        <v>81.921000000000006</v>
      </c>
      <c r="AM74">
        <v>0</v>
      </c>
      <c r="AN74">
        <v>1.07128</v>
      </c>
      <c r="AO74">
        <v>17.64</v>
      </c>
      <c r="AP74">
        <v>12.169499999999999</v>
      </c>
      <c r="AQ74">
        <v>45.36</v>
      </c>
      <c r="AR74">
        <v>11.04</v>
      </c>
      <c r="AS74">
        <v>10.089</v>
      </c>
      <c r="AT74">
        <v>20.000042000000001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76.709999999999994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2249.5101359999999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376.30633899999998</v>
      </c>
      <c r="L75">
        <v>358.02937400000002</v>
      </c>
      <c r="M75">
        <v>43.2256</v>
      </c>
      <c r="N75">
        <v>76.247299999999996</v>
      </c>
      <c r="O75">
        <v>65.383200000000002</v>
      </c>
      <c r="P75">
        <v>121.78230000000001</v>
      </c>
      <c r="Q75">
        <v>11.76723</v>
      </c>
      <c r="R75">
        <v>19.053025999999999</v>
      </c>
      <c r="S75">
        <v>13.361328</v>
      </c>
      <c r="T75">
        <v>0</v>
      </c>
      <c r="U75">
        <v>418.77</v>
      </c>
      <c r="V75">
        <v>2</v>
      </c>
      <c r="W75">
        <v>18.005322</v>
      </c>
      <c r="X75">
        <v>54.978400000000001</v>
      </c>
      <c r="Y75">
        <v>0</v>
      </c>
      <c r="Z75">
        <v>1.1000000000000001</v>
      </c>
      <c r="AA75">
        <v>42.14808</v>
      </c>
      <c r="AB75">
        <v>18.661999999999999</v>
      </c>
      <c r="AC75">
        <v>19.35568</v>
      </c>
      <c r="AD75">
        <v>36.544144000000003</v>
      </c>
      <c r="AE75">
        <v>49.436556000000003</v>
      </c>
      <c r="AF75">
        <v>8.8740000000000006</v>
      </c>
      <c r="AG75">
        <v>39.515999999999998</v>
      </c>
      <c r="AH75">
        <v>140.34540000000001</v>
      </c>
      <c r="AI75">
        <v>0</v>
      </c>
      <c r="AJ75">
        <v>0</v>
      </c>
      <c r="AK75">
        <v>51.140700000000002</v>
      </c>
      <c r="AL75">
        <v>81.921000000000006</v>
      </c>
      <c r="AM75">
        <v>0</v>
      </c>
      <c r="AN75">
        <v>1.07128</v>
      </c>
      <c r="AO75">
        <v>17.64</v>
      </c>
      <c r="AP75">
        <v>12.169499999999999</v>
      </c>
      <c r="AQ75">
        <v>45.36</v>
      </c>
      <c r="AR75">
        <v>11.04</v>
      </c>
      <c r="AS75">
        <v>10.089</v>
      </c>
      <c r="AT75">
        <v>20.000042000000001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76.709999999999994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2262.0328009999998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376.27014700000001</v>
      </c>
      <c r="L76">
        <v>358.02937400000002</v>
      </c>
      <c r="M76">
        <v>43.2256</v>
      </c>
      <c r="N76">
        <v>76.247299999999996</v>
      </c>
      <c r="O76">
        <v>65.383200000000002</v>
      </c>
      <c r="P76">
        <v>121.78230000000001</v>
      </c>
      <c r="Q76">
        <v>11.76723</v>
      </c>
      <c r="R76">
        <v>19.053025999999999</v>
      </c>
      <c r="S76">
        <v>13.361328</v>
      </c>
      <c r="T76">
        <v>0</v>
      </c>
      <c r="U76">
        <v>418.77</v>
      </c>
      <c r="V76">
        <v>5.1775000000000002</v>
      </c>
      <c r="W76">
        <v>20.564599999999999</v>
      </c>
      <c r="X76">
        <v>54.978400000000001</v>
      </c>
      <c r="Y76">
        <v>0</v>
      </c>
      <c r="Z76">
        <v>1.1000000000000001</v>
      </c>
      <c r="AA76">
        <v>42.14808</v>
      </c>
      <c r="AB76">
        <v>18.661999999999999</v>
      </c>
      <c r="AC76">
        <v>19.35568</v>
      </c>
      <c r="AD76">
        <v>36.544144000000003</v>
      </c>
      <c r="AE76">
        <v>49.436556000000003</v>
      </c>
      <c r="AF76">
        <v>8.8740000000000006</v>
      </c>
      <c r="AG76">
        <v>39.515999999999998</v>
      </c>
      <c r="AH76">
        <v>140.34540000000001</v>
      </c>
      <c r="AI76">
        <v>0</v>
      </c>
      <c r="AJ76">
        <v>0</v>
      </c>
      <c r="AK76">
        <v>51.140700000000002</v>
      </c>
      <c r="AL76">
        <v>81.921000000000006</v>
      </c>
      <c r="AM76">
        <v>0</v>
      </c>
      <c r="AN76">
        <v>1.07128</v>
      </c>
      <c r="AO76">
        <v>17.64</v>
      </c>
      <c r="AP76">
        <v>12.169499999999999</v>
      </c>
      <c r="AQ76">
        <v>45.36</v>
      </c>
      <c r="AR76">
        <v>11.04</v>
      </c>
      <c r="AS76">
        <v>10.089</v>
      </c>
      <c r="AT76">
        <v>20.000042000000001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70.180000000000007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2261.2033869999996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369.51920899999999</v>
      </c>
      <c r="L77">
        <v>356.73071800000002</v>
      </c>
      <c r="M77">
        <v>43.2256</v>
      </c>
      <c r="N77">
        <v>76.247299999999996</v>
      </c>
      <c r="O77">
        <v>65.383200000000002</v>
      </c>
      <c r="P77">
        <v>121.78230000000001</v>
      </c>
      <c r="Q77">
        <v>10.869206</v>
      </c>
      <c r="R77">
        <v>22.70759</v>
      </c>
      <c r="S77">
        <v>8.8400049999999997</v>
      </c>
      <c r="T77">
        <v>0</v>
      </c>
      <c r="U77">
        <v>418.77</v>
      </c>
      <c r="V77">
        <v>5.1775000000000002</v>
      </c>
      <c r="W77">
        <v>20.564599999999999</v>
      </c>
      <c r="X77">
        <v>54.978400000000001</v>
      </c>
      <c r="Y77">
        <v>0</v>
      </c>
      <c r="Z77">
        <v>3.3</v>
      </c>
      <c r="AA77">
        <v>42.14808</v>
      </c>
      <c r="AB77">
        <v>18.661999999999999</v>
      </c>
      <c r="AC77">
        <v>19.35568</v>
      </c>
      <c r="AD77">
        <v>36.544144000000003</v>
      </c>
      <c r="AE77">
        <v>49.436556000000003</v>
      </c>
      <c r="AF77">
        <v>8.8740000000000006</v>
      </c>
      <c r="AG77">
        <v>39.515999999999998</v>
      </c>
      <c r="AH77">
        <v>140.34540000000001</v>
      </c>
      <c r="AI77">
        <v>0</v>
      </c>
      <c r="AJ77">
        <v>0</v>
      </c>
      <c r="AK77">
        <v>51.140700000000002</v>
      </c>
      <c r="AL77">
        <v>81.921000000000006</v>
      </c>
      <c r="AM77">
        <v>5.2253600000000002</v>
      </c>
      <c r="AN77">
        <v>1.07128</v>
      </c>
      <c r="AO77">
        <v>17.64</v>
      </c>
      <c r="AP77">
        <v>12.169499999999999</v>
      </c>
      <c r="AQ77">
        <v>45.36</v>
      </c>
      <c r="AR77">
        <v>11.04</v>
      </c>
      <c r="AS77">
        <v>10.089</v>
      </c>
      <c r="AT77">
        <v>20.000042000000001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61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2249.6343699999998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369.46583399999997</v>
      </c>
      <c r="L78">
        <v>356.73071800000002</v>
      </c>
      <c r="M78">
        <v>43.2256</v>
      </c>
      <c r="N78">
        <v>76.247299999999996</v>
      </c>
      <c r="O78">
        <v>65.383200000000002</v>
      </c>
      <c r="P78">
        <v>121.78230000000001</v>
      </c>
      <c r="Q78">
        <v>10.869206</v>
      </c>
      <c r="R78">
        <v>23.772400000000001</v>
      </c>
      <c r="S78">
        <v>8.8400049999999997</v>
      </c>
      <c r="T78">
        <v>0</v>
      </c>
      <c r="U78">
        <v>418.77</v>
      </c>
      <c r="V78">
        <v>5.1775000000000002</v>
      </c>
      <c r="W78">
        <v>30.158899999999999</v>
      </c>
      <c r="X78">
        <v>70.149100000000004</v>
      </c>
      <c r="Y78">
        <v>0</v>
      </c>
      <c r="Z78">
        <v>3.3</v>
      </c>
      <c r="AA78">
        <v>42.14808</v>
      </c>
      <c r="AB78">
        <v>18.661999999999999</v>
      </c>
      <c r="AC78">
        <v>25.468</v>
      </c>
      <c r="AD78">
        <v>36.544144000000003</v>
      </c>
      <c r="AE78">
        <v>49.436556000000003</v>
      </c>
      <c r="AF78">
        <v>17.748000000000001</v>
      </c>
      <c r="AG78">
        <v>39.515999999999998</v>
      </c>
      <c r="AH78">
        <v>140.34540000000001</v>
      </c>
      <c r="AI78">
        <v>0</v>
      </c>
      <c r="AJ78">
        <v>0</v>
      </c>
      <c r="AK78">
        <v>51.140700000000002</v>
      </c>
      <c r="AL78">
        <v>81.921000000000006</v>
      </c>
      <c r="AM78">
        <v>10.557359999999999</v>
      </c>
      <c r="AN78">
        <v>1.07128</v>
      </c>
      <c r="AO78">
        <v>17.64</v>
      </c>
      <c r="AP78">
        <v>12.169499999999999</v>
      </c>
      <c r="AQ78">
        <v>45.36</v>
      </c>
      <c r="AR78">
        <v>11.04</v>
      </c>
      <c r="AS78">
        <v>10.7616</v>
      </c>
      <c r="AT78">
        <v>20.000042000000001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61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2296.4017249999997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429.32488799999999</v>
      </c>
      <c r="L79">
        <v>433.23009999999999</v>
      </c>
      <c r="M79">
        <v>43.2256</v>
      </c>
      <c r="N79">
        <v>76.247299999999996</v>
      </c>
      <c r="O79">
        <v>65.383200000000002</v>
      </c>
      <c r="P79">
        <v>121.78230000000001</v>
      </c>
      <c r="Q79">
        <v>11.903600000000001</v>
      </c>
      <c r="R79">
        <v>23.772400000000001</v>
      </c>
      <c r="S79">
        <v>14.7996</v>
      </c>
      <c r="T79">
        <v>0</v>
      </c>
      <c r="U79">
        <v>418.77</v>
      </c>
      <c r="V79">
        <v>7.0156000000000001</v>
      </c>
      <c r="W79">
        <v>27.465599999999998</v>
      </c>
      <c r="X79">
        <v>70.149100000000004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36.544144000000003</v>
      </c>
      <c r="AE79">
        <v>49.436556000000003</v>
      </c>
      <c r="AF79">
        <v>29.58</v>
      </c>
      <c r="AG79">
        <v>39.515999999999998</v>
      </c>
      <c r="AH79">
        <v>140.34540000000001</v>
      </c>
      <c r="AI79">
        <v>0</v>
      </c>
      <c r="AJ79">
        <v>0</v>
      </c>
      <c r="AK79">
        <v>51.140700000000002</v>
      </c>
      <c r="AL79">
        <v>81.921000000000006</v>
      </c>
      <c r="AM79">
        <v>15.804048</v>
      </c>
      <c r="AN79">
        <v>1.07128</v>
      </c>
      <c r="AO79">
        <v>17.64</v>
      </c>
      <c r="AP79">
        <v>11.529</v>
      </c>
      <c r="AQ79">
        <v>62.244</v>
      </c>
      <c r="AR79">
        <v>48.576000000000001</v>
      </c>
      <c r="AS79">
        <v>32.822879999999998</v>
      </c>
      <c r="AT79">
        <v>20.000042000000001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61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2572.6227460000005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440.03320000000002</v>
      </c>
      <c r="L80">
        <v>433.23009999999999</v>
      </c>
      <c r="M80">
        <v>43.2256</v>
      </c>
      <c r="N80">
        <v>76.247299999999996</v>
      </c>
      <c r="O80">
        <v>65.383200000000002</v>
      </c>
      <c r="P80">
        <v>121.78230000000001</v>
      </c>
      <c r="Q80">
        <v>11.903600000000001</v>
      </c>
      <c r="R80">
        <v>23.772400000000001</v>
      </c>
      <c r="S80">
        <v>14.7996</v>
      </c>
      <c r="T80">
        <v>0</v>
      </c>
      <c r="U80">
        <v>418.77</v>
      </c>
      <c r="V80">
        <v>7.0156000000000001</v>
      </c>
      <c r="W80">
        <v>27.465599999999998</v>
      </c>
      <c r="X80">
        <v>70.149100000000004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36.544144000000003</v>
      </c>
      <c r="AE80">
        <v>49.436556000000003</v>
      </c>
      <c r="AF80">
        <v>29.58</v>
      </c>
      <c r="AG80">
        <v>39.515999999999998</v>
      </c>
      <c r="AH80">
        <v>140.34540000000001</v>
      </c>
      <c r="AI80">
        <v>0</v>
      </c>
      <c r="AJ80">
        <v>0</v>
      </c>
      <c r="AK80">
        <v>51.140700000000002</v>
      </c>
      <c r="AL80">
        <v>81.921000000000006</v>
      </c>
      <c r="AM80">
        <v>15.804048</v>
      </c>
      <c r="AN80">
        <v>1.07128</v>
      </c>
      <c r="AO80">
        <v>17.64</v>
      </c>
      <c r="AP80">
        <v>11.529</v>
      </c>
      <c r="AQ80">
        <v>62.244</v>
      </c>
      <c r="AR80">
        <v>48.576000000000001</v>
      </c>
      <c r="AS80">
        <v>32.822879999999998</v>
      </c>
      <c r="AT80">
        <v>20.000042000000001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62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2584.3310580000002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444.44209999999998</v>
      </c>
      <c r="L81">
        <v>483.23009999999999</v>
      </c>
      <c r="M81">
        <v>43.2256</v>
      </c>
      <c r="N81">
        <v>76.247299999999996</v>
      </c>
      <c r="O81">
        <v>65.383200000000002</v>
      </c>
      <c r="P81">
        <v>121.78230000000001</v>
      </c>
      <c r="Q81">
        <v>11.899952000000001</v>
      </c>
      <c r="R81">
        <v>23.772400000000001</v>
      </c>
      <c r="S81">
        <v>14.7996</v>
      </c>
      <c r="T81">
        <v>0</v>
      </c>
      <c r="U81">
        <v>418.77</v>
      </c>
      <c r="V81">
        <v>7.0156000000000001</v>
      </c>
      <c r="W81">
        <v>27.465599999999998</v>
      </c>
      <c r="X81">
        <v>70.149100000000004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36.544144000000003</v>
      </c>
      <c r="AE81">
        <v>49.436556000000003</v>
      </c>
      <c r="AF81">
        <v>29.58</v>
      </c>
      <c r="AG81">
        <v>39.515999999999998</v>
      </c>
      <c r="AH81">
        <v>140.34540000000001</v>
      </c>
      <c r="AI81">
        <v>0</v>
      </c>
      <c r="AJ81">
        <v>0</v>
      </c>
      <c r="AK81">
        <v>51.140700000000002</v>
      </c>
      <c r="AL81">
        <v>81.921000000000006</v>
      </c>
      <c r="AM81">
        <v>15.804048</v>
      </c>
      <c r="AN81">
        <v>1.07128</v>
      </c>
      <c r="AO81">
        <v>17.64</v>
      </c>
      <c r="AP81">
        <v>11.529</v>
      </c>
      <c r="AQ81">
        <v>62.244</v>
      </c>
      <c r="AR81">
        <v>13.247999999999999</v>
      </c>
      <c r="AS81">
        <v>32.822879999999998</v>
      </c>
      <c r="AT81">
        <v>20.000042000000001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64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2605.4083100000003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444.44209999999998</v>
      </c>
      <c r="L82">
        <v>483.23009999999999</v>
      </c>
      <c r="M82">
        <v>43.2256</v>
      </c>
      <c r="N82">
        <v>76.247299999999996</v>
      </c>
      <c r="O82">
        <v>65.383200000000002</v>
      </c>
      <c r="P82">
        <v>121.78230000000001</v>
      </c>
      <c r="Q82">
        <v>11.899952000000001</v>
      </c>
      <c r="R82">
        <v>23.772400000000001</v>
      </c>
      <c r="S82">
        <v>14.7996</v>
      </c>
      <c r="T82">
        <v>0</v>
      </c>
      <c r="U82">
        <v>418.77</v>
      </c>
      <c r="V82">
        <v>7.0156000000000001</v>
      </c>
      <c r="W82">
        <v>27.465599999999998</v>
      </c>
      <c r="X82">
        <v>70.149100000000004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36.544144000000003</v>
      </c>
      <c r="AE82">
        <v>49.436556000000003</v>
      </c>
      <c r="AF82">
        <v>29.58</v>
      </c>
      <c r="AG82">
        <v>39.515999999999998</v>
      </c>
      <c r="AH82">
        <v>140.34540000000001</v>
      </c>
      <c r="AI82">
        <v>0</v>
      </c>
      <c r="AJ82">
        <v>0</v>
      </c>
      <c r="AK82">
        <v>51.140700000000002</v>
      </c>
      <c r="AL82">
        <v>81.921000000000006</v>
      </c>
      <c r="AM82">
        <v>15.804048</v>
      </c>
      <c r="AN82">
        <v>1.07128</v>
      </c>
      <c r="AO82">
        <v>17.64</v>
      </c>
      <c r="AP82">
        <v>11.529</v>
      </c>
      <c r="AQ82">
        <v>62.244</v>
      </c>
      <c r="AR82">
        <v>11.04</v>
      </c>
      <c r="AS82">
        <v>32.822879999999998</v>
      </c>
      <c r="AT82">
        <v>20.000042000000001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64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2603.2003100000002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444.44209999999998</v>
      </c>
      <c r="L83">
        <v>483.23009999999999</v>
      </c>
      <c r="M83">
        <v>43.2256</v>
      </c>
      <c r="N83">
        <v>76.247299999999996</v>
      </c>
      <c r="O83">
        <v>65.383200000000002</v>
      </c>
      <c r="P83">
        <v>121.78230000000001</v>
      </c>
      <c r="Q83">
        <v>11.900185</v>
      </c>
      <c r="R83">
        <v>23.772400000000001</v>
      </c>
      <c r="S83">
        <v>14.7996</v>
      </c>
      <c r="T83">
        <v>0</v>
      </c>
      <c r="U83">
        <v>418.77</v>
      </c>
      <c r="V83">
        <v>7.0156000000000001</v>
      </c>
      <c r="W83">
        <v>27.465599999999998</v>
      </c>
      <c r="X83">
        <v>70.149100000000004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36.544144000000003</v>
      </c>
      <c r="AE83">
        <v>49.436556000000003</v>
      </c>
      <c r="AF83">
        <v>29.58</v>
      </c>
      <c r="AG83">
        <v>39.515999999999998</v>
      </c>
      <c r="AH83">
        <v>140.34540000000001</v>
      </c>
      <c r="AI83">
        <v>0</v>
      </c>
      <c r="AJ83">
        <v>0</v>
      </c>
      <c r="AK83">
        <v>51.140700000000002</v>
      </c>
      <c r="AL83">
        <v>81.921000000000006</v>
      </c>
      <c r="AM83">
        <v>15.804048</v>
      </c>
      <c r="AN83">
        <v>1.07128</v>
      </c>
      <c r="AO83">
        <v>17.64</v>
      </c>
      <c r="AP83">
        <v>0</v>
      </c>
      <c r="AQ83">
        <v>62.244</v>
      </c>
      <c r="AR83">
        <v>19.872</v>
      </c>
      <c r="AS83">
        <v>10.7616</v>
      </c>
      <c r="AT83">
        <v>20.000042000000001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63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2577.4422629999999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444.44209999999998</v>
      </c>
      <c r="L84">
        <v>483.23009999999999</v>
      </c>
      <c r="M84">
        <v>43.2256</v>
      </c>
      <c r="N84">
        <v>76.247299999999996</v>
      </c>
      <c r="O84">
        <v>65.383200000000002</v>
      </c>
      <c r="P84">
        <v>121.78230000000001</v>
      </c>
      <c r="Q84">
        <v>11.900185</v>
      </c>
      <c r="R84">
        <v>23.772400000000001</v>
      </c>
      <c r="S84">
        <v>14.7996</v>
      </c>
      <c r="T84">
        <v>0</v>
      </c>
      <c r="U84">
        <v>418.77</v>
      </c>
      <c r="V84">
        <v>7.0156000000000001</v>
      </c>
      <c r="W84">
        <v>27.465599999999998</v>
      </c>
      <c r="X84">
        <v>70.149100000000004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36.544144000000003</v>
      </c>
      <c r="AE84">
        <v>49.436556000000003</v>
      </c>
      <c r="AF84">
        <v>29.58</v>
      </c>
      <c r="AG84">
        <v>39.515999999999998</v>
      </c>
      <c r="AH84">
        <v>140.34540000000001</v>
      </c>
      <c r="AI84">
        <v>0</v>
      </c>
      <c r="AJ84">
        <v>0</v>
      </c>
      <c r="AK84">
        <v>51.140700000000002</v>
      </c>
      <c r="AL84">
        <v>81.921000000000006</v>
      </c>
      <c r="AM84">
        <v>15.804048</v>
      </c>
      <c r="AN84">
        <v>1.07128</v>
      </c>
      <c r="AO84">
        <v>17.64</v>
      </c>
      <c r="AP84">
        <v>0</v>
      </c>
      <c r="AQ84">
        <v>62.244</v>
      </c>
      <c r="AR84">
        <v>22.08</v>
      </c>
      <c r="AS84">
        <v>10.089</v>
      </c>
      <c r="AT84">
        <v>20.000042000000001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65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2580.9776630000001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444.44209999999998</v>
      </c>
      <c r="L85">
        <v>483.23009999999999</v>
      </c>
      <c r="M85">
        <v>43.2256</v>
      </c>
      <c r="N85">
        <v>76.247299999999996</v>
      </c>
      <c r="O85">
        <v>65.383200000000002</v>
      </c>
      <c r="P85">
        <v>121.78230000000001</v>
      </c>
      <c r="Q85">
        <v>11.900185</v>
      </c>
      <c r="R85">
        <v>23.772400000000001</v>
      </c>
      <c r="S85">
        <v>14.7996</v>
      </c>
      <c r="T85">
        <v>0</v>
      </c>
      <c r="U85">
        <v>418.77</v>
      </c>
      <c r="V85">
        <v>7.0156000000000001</v>
      </c>
      <c r="W85">
        <v>27.465599999999998</v>
      </c>
      <c r="X85">
        <v>70.149100000000004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36.544144000000003</v>
      </c>
      <c r="AE85">
        <v>49.436556000000003</v>
      </c>
      <c r="AF85">
        <v>29.58</v>
      </c>
      <c r="AG85">
        <v>39.515999999999998</v>
      </c>
      <c r="AH85">
        <v>140.34540000000001</v>
      </c>
      <c r="AI85">
        <v>0</v>
      </c>
      <c r="AJ85">
        <v>0</v>
      </c>
      <c r="AK85">
        <v>51.140700000000002</v>
      </c>
      <c r="AL85">
        <v>82.501999999999995</v>
      </c>
      <c r="AM85">
        <v>10.557359999999999</v>
      </c>
      <c r="AN85">
        <v>1.07128</v>
      </c>
      <c r="AO85">
        <v>17.64</v>
      </c>
      <c r="AP85">
        <v>0</v>
      </c>
      <c r="AQ85">
        <v>62.244</v>
      </c>
      <c r="AR85">
        <v>22.08</v>
      </c>
      <c r="AS85">
        <v>10.089</v>
      </c>
      <c r="AT85">
        <v>20.000042000000001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65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2576.3119750000001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444.44209999999998</v>
      </c>
      <c r="L86">
        <v>483.23009999999999</v>
      </c>
      <c r="M86">
        <v>43.2256</v>
      </c>
      <c r="N86">
        <v>76.247299999999996</v>
      </c>
      <c r="O86">
        <v>65.383200000000002</v>
      </c>
      <c r="P86">
        <v>121.78230000000001</v>
      </c>
      <c r="Q86">
        <v>11.900185</v>
      </c>
      <c r="R86">
        <v>23.772400000000001</v>
      </c>
      <c r="S86">
        <v>14.7996</v>
      </c>
      <c r="T86">
        <v>0</v>
      </c>
      <c r="U86">
        <v>418.77</v>
      </c>
      <c r="V86">
        <v>7.0156000000000001</v>
      </c>
      <c r="W86">
        <v>27.465599999999998</v>
      </c>
      <c r="X86">
        <v>70.149100000000004</v>
      </c>
      <c r="Y86">
        <v>0</v>
      </c>
      <c r="Z86">
        <v>1.1000000000000001</v>
      </c>
      <c r="AA86">
        <v>42.14808</v>
      </c>
      <c r="AB86">
        <v>39.510120000000001</v>
      </c>
      <c r="AC86">
        <v>28.524159999999998</v>
      </c>
      <c r="AD86">
        <v>36.544144000000003</v>
      </c>
      <c r="AE86">
        <v>49.436556000000003</v>
      </c>
      <c r="AF86">
        <v>26.622</v>
      </c>
      <c r="AG86">
        <v>39.515999999999998</v>
      </c>
      <c r="AH86">
        <v>140.34540000000001</v>
      </c>
      <c r="AI86">
        <v>0</v>
      </c>
      <c r="AJ86">
        <v>0</v>
      </c>
      <c r="AK86">
        <v>51.140700000000002</v>
      </c>
      <c r="AL86">
        <v>82.501999999999995</v>
      </c>
      <c r="AM86">
        <v>10.557359999999999</v>
      </c>
      <c r="AN86">
        <v>1.07128</v>
      </c>
      <c r="AO86">
        <v>17.64</v>
      </c>
      <c r="AP86">
        <v>0</v>
      </c>
      <c r="AQ86">
        <v>45.36</v>
      </c>
      <c r="AR86">
        <v>22.08</v>
      </c>
      <c r="AS86">
        <v>10.089</v>
      </c>
      <c r="AT86">
        <v>20.000042000000001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64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2536.3699269999997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444.44209999999998</v>
      </c>
      <c r="L87">
        <v>543.23009999999999</v>
      </c>
      <c r="M87">
        <v>43.2256</v>
      </c>
      <c r="N87">
        <v>76.247299999999996</v>
      </c>
      <c r="O87">
        <v>65.383200000000002</v>
      </c>
      <c r="P87">
        <v>121.78230000000001</v>
      </c>
      <c r="Q87">
        <v>11.752701999999999</v>
      </c>
      <c r="R87">
        <v>23.772400000000001</v>
      </c>
      <c r="S87">
        <v>14.7996</v>
      </c>
      <c r="T87">
        <v>0</v>
      </c>
      <c r="U87">
        <v>418.77</v>
      </c>
      <c r="V87">
        <v>7.0156000000000001</v>
      </c>
      <c r="W87">
        <v>27.465599999999998</v>
      </c>
      <c r="X87">
        <v>70.149100000000004</v>
      </c>
      <c r="Y87">
        <v>0</v>
      </c>
      <c r="Z87">
        <v>1.1000000000000001</v>
      </c>
      <c r="AA87">
        <v>42.14808</v>
      </c>
      <c r="AB87">
        <v>39.510120000000001</v>
      </c>
      <c r="AC87">
        <v>25.468</v>
      </c>
      <c r="AD87">
        <v>36.544144000000003</v>
      </c>
      <c r="AE87">
        <v>49.436556000000003</v>
      </c>
      <c r="AF87">
        <v>26.622</v>
      </c>
      <c r="AG87">
        <v>39.515999999999998</v>
      </c>
      <c r="AH87">
        <v>140.34540000000001</v>
      </c>
      <c r="AI87">
        <v>0</v>
      </c>
      <c r="AJ87">
        <v>0</v>
      </c>
      <c r="AK87">
        <v>51.140700000000002</v>
      </c>
      <c r="AL87">
        <v>82.501999999999995</v>
      </c>
      <c r="AM87">
        <v>10.557359999999999</v>
      </c>
      <c r="AN87">
        <v>1.07128</v>
      </c>
      <c r="AO87">
        <v>17.64</v>
      </c>
      <c r="AP87">
        <v>0</v>
      </c>
      <c r="AQ87">
        <v>45.36</v>
      </c>
      <c r="AR87">
        <v>22.08</v>
      </c>
      <c r="AS87">
        <v>10.089</v>
      </c>
      <c r="AT87">
        <v>20.000042000000001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62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2591.1662839999999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444.44209999999998</v>
      </c>
      <c r="L88">
        <v>543.23009999999999</v>
      </c>
      <c r="M88">
        <v>43.2256</v>
      </c>
      <c r="N88">
        <v>76.247299999999996</v>
      </c>
      <c r="O88">
        <v>65.383200000000002</v>
      </c>
      <c r="P88">
        <v>121.78230000000001</v>
      </c>
      <c r="Q88">
        <v>11.752701999999999</v>
      </c>
      <c r="R88">
        <v>23.772400000000001</v>
      </c>
      <c r="S88">
        <v>14.7996</v>
      </c>
      <c r="T88">
        <v>0</v>
      </c>
      <c r="U88">
        <v>418.77</v>
      </c>
      <c r="V88">
        <v>7.0156000000000001</v>
      </c>
      <c r="W88">
        <v>27.465599999999998</v>
      </c>
      <c r="X88">
        <v>70.149100000000004</v>
      </c>
      <c r="Y88">
        <v>0</v>
      </c>
      <c r="Z88">
        <v>1.1000000000000001</v>
      </c>
      <c r="AA88">
        <v>42.14808</v>
      </c>
      <c r="AB88">
        <v>39.510120000000001</v>
      </c>
      <c r="AC88">
        <v>25.468</v>
      </c>
      <c r="AD88">
        <v>36.544144000000003</v>
      </c>
      <c r="AE88">
        <v>49.436556000000003</v>
      </c>
      <c r="AF88">
        <v>26.622</v>
      </c>
      <c r="AG88">
        <v>39.515999999999998</v>
      </c>
      <c r="AH88">
        <v>140.34540000000001</v>
      </c>
      <c r="AI88">
        <v>0</v>
      </c>
      <c r="AJ88">
        <v>0</v>
      </c>
      <c r="AK88">
        <v>51.140700000000002</v>
      </c>
      <c r="AL88">
        <v>82.501999999999995</v>
      </c>
      <c r="AM88">
        <v>10.557359999999999</v>
      </c>
      <c r="AN88">
        <v>1.07128</v>
      </c>
      <c r="AO88">
        <v>17.64</v>
      </c>
      <c r="AP88">
        <v>0</v>
      </c>
      <c r="AQ88">
        <v>45.36</v>
      </c>
      <c r="AR88">
        <v>22.08</v>
      </c>
      <c r="AS88">
        <v>10.089</v>
      </c>
      <c r="AT88">
        <v>20.000042000000001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62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2591.1662839999999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444.44209999999998</v>
      </c>
      <c r="L89">
        <v>543.23009999999999</v>
      </c>
      <c r="M89">
        <v>43.2256</v>
      </c>
      <c r="N89">
        <v>76.247299999999996</v>
      </c>
      <c r="O89">
        <v>65.383200000000002</v>
      </c>
      <c r="P89">
        <v>121.78230000000001</v>
      </c>
      <c r="Q89">
        <v>11.921127</v>
      </c>
      <c r="R89">
        <v>23.772400000000001</v>
      </c>
      <c r="S89">
        <v>14.7996</v>
      </c>
      <c r="T89">
        <v>0</v>
      </c>
      <c r="U89">
        <v>418.77</v>
      </c>
      <c r="V89">
        <v>7.0156000000000001</v>
      </c>
      <c r="W89">
        <v>27.465599999999998</v>
      </c>
      <c r="X89">
        <v>70.149100000000004</v>
      </c>
      <c r="Y89">
        <v>0</v>
      </c>
      <c r="Z89">
        <v>1.1000000000000001</v>
      </c>
      <c r="AA89">
        <v>42.14808</v>
      </c>
      <c r="AB89">
        <v>39.510120000000001</v>
      </c>
      <c r="AC89">
        <v>25.468</v>
      </c>
      <c r="AD89">
        <v>36.544144000000003</v>
      </c>
      <c r="AE89">
        <v>49.436556000000003</v>
      </c>
      <c r="AF89">
        <v>26.622</v>
      </c>
      <c r="AG89">
        <v>39.515999999999998</v>
      </c>
      <c r="AH89">
        <v>140.34540000000001</v>
      </c>
      <c r="AI89">
        <v>0</v>
      </c>
      <c r="AJ89">
        <v>0</v>
      </c>
      <c r="AK89">
        <v>51.140700000000002</v>
      </c>
      <c r="AL89">
        <v>82.501999999999995</v>
      </c>
      <c r="AM89">
        <v>10.557359999999999</v>
      </c>
      <c r="AN89">
        <v>1.07128</v>
      </c>
      <c r="AO89">
        <v>17.64</v>
      </c>
      <c r="AP89">
        <v>0</v>
      </c>
      <c r="AQ89">
        <v>45.36</v>
      </c>
      <c r="AR89">
        <v>22.08</v>
      </c>
      <c r="AS89">
        <v>6.0533999999999999</v>
      </c>
      <c r="AT89">
        <v>20.000042000000001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62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2587.2991089999996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444.44209999999998</v>
      </c>
      <c r="L90">
        <v>543.23009999999999</v>
      </c>
      <c r="M90">
        <v>43.2256</v>
      </c>
      <c r="N90">
        <v>76.247299999999996</v>
      </c>
      <c r="O90">
        <v>65.383200000000002</v>
      </c>
      <c r="P90">
        <v>121.78230000000001</v>
      </c>
      <c r="Q90">
        <v>11.921127</v>
      </c>
      <c r="R90">
        <v>23.772400000000001</v>
      </c>
      <c r="S90">
        <v>14.7996</v>
      </c>
      <c r="T90">
        <v>0</v>
      </c>
      <c r="U90">
        <v>418.77</v>
      </c>
      <c r="V90">
        <v>7.0156000000000001</v>
      </c>
      <c r="W90">
        <v>27.465599999999998</v>
      </c>
      <c r="X90">
        <v>70.149100000000004</v>
      </c>
      <c r="Y90">
        <v>0</v>
      </c>
      <c r="Z90">
        <v>13.041600000000001</v>
      </c>
      <c r="AA90">
        <v>42.14808</v>
      </c>
      <c r="AB90">
        <v>39.510120000000001</v>
      </c>
      <c r="AC90">
        <v>29.062808</v>
      </c>
      <c r="AD90">
        <v>36.544144000000003</v>
      </c>
      <c r="AE90">
        <v>49.436556000000003</v>
      </c>
      <c r="AF90">
        <v>29.58</v>
      </c>
      <c r="AG90">
        <v>39.515999999999998</v>
      </c>
      <c r="AH90">
        <v>140.34540000000001</v>
      </c>
      <c r="AI90">
        <v>0</v>
      </c>
      <c r="AJ90">
        <v>0</v>
      </c>
      <c r="AK90">
        <v>51.140700000000002</v>
      </c>
      <c r="AL90">
        <v>82.501999999999995</v>
      </c>
      <c r="AM90">
        <v>15.804048</v>
      </c>
      <c r="AN90">
        <v>1.07128</v>
      </c>
      <c r="AO90">
        <v>17.64</v>
      </c>
      <c r="AP90">
        <v>0</v>
      </c>
      <c r="AQ90">
        <v>62.244</v>
      </c>
      <c r="AR90">
        <v>22.08</v>
      </c>
      <c r="AS90">
        <v>6.0533999999999999</v>
      </c>
      <c r="AT90">
        <v>20.000042000000001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61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2626.9242049999998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444.44209999999998</v>
      </c>
      <c r="L91">
        <v>543.23009999999999</v>
      </c>
      <c r="M91">
        <v>43.2256</v>
      </c>
      <c r="N91">
        <v>76.247299999999996</v>
      </c>
      <c r="O91">
        <v>65.383200000000002</v>
      </c>
      <c r="P91">
        <v>121.78230000000001</v>
      </c>
      <c r="Q91">
        <v>11.784317</v>
      </c>
      <c r="R91">
        <v>23.772400000000001</v>
      </c>
      <c r="S91">
        <v>14.7996</v>
      </c>
      <c r="T91">
        <v>0</v>
      </c>
      <c r="U91">
        <v>418.77</v>
      </c>
      <c r="V91">
        <v>7.0156000000000001</v>
      </c>
      <c r="W91">
        <v>27.465599999999998</v>
      </c>
      <c r="X91">
        <v>70.149100000000004</v>
      </c>
      <c r="Y91">
        <v>0</v>
      </c>
      <c r="Z91">
        <v>13.041600000000001</v>
      </c>
      <c r="AA91">
        <v>42.14808</v>
      </c>
      <c r="AB91">
        <v>39.510120000000001</v>
      </c>
      <c r="AC91">
        <v>29.062808</v>
      </c>
      <c r="AD91">
        <v>36.544144000000003</v>
      </c>
      <c r="AE91">
        <v>49.436556000000003</v>
      </c>
      <c r="AF91">
        <v>29.58</v>
      </c>
      <c r="AG91">
        <v>39.515999999999998</v>
      </c>
      <c r="AH91">
        <v>140.34540000000001</v>
      </c>
      <c r="AI91">
        <v>0</v>
      </c>
      <c r="AJ91">
        <v>0</v>
      </c>
      <c r="AK91">
        <v>51.140700000000002</v>
      </c>
      <c r="AL91">
        <v>82.501999999999995</v>
      </c>
      <c r="AM91">
        <v>15.804048</v>
      </c>
      <c r="AN91">
        <v>1.07128</v>
      </c>
      <c r="AO91">
        <v>16.170000000000002</v>
      </c>
      <c r="AP91">
        <v>0</v>
      </c>
      <c r="AQ91">
        <v>62.244</v>
      </c>
      <c r="AR91">
        <v>23.184000000000001</v>
      </c>
      <c r="AS91">
        <v>6.0533999999999999</v>
      </c>
      <c r="AT91">
        <v>20.000042000000001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60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2625.4213950000003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444.44209999999998</v>
      </c>
      <c r="L92">
        <v>543.23009999999999</v>
      </c>
      <c r="M92">
        <v>43.2256</v>
      </c>
      <c r="N92">
        <v>76.247299999999996</v>
      </c>
      <c r="O92">
        <v>65.383200000000002</v>
      </c>
      <c r="P92">
        <v>121.78230000000001</v>
      </c>
      <c r="Q92">
        <v>11.784317</v>
      </c>
      <c r="R92">
        <v>23.772400000000001</v>
      </c>
      <c r="S92">
        <v>14.7996</v>
      </c>
      <c r="T92">
        <v>0</v>
      </c>
      <c r="U92">
        <v>418.77</v>
      </c>
      <c r="V92">
        <v>7.0156000000000001</v>
      </c>
      <c r="W92">
        <v>27.465599999999998</v>
      </c>
      <c r="X92">
        <v>70.149100000000004</v>
      </c>
      <c r="Y92">
        <v>0</v>
      </c>
      <c r="Z92">
        <v>13.041600000000001</v>
      </c>
      <c r="AA92">
        <v>42.14808</v>
      </c>
      <c r="AB92">
        <v>39.510120000000001</v>
      </c>
      <c r="AC92">
        <v>29.062808</v>
      </c>
      <c r="AD92">
        <v>36.544144000000003</v>
      </c>
      <c r="AE92">
        <v>49.436556000000003</v>
      </c>
      <c r="AF92">
        <v>29.58</v>
      </c>
      <c r="AG92">
        <v>39.515999999999998</v>
      </c>
      <c r="AH92">
        <v>140.34540000000001</v>
      </c>
      <c r="AI92">
        <v>0</v>
      </c>
      <c r="AJ92">
        <v>0</v>
      </c>
      <c r="AK92">
        <v>51.140700000000002</v>
      </c>
      <c r="AL92">
        <v>82.501999999999995</v>
      </c>
      <c r="AM92">
        <v>15.804048</v>
      </c>
      <c r="AN92">
        <v>1.07128</v>
      </c>
      <c r="AO92">
        <v>16.170000000000002</v>
      </c>
      <c r="AP92">
        <v>0</v>
      </c>
      <c r="AQ92">
        <v>62.244</v>
      </c>
      <c r="AR92">
        <v>23.184000000000001</v>
      </c>
      <c r="AS92">
        <v>6.0533999999999999</v>
      </c>
      <c r="AT92">
        <v>20.000042000000001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61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2626.4213950000003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444.44209999999998</v>
      </c>
      <c r="L93">
        <v>483.23009999999999</v>
      </c>
      <c r="M93">
        <v>43.2256</v>
      </c>
      <c r="N93">
        <v>76.247299999999996</v>
      </c>
      <c r="O93">
        <v>65.383200000000002</v>
      </c>
      <c r="P93">
        <v>121.78230000000001</v>
      </c>
      <c r="Q93">
        <v>11.784317</v>
      </c>
      <c r="R93">
        <v>23.772400000000001</v>
      </c>
      <c r="S93">
        <v>14.7996</v>
      </c>
      <c r="T93">
        <v>0</v>
      </c>
      <c r="U93">
        <v>418.77</v>
      </c>
      <c r="V93">
        <v>7.0156000000000001</v>
      </c>
      <c r="W93">
        <v>27.465599999999998</v>
      </c>
      <c r="X93">
        <v>70.149100000000004</v>
      </c>
      <c r="Y93">
        <v>0</v>
      </c>
      <c r="Z93">
        <v>6.5208000000000004</v>
      </c>
      <c r="AA93">
        <v>42.14808</v>
      </c>
      <c r="AB93">
        <v>39.510120000000001</v>
      </c>
      <c r="AC93">
        <v>29.062808</v>
      </c>
      <c r="AD93">
        <v>36.544144000000003</v>
      </c>
      <c r="AE93">
        <v>49.436556000000003</v>
      </c>
      <c r="AF93">
        <v>29.58</v>
      </c>
      <c r="AG93">
        <v>39.515999999999998</v>
      </c>
      <c r="AH93">
        <v>140.34540000000001</v>
      </c>
      <c r="AI93">
        <v>0</v>
      </c>
      <c r="AJ93">
        <v>0</v>
      </c>
      <c r="AK93">
        <v>51.140700000000002</v>
      </c>
      <c r="AL93">
        <v>82.501999999999995</v>
      </c>
      <c r="AM93">
        <v>15.804048</v>
      </c>
      <c r="AN93">
        <v>1.07128</v>
      </c>
      <c r="AO93">
        <v>16.170000000000002</v>
      </c>
      <c r="AP93">
        <v>0</v>
      </c>
      <c r="AQ93">
        <v>62.244</v>
      </c>
      <c r="AR93">
        <v>23.184000000000001</v>
      </c>
      <c r="AS93">
        <v>6.0533999999999999</v>
      </c>
      <c r="AT93">
        <v>20.000042000000001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61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2559.9005950000005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444.44209999999998</v>
      </c>
      <c r="L94">
        <v>483.23009999999999</v>
      </c>
      <c r="M94">
        <v>43.2256</v>
      </c>
      <c r="N94">
        <v>76.247299999999996</v>
      </c>
      <c r="O94">
        <v>65.383200000000002</v>
      </c>
      <c r="P94">
        <v>121.78230000000001</v>
      </c>
      <c r="Q94">
        <v>11.784317</v>
      </c>
      <c r="R94">
        <v>23.772400000000001</v>
      </c>
      <c r="S94">
        <v>14.7996</v>
      </c>
      <c r="T94">
        <v>0</v>
      </c>
      <c r="U94">
        <v>418.77</v>
      </c>
      <c r="V94">
        <v>7.0156000000000001</v>
      </c>
      <c r="W94">
        <v>27.465599999999998</v>
      </c>
      <c r="X94">
        <v>70.149100000000004</v>
      </c>
      <c r="Y94">
        <v>0</v>
      </c>
      <c r="Z94">
        <v>6.5208000000000004</v>
      </c>
      <c r="AA94">
        <v>42.14808</v>
      </c>
      <c r="AB94">
        <v>39.510120000000001</v>
      </c>
      <c r="AC94">
        <v>29.062808</v>
      </c>
      <c r="AD94">
        <v>36.544144000000003</v>
      </c>
      <c r="AE94">
        <v>49.436556000000003</v>
      </c>
      <c r="AF94">
        <v>29.58</v>
      </c>
      <c r="AG94">
        <v>39.515999999999998</v>
      </c>
      <c r="AH94">
        <v>140.34540000000001</v>
      </c>
      <c r="AI94">
        <v>0</v>
      </c>
      <c r="AJ94">
        <v>0</v>
      </c>
      <c r="AK94">
        <v>51.140700000000002</v>
      </c>
      <c r="AL94">
        <v>82.501999999999995</v>
      </c>
      <c r="AM94">
        <v>15.804048</v>
      </c>
      <c r="AN94">
        <v>1.07128</v>
      </c>
      <c r="AO94">
        <v>16.170000000000002</v>
      </c>
      <c r="AP94">
        <v>0</v>
      </c>
      <c r="AQ94">
        <v>62.244</v>
      </c>
      <c r="AR94">
        <v>23.184000000000001</v>
      </c>
      <c r="AS94">
        <v>6.0533999999999999</v>
      </c>
      <c r="AT94">
        <v>20.000042000000001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59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2557.9005950000005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444.44209999999998</v>
      </c>
      <c r="L95">
        <v>423.23009999999999</v>
      </c>
      <c r="M95">
        <v>43.2256</v>
      </c>
      <c r="N95">
        <v>76.247299999999996</v>
      </c>
      <c r="O95">
        <v>65.383200000000002</v>
      </c>
      <c r="P95">
        <v>121.78230000000001</v>
      </c>
      <c r="Q95">
        <v>11.784317</v>
      </c>
      <c r="R95">
        <v>23.772400000000001</v>
      </c>
      <c r="S95">
        <v>14.7996</v>
      </c>
      <c r="T95">
        <v>0</v>
      </c>
      <c r="U95">
        <v>418.77</v>
      </c>
      <c r="V95">
        <v>7.0156000000000001</v>
      </c>
      <c r="W95">
        <v>27.465599999999998</v>
      </c>
      <c r="X95">
        <v>70.149100000000004</v>
      </c>
      <c r="Y95">
        <v>0</v>
      </c>
      <c r="Z95">
        <v>1.1000000000000001</v>
      </c>
      <c r="AA95">
        <v>42.14808</v>
      </c>
      <c r="AB95">
        <v>39.510120000000001</v>
      </c>
      <c r="AC95">
        <v>25.468</v>
      </c>
      <c r="AD95">
        <v>34.345999999999997</v>
      </c>
      <c r="AE95">
        <v>49.436556000000003</v>
      </c>
      <c r="AF95">
        <v>18.734000000000002</v>
      </c>
      <c r="AG95">
        <v>39.515999999999998</v>
      </c>
      <c r="AH95">
        <v>140.34540000000001</v>
      </c>
      <c r="AI95">
        <v>0</v>
      </c>
      <c r="AJ95">
        <v>0</v>
      </c>
      <c r="AK95">
        <v>51.140700000000002</v>
      </c>
      <c r="AL95">
        <v>82.501999999999995</v>
      </c>
      <c r="AM95">
        <v>10.557359999999999</v>
      </c>
      <c r="AN95">
        <v>1.07128</v>
      </c>
      <c r="AO95">
        <v>16.170000000000002</v>
      </c>
      <c r="AP95">
        <v>0</v>
      </c>
      <c r="AQ95">
        <v>60.48</v>
      </c>
      <c r="AR95">
        <v>23.184000000000001</v>
      </c>
      <c r="AS95">
        <v>6.0533999999999999</v>
      </c>
      <c r="AT95">
        <v>20.000042000000001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57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2466.8301550000001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444.44209999999998</v>
      </c>
      <c r="L96">
        <v>423.23009999999999</v>
      </c>
      <c r="M96">
        <v>43.2256</v>
      </c>
      <c r="N96">
        <v>76.247299999999996</v>
      </c>
      <c r="O96">
        <v>65.383200000000002</v>
      </c>
      <c r="P96">
        <v>121.78230000000001</v>
      </c>
      <c r="Q96">
        <v>11.784317</v>
      </c>
      <c r="R96">
        <v>23.772400000000001</v>
      </c>
      <c r="S96">
        <v>14.7996</v>
      </c>
      <c r="T96">
        <v>0</v>
      </c>
      <c r="U96">
        <v>418.77</v>
      </c>
      <c r="V96">
        <v>7.0156000000000001</v>
      </c>
      <c r="W96">
        <v>27.465599999999998</v>
      </c>
      <c r="X96">
        <v>70.149100000000004</v>
      </c>
      <c r="Y96">
        <v>0</v>
      </c>
      <c r="Z96">
        <v>1.1000000000000001</v>
      </c>
      <c r="AA96">
        <v>42.14808</v>
      </c>
      <c r="AB96">
        <v>39.510120000000001</v>
      </c>
      <c r="AC96">
        <v>25.468</v>
      </c>
      <c r="AD96">
        <v>34.345999999999997</v>
      </c>
      <c r="AE96">
        <v>49.436556000000003</v>
      </c>
      <c r="AF96">
        <v>17.748000000000001</v>
      </c>
      <c r="AG96">
        <v>39.515999999999998</v>
      </c>
      <c r="AH96">
        <v>140.34540000000001</v>
      </c>
      <c r="AI96">
        <v>0</v>
      </c>
      <c r="AJ96">
        <v>0</v>
      </c>
      <c r="AK96">
        <v>51.140700000000002</v>
      </c>
      <c r="AL96">
        <v>82.501999999999995</v>
      </c>
      <c r="AM96">
        <v>5.2786799999999996</v>
      </c>
      <c r="AN96">
        <v>1.07128</v>
      </c>
      <c r="AO96">
        <v>16.170000000000002</v>
      </c>
      <c r="AP96">
        <v>0</v>
      </c>
      <c r="AQ96">
        <v>60.48</v>
      </c>
      <c r="AR96">
        <v>23.184000000000001</v>
      </c>
      <c r="AS96">
        <v>10.089</v>
      </c>
      <c r="AT96">
        <v>20.000042000000001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55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2462.6010750000005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444.44209999999998</v>
      </c>
      <c r="L97">
        <v>423.23009999999999</v>
      </c>
      <c r="M97">
        <v>43.2256</v>
      </c>
      <c r="N97">
        <v>76.247299999999996</v>
      </c>
      <c r="O97">
        <v>65.383200000000002</v>
      </c>
      <c r="P97">
        <v>121.78230000000001</v>
      </c>
      <c r="Q97">
        <v>11.784317</v>
      </c>
      <c r="R97">
        <v>23.772400000000001</v>
      </c>
      <c r="S97">
        <v>14.7996</v>
      </c>
      <c r="T97">
        <v>0</v>
      </c>
      <c r="U97">
        <v>418.77</v>
      </c>
      <c r="V97">
        <v>7.0156000000000001</v>
      </c>
      <c r="W97">
        <v>27.465599999999998</v>
      </c>
      <c r="X97">
        <v>70.149100000000004</v>
      </c>
      <c r="Y97">
        <v>0</v>
      </c>
      <c r="Z97">
        <v>1.1000000000000001</v>
      </c>
      <c r="AA97">
        <v>42.14808</v>
      </c>
      <c r="AB97">
        <v>39.510120000000001</v>
      </c>
      <c r="AC97">
        <v>25.468</v>
      </c>
      <c r="AD97">
        <v>34.345999999999997</v>
      </c>
      <c r="AE97">
        <v>49.436556000000003</v>
      </c>
      <c r="AF97">
        <v>17.748000000000001</v>
      </c>
      <c r="AG97">
        <v>39.515999999999998</v>
      </c>
      <c r="AH97">
        <v>140.34540000000001</v>
      </c>
      <c r="AI97">
        <v>0</v>
      </c>
      <c r="AJ97">
        <v>0</v>
      </c>
      <c r="AK97">
        <v>51.140700000000002</v>
      </c>
      <c r="AL97">
        <v>82.501999999999995</v>
      </c>
      <c r="AM97">
        <v>4.2656000000000001</v>
      </c>
      <c r="AN97">
        <v>1.07128</v>
      </c>
      <c r="AO97">
        <v>16.170000000000002</v>
      </c>
      <c r="AP97">
        <v>0</v>
      </c>
      <c r="AQ97">
        <v>60.48</v>
      </c>
      <c r="AR97">
        <v>8.8320000000000007</v>
      </c>
      <c r="AS97">
        <v>13.452</v>
      </c>
      <c r="AT97">
        <v>19.467162999999999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54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2449.0661160000004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444.44209999999998</v>
      </c>
      <c r="L98">
        <v>423.23009999999999</v>
      </c>
      <c r="M98">
        <v>43.2256</v>
      </c>
      <c r="N98">
        <v>76.247299999999996</v>
      </c>
      <c r="O98">
        <v>65.383200000000002</v>
      </c>
      <c r="P98">
        <v>121.78230000000001</v>
      </c>
      <c r="Q98">
        <v>11.784317</v>
      </c>
      <c r="R98">
        <v>23.772400000000001</v>
      </c>
      <c r="S98">
        <v>14.7996</v>
      </c>
      <c r="T98">
        <v>0</v>
      </c>
      <c r="U98">
        <v>418.77</v>
      </c>
      <c r="V98">
        <v>7.0156000000000001</v>
      </c>
      <c r="W98">
        <v>27.465599999999998</v>
      </c>
      <c r="X98">
        <v>70.149100000000004</v>
      </c>
      <c r="Y98">
        <v>0</v>
      </c>
      <c r="Z98">
        <v>1.1000000000000001</v>
      </c>
      <c r="AA98">
        <v>42.14808</v>
      </c>
      <c r="AB98">
        <v>39.510120000000001</v>
      </c>
      <c r="AC98">
        <v>25.468</v>
      </c>
      <c r="AD98">
        <v>34.345999999999997</v>
      </c>
      <c r="AE98">
        <v>49.436556000000003</v>
      </c>
      <c r="AF98">
        <v>17.748000000000001</v>
      </c>
      <c r="AG98">
        <v>39.515999999999998</v>
      </c>
      <c r="AH98">
        <v>140.34540000000001</v>
      </c>
      <c r="AI98">
        <v>0</v>
      </c>
      <c r="AJ98">
        <v>0</v>
      </c>
      <c r="AK98">
        <v>51.140700000000002</v>
      </c>
      <c r="AL98">
        <v>82.501999999999995</v>
      </c>
      <c r="AM98">
        <v>3.9990000000000001</v>
      </c>
      <c r="AN98">
        <v>1.07128</v>
      </c>
      <c r="AO98">
        <v>16.170000000000002</v>
      </c>
      <c r="AP98">
        <v>0</v>
      </c>
      <c r="AQ98">
        <v>60.48</v>
      </c>
      <c r="AR98">
        <v>8.8320000000000007</v>
      </c>
      <c r="AS98">
        <v>16.142399999999999</v>
      </c>
      <c r="AT98">
        <v>19.679856000000001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50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2447.7026090000004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9.2673874567500008</v>
      </c>
      <c r="L99">
        <f t="shared" si="2"/>
        <v>9.3088274830000017</v>
      </c>
      <c r="M99">
        <f t="shared" si="2"/>
        <v>1.0924828685000019</v>
      </c>
      <c r="N99">
        <f t="shared" si="2"/>
        <v>1.8496064867499997</v>
      </c>
      <c r="O99">
        <f t="shared" si="2"/>
        <v>1.615055547500003</v>
      </c>
      <c r="P99">
        <f t="shared" si="2"/>
        <v>2.8777911500000042</v>
      </c>
      <c r="Q99">
        <f t="shared" si="2"/>
        <v>0.27297593100000017</v>
      </c>
      <c r="R99">
        <f t="shared" si="2"/>
        <v>0.32571182650000008</v>
      </c>
      <c r="S99">
        <f t="shared" si="2"/>
        <v>0.28652879375000012</v>
      </c>
      <c r="T99">
        <f t="shared" si="2"/>
        <v>0</v>
      </c>
      <c r="U99">
        <f t="shared" si="2"/>
        <v>10.024280837499992</v>
      </c>
      <c r="V99">
        <f t="shared" si="2"/>
        <v>7.0807857250000023E-2</v>
      </c>
      <c r="W99">
        <f t="shared" si="2"/>
        <v>0.40464591724999993</v>
      </c>
      <c r="X99">
        <f t="shared" si="2"/>
        <v>1.2839144749999984</v>
      </c>
      <c r="Y99">
        <f t="shared" si="2"/>
        <v>0</v>
      </c>
      <c r="Z99">
        <f t="shared" si="2"/>
        <v>0.14992505000000012</v>
      </c>
      <c r="AA99">
        <f t="shared" si="2"/>
        <v>0.34760553000000005</v>
      </c>
      <c r="AB99">
        <f t="shared" si="2"/>
        <v>0.73816207999999961</v>
      </c>
      <c r="AC99">
        <f t="shared" si="2"/>
        <v>0.46466811599999919</v>
      </c>
      <c r="AD99">
        <f t="shared" si="2"/>
        <v>0.87571731999999902</v>
      </c>
      <c r="AE99">
        <f t="shared" si="2"/>
        <v>1.1864773440000005</v>
      </c>
      <c r="AF99">
        <f t="shared" si="2"/>
        <v>0.30713900000000022</v>
      </c>
      <c r="AG99">
        <f t="shared" si="2"/>
        <v>0.94838400000000123</v>
      </c>
      <c r="AH99">
        <f t="shared" si="2"/>
        <v>3.1832694750000008</v>
      </c>
      <c r="AI99">
        <f t="shared" si="2"/>
        <v>0</v>
      </c>
      <c r="AJ99">
        <f t="shared" si="2"/>
        <v>0</v>
      </c>
      <c r="AK99">
        <f t="shared" si="2"/>
        <v>1.2273767999999987</v>
      </c>
      <c r="AL99">
        <f t="shared" si="2"/>
        <v>1.9894602000000019</v>
      </c>
      <c r="AM99">
        <f t="shared" si="2"/>
        <v>6.6628671999999986E-2</v>
      </c>
      <c r="AN99">
        <f t="shared" si="2"/>
        <v>2.5978540000000001E-2</v>
      </c>
      <c r="AO99">
        <f t="shared" si="2"/>
        <v>0.44541000000000097</v>
      </c>
      <c r="AP99">
        <f t="shared" si="2"/>
        <v>0.24124432499999959</v>
      </c>
      <c r="AQ99">
        <f t="shared" si="2"/>
        <v>0.58337999999999979</v>
      </c>
      <c r="AR99">
        <f t="shared" si="2"/>
        <v>0.4454639999999998</v>
      </c>
      <c r="AS99">
        <f t="shared" si="2"/>
        <v>0.31033764000000019</v>
      </c>
      <c r="AT99">
        <f t="shared" si="2"/>
        <v>0.47165321024999896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1.3900475000000003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54.078345432999996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R3" sqref="R3:R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351</v>
      </c>
      <c r="AU2" s="166"/>
      <c r="AV2" s="200" t="s">
        <v>358</v>
      </c>
      <c r="AW2" s="200" t="s">
        <v>359</v>
      </c>
      <c r="AX2" s="200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402.164759</v>
      </c>
      <c r="L3">
        <v>510.640038</v>
      </c>
      <c r="M3">
        <v>88.936400000000006</v>
      </c>
      <c r="N3">
        <v>114.186604</v>
      </c>
      <c r="O3">
        <v>119.54212200000001</v>
      </c>
      <c r="P3">
        <v>134.67097699999999</v>
      </c>
      <c r="Q3">
        <v>7.806006</v>
      </c>
      <c r="R3">
        <v>23.804348000000001</v>
      </c>
      <c r="S3">
        <v>9.3799869999999999</v>
      </c>
      <c r="T3">
        <v>0</v>
      </c>
      <c r="U3">
        <v>403.47641199999998</v>
      </c>
      <c r="V3">
        <v>8.8993719999999996</v>
      </c>
      <c r="W3">
        <v>28.642628999999999</v>
      </c>
      <c r="X3">
        <v>67.813135000000003</v>
      </c>
      <c r="Y3">
        <v>0</v>
      </c>
      <c r="Z3">
        <v>6.3355579999999998</v>
      </c>
      <c r="AA3">
        <v>40.744548999999999</v>
      </c>
      <c r="AB3">
        <v>29.638055000000001</v>
      </c>
      <c r="AC3">
        <v>18.711136</v>
      </c>
      <c r="AD3">
        <v>35.373196</v>
      </c>
      <c r="AE3">
        <v>47.790318999999997</v>
      </c>
      <c r="AF3">
        <v>9.5316620000000007</v>
      </c>
      <c r="AG3">
        <v>38.200116999999999</v>
      </c>
      <c r="AH3">
        <v>135.671898</v>
      </c>
      <c r="AI3">
        <v>0</v>
      </c>
      <c r="AJ3">
        <v>0</v>
      </c>
      <c r="AK3">
        <v>49.437714999999997</v>
      </c>
      <c r="AL3">
        <v>83.124600000000001</v>
      </c>
      <c r="AM3">
        <v>0</v>
      </c>
      <c r="AN3">
        <v>1.0540989999999999</v>
      </c>
      <c r="AO3">
        <v>19.894686</v>
      </c>
      <c r="AP3">
        <v>12.878764</v>
      </c>
      <c r="AQ3">
        <v>43.849511999999997</v>
      </c>
      <c r="AR3">
        <v>46.958418999999999</v>
      </c>
      <c r="AS3">
        <v>31.729877999999999</v>
      </c>
      <c r="AT3">
        <v>19.334040999999999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43.5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2633.7209929999999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429.63966499999998</v>
      </c>
      <c r="L4">
        <v>510.640038</v>
      </c>
      <c r="M4">
        <v>88.936400000000006</v>
      </c>
      <c r="N4">
        <v>114.186604</v>
      </c>
      <c r="O4">
        <v>119.54212200000001</v>
      </c>
      <c r="P4">
        <v>134.67097699999999</v>
      </c>
      <c r="Q4">
        <v>7.806006</v>
      </c>
      <c r="R4">
        <v>26.847579</v>
      </c>
      <c r="S4">
        <v>9.3799869999999999</v>
      </c>
      <c r="T4">
        <v>0</v>
      </c>
      <c r="U4">
        <v>403.47641199999998</v>
      </c>
      <c r="V4">
        <v>8.9377220000000008</v>
      </c>
      <c r="W4">
        <v>28.855028000000001</v>
      </c>
      <c r="X4">
        <v>67.813135000000003</v>
      </c>
      <c r="Y4">
        <v>0</v>
      </c>
      <c r="Z4">
        <v>6.3355579999999998</v>
      </c>
      <c r="AA4">
        <v>27.163032999999999</v>
      </c>
      <c r="AB4">
        <v>29.638055000000001</v>
      </c>
      <c r="AC4">
        <v>18.711136</v>
      </c>
      <c r="AD4">
        <v>35.373196</v>
      </c>
      <c r="AE4">
        <v>47.790318999999997</v>
      </c>
      <c r="AF4">
        <v>9.5316620000000007</v>
      </c>
      <c r="AG4">
        <v>38.200116999999999</v>
      </c>
      <c r="AH4">
        <v>135.671898</v>
      </c>
      <c r="AI4">
        <v>0</v>
      </c>
      <c r="AJ4">
        <v>0</v>
      </c>
      <c r="AK4">
        <v>49.437714999999997</v>
      </c>
      <c r="AL4">
        <v>83.124600000000001</v>
      </c>
      <c r="AM4">
        <v>0</v>
      </c>
      <c r="AN4">
        <v>1.0540989999999999</v>
      </c>
      <c r="AO4">
        <v>19.894686</v>
      </c>
      <c r="AP4">
        <v>12.878764</v>
      </c>
      <c r="AQ4">
        <v>43.849511999999997</v>
      </c>
      <c r="AR4">
        <v>46.958418999999999</v>
      </c>
      <c r="AS4">
        <v>31.729877999999999</v>
      </c>
      <c r="AT4">
        <v>19.334040999999999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43.5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2650.908363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350.53383000000002</v>
      </c>
      <c r="L5">
        <v>510.640038</v>
      </c>
      <c r="M5">
        <v>88.936400000000006</v>
      </c>
      <c r="N5">
        <v>114.186604</v>
      </c>
      <c r="O5">
        <v>119.54212200000001</v>
      </c>
      <c r="P5">
        <v>134.67097699999999</v>
      </c>
      <c r="Q5">
        <v>9.5260870000000004</v>
      </c>
      <c r="R5">
        <v>26.847579</v>
      </c>
      <c r="S5">
        <v>9.2949520000000003</v>
      </c>
      <c r="T5">
        <v>0</v>
      </c>
      <c r="U5">
        <v>403.47641199999998</v>
      </c>
      <c r="V5">
        <v>8.1895919999999993</v>
      </c>
      <c r="W5">
        <v>25.233673</v>
      </c>
      <c r="X5">
        <v>67.813135000000003</v>
      </c>
      <c r="Y5">
        <v>0</v>
      </c>
      <c r="Z5">
        <v>6.3355579999999998</v>
      </c>
      <c r="AA5">
        <v>27.163032999999999</v>
      </c>
      <c r="AB5">
        <v>29.638055000000001</v>
      </c>
      <c r="AC5">
        <v>18.711136</v>
      </c>
      <c r="AD5">
        <v>35.373196</v>
      </c>
      <c r="AE5">
        <v>47.790318999999997</v>
      </c>
      <c r="AF5">
        <v>9.5316620000000007</v>
      </c>
      <c r="AG5">
        <v>38.200116999999999</v>
      </c>
      <c r="AH5">
        <v>135.671898</v>
      </c>
      <c r="AI5">
        <v>0</v>
      </c>
      <c r="AJ5">
        <v>0</v>
      </c>
      <c r="AK5">
        <v>49.437714999999997</v>
      </c>
      <c r="AL5">
        <v>83.124600000000001</v>
      </c>
      <c r="AM5">
        <v>0</v>
      </c>
      <c r="AN5">
        <v>1.0540989999999999</v>
      </c>
      <c r="AO5">
        <v>19.894686</v>
      </c>
      <c r="AP5">
        <v>12.878764</v>
      </c>
      <c r="AQ5">
        <v>43.849511999999997</v>
      </c>
      <c r="AR5">
        <v>14.941314999999999</v>
      </c>
      <c r="AS5">
        <v>31.729877999999999</v>
      </c>
      <c r="AT5">
        <v>19.334040999999999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59.3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2552.8509850000005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350.53383000000002</v>
      </c>
      <c r="L6">
        <v>455.73963199999997</v>
      </c>
      <c r="M6">
        <v>88.936400000000006</v>
      </c>
      <c r="N6">
        <v>114.186604</v>
      </c>
      <c r="O6">
        <v>119.54212200000001</v>
      </c>
      <c r="P6">
        <v>134.67097699999999</v>
      </c>
      <c r="Q6">
        <v>9.5260870000000004</v>
      </c>
      <c r="R6">
        <v>26.847579</v>
      </c>
      <c r="S6">
        <v>6.8187559999999996</v>
      </c>
      <c r="T6">
        <v>0</v>
      </c>
      <c r="U6">
        <v>403.47641199999998</v>
      </c>
      <c r="V6">
        <v>8.1895919999999993</v>
      </c>
      <c r="W6">
        <v>25.233673</v>
      </c>
      <c r="X6">
        <v>67.813135000000003</v>
      </c>
      <c r="Y6">
        <v>0</v>
      </c>
      <c r="Z6">
        <v>6.3355579999999998</v>
      </c>
      <c r="AA6">
        <v>27.163032999999999</v>
      </c>
      <c r="AB6">
        <v>29.638055000000001</v>
      </c>
      <c r="AC6">
        <v>18.711136</v>
      </c>
      <c r="AD6">
        <v>35.373196</v>
      </c>
      <c r="AE6">
        <v>47.790318999999997</v>
      </c>
      <c r="AF6">
        <v>9.5316620000000007</v>
      </c>
      <c r="AG6">
        <v>38.200116999999999</v>
      </c>
      <c r="AH6">
        <v>113.059915</v>
      </c>
      <c r="AI6">
        <v>0</v>
      </c>
      <c r="AJ6">
        <v>0</v>
      </c>
      <c r="AK6">
        <v>49.437714999999997</v>
      </c>
      <c r="AL6">
        <v>83.124600000000001</v>
      </c>
      <c r="AM6">
        <v>0</v>
      </c>
      <c r="AN6">
        <v>1.0540989999999999</v>
      </c>
      <c r="AO6">
        <v>19.894686</v>
      </c>
      <c r="AP6">
        <v>12.878764</v>
      </c>
      <c r="AQ6">
        <v>43.849511999999997</v>
      </c>
      <c r="AR6">
        <v>11.739604999999999</v>
      </c>
      <c r="AS6">
        <v>31.729877999999999</v>
      </c>
      <c r="AT6">
        <v>16.325665999999998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70.75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2478.1023150000001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350.85077200000001</v>
      </c>
      <c r="L7">
        <v>353.589449</v>
      </c>
      <c r="M7">
        <v>88.936400000000006</v>
      </c>
      <c r="N7">
        <v>114.19085699999999</v>
      </c>
      <c r="O7">
        <v>119.54756</v>
      </c>
      <c r="P7">
        <v>134.67097699999999</v>
      </c>
      <c r="Q7">
        <v>6.1958989999999998</v>
      </c>
      <c r="R7">
        <v>15.151868</v>
      </c>
      <c r="S7">
        <v>5.4785979999999999</v>
      </c>
      <c r="T7">
        <v>0</v>
      </c>
      <c r="U7">
        <v>403.47641199999998</v>
      </c>
      <c r="V7">
        <v>2.8335910000000002</v>
      </c>
      <c r="W7">
        <v>14.073219</v>
      </c>
      <c r="X7">
        <v>53.147618999999999</v>
      </c>
      <c r="Y7">
        <v>0</v>
      </c>
      <c r="Z7">
        <v>6.3355579999999998</v>
      </c>
      <c r="AA7">
        <v>27.163032999999999</v>
      </c>
      <c r="AB7">
        <v>29.638055000000001</v>
      </c>
      <c r="AC7">
        <v>18.711136</v>
      </c>
      <c r="AD7">
        <v>35.373196</v>
      </c>
      <c r="AE7">
        <v>47.790318999999997</v>
      </c>
      <c r="AF7">
        <v>9.5316620000000007</v>
      </c>
      <c r="AG7">
        <v>38.200116999999999</v>
      </c>
      <c r="AH7">
        <v>113.059915</v>
      </c>
      <c r="AI7">
        <v>0</v>
      </c>
      <c r="AJ7">
        <v>0</v>
      </c>
      <c r="AK7">
        <v>49.437714999999997</v>
      </c>
      <c r="AL7">
        <v>83.124600000000001</v>
      </c>
      <c r="AM7">
        <v>0</v>
      </c>
      <c r="AN7">
        <v>1.0540989999999999</v>
      </c>
      <c r="AO7">
        <v>19.894686</v>
      </c>
      <c r="AP7">
        <v>12.878764</v>
      </c>
      <c r="AQ7">
        <v>43.849511999999997</v>
      </c>
      <c r="AR7">
        <v>11.739604999999999</v>
      </c>
      <c r="AS7">
        <v>13.004047999999999</v>
      </c>
      <c r="AT7">
        <v>15.096954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65.7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2303.7261950000002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350.79714300000001</v>
      </c>
      <c r="L8">
        <v>336.642201</v>
      </c>
      <c r="M8">
        <v>88.936400000000006</v>
      </c>
      <c r="N8">
        <v>114.19085699999999</v>
      </c>
      <c r="O8">
        <v>119.54756</v>
      </c>
      <c r="P8">
        <v>134.67097699999999</v>
      </c>
      <c r="Q8">
        <v>7.751385</v>
      </c>
      <c r="R8">
        <v>5.02684</v>
      </c>
      <c r="S8">
        <v>5.4785979999999999</v>
      </c>
      <c r="T8">
        <v>0</v>
      </c>
      <c r="U8">
        <v>403.47641199999998</v>
      </c>
      <c r="V8">
        <v>2.8335910000000002</v>
      </c>
      <c r="W8">
        <v>14.073219</v>
      </c>
      <c r="X8">
        <v>53.147618999999999</v>
      </c>
      <c r="Y8">
        <v>0</v>
      </c>
      <c r="Z8">
        <v>6.3355579999999998</v>
      </c>
      <c r="AA8">
        <v>13.517366000000001</v>
      </c>
      <c r="AB8">
        <v>29.638055000000001</v>
      </c>
      <c r="AC8">
        <v>18.711136</v>
      </c>
      <c r="AD8">
        <v>35.373196</v>
      </c>
      <c r="AE8">
        <v>47.790318999999997</v>
      </c>
      <c r="AF8">
        <v>9.5316620000000007</v>
      </c>
      <c r="AG8">
        <v>38.200116999999999</v>
      </c>
      <c r="AH8">
        <v>113.059915</v>
      </c>
      <c r="AI8">
        <v>0</v>
      </c>
      <c r="AJ8">
        <v>0</v>
      </c>
      <c r="AK8">
        <v>49.437714999999997</v>
      </c>
      <c r="AL8">
        <v>83.124600000000001</v>
      </c>
      <c r="AM8">
        <v>0</v>
      </c>
      <c r="AN8">
        <v>1.0540989999999999</v>
      </c>
      <c r="AO8">
        <v>19.894686</v>
      </c>
      <c r="AP8">
        <v>12.878764</v>
      </c>
      <c r="AQ8">
        <v>43.849511999999997</v>
      </c>
      <c r="AR8">
        <v>11.739604999999999</v>
      </c>
      <c r="AS8">
        <v>9.7530359999999998</v>
      </c>
      <c r="AT8">
        <v>15.177360999999999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65.7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2261.339504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350.85077200000001</v>
      </c>
      <c r="L9">
        <v>326.51259199999998</v>
      </c>
      <c r="M9">
        <v>41.786188000000003</v>
      </c>
      <c r="N9">
        <v>73.702850999999995</v>
      </c>
      <c r="O9">
        <v>63.201976000000002</v>
      </c>
      <c r="P9">
        <v>134.67097699999999</v>
      </c>
      <c r="Q9">
        <v>10.41267</v>
      </c>
      <c r="R9">
        <v>5.02684</v>
      </c>
      <c r="S9">
        <v>5.5103169999999997</v>
      </c>
      <c r="T9">
        <v>0</v>
      </c>
      <c r="U9">
        <v>403.47641199999998</v>
      </c>
      <c r="V9">
        <v>2.8335910000000002</v>
      </c>
      <c r="W9">
        <v>14.073219</v>
      </c>
      <c r="X9">
        <v>53.147618999999999</v>
      </c>
      <c r="Y9">
        <v>0</v>
      </c>
      <c r="Z9">
        <v>6.3355579999999998</v>
      </c>
      <c r="AA9">
        <v>0</v>
      </c>
      <c r="AB9">
        <v>29.638055000000001</v>
      </c>
      <c r="AC9">
        <v>18.711136</v>
      </c>
      <c r="AD9">
        <v>35.373196</v>
      </c>
      <c r="AE9">
        <v>47.790318999999997</v>
      </c>
      <c r="AF9">
        <v>9.5316620000000007</v>
      </c>
      <c r="AG9">
        <v>38.200116999999999</v>
      </c>
      <c r="AH9">
        <v>113.059915</v>
      </c>
      <c r="AI9">
        <v>0</v>
      </c>
      <c r="AJ9">
        <v>0</v>
      </c>
      <c r="AK9">
        <v>49.437714999999997</v>
      </c>
      <c r="AL9">
        <v>83.124600000000001</v>
      </c>
      <c r="AM9">
        <v>0</v>
      </c>
      <c r="AN9">
        <v>1.0540989999999999</v>
      </c>
      <c r="AO9">
        <v>19.894686</v>
      </c>
      <c r="AP9">
        <v>12.878764</v>
      </c>
      <c r="AQ9">
        <v>43.849511999999997</v>
      </c>
      <c r="AR9">
        <v>11.739604999999999</v>
      </c>
      <c r="AS9">
        <v>9.7530359999999998</v>
      </c>
      <c r="AT9">
        <v>15.005247000000001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67.099999999999994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2097.683246000001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350.79714300000001</v>
      </c>
      <c r="L10">
        <v>326.51259199999998</v>
      </c>
      <c r="M10">
        <v>41.786188000000003</v>
      </c>
      <c r="N10">
        <v>73.702850999999995</v>
      </c>
      <c r="O10">
        <v>63.201976000000002</v>
      </c>
      <c r="P10">
        <v>134.67097699999999</v>
      </c>
      <c r="Q10">
        <v>10.41267</v>
      </c>
      <c r="R10">
        <v>5.02684</v>
      </c>
      <c r="S10">
        <v>5.5103169999999997</v>
      </c>
      <c r="T10">
        <v>0</v>
      </c>
      <c r="U10">
        <v>403.47641199999998</v>
      </c>
      <c r="V10">
        <v>2.8335910000000002</v>
      </c>
      <c r="W10">
        <v>14.073219</v>
      </c>
      <c r="X10">
        <v>53.147618999999999</v>
      </c>
      <c r="Y10">
        <v>0</v>
      </c>
      <c r="Z10">
        <v>6.3355579999999998</v>
      </c>
      <c r="AA10">
        <v>0</v>
      </c>
      <c r="AB10">
        <v>29.638055000000001</v>
      </c>
      <c r="AC10">
        <v>18.711136</v>
      </c>
      <c r="AD10">
        <v>35.373196</v>
      </c>
      <c r="AE10">
        <v>47.790318999999997</v>
      </c>
      <c r="AF10">
        <v>9.5316620000000007</v>
      </c>
      <c r="AG10">
        <v>38.200116999999999</v>
      </c>
      <c r="AH10">
        <v>113.059915</v>
      </c>
      <c r="AI10">
        <v>0</v>
      </c>
      <c r="AJ10">
        <v>0</v>
      </c>
      <c r="AK10">
        <v>49.437714999999997</v>
      </c>
      <c r="AL10">
        <v>83.124600000000001</v>
      </c>
      <c r="AM10">
        <v>0</v>
      </c>
      <c r="AN10">
        <v>1.0540989999999999</v>
      </c>
      <c r="AO10">
        <v>19.894686</v>
      </c>
      <c r="AP10">
        <v>12.878764</v>
      </c>
      <c r="AQ10">
        <v>43.849511999999997</v>
      </c>
      <c r="AR10">
        <v>11.739604999999999</v>
      </c>
      <c r="AS10">
        <v>9.7530359999999998</v>
      </c>
      <c r="AT10">
        <v>14.184222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67.099999999999994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2096.8085920000008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351.012227</v>
      </c>
      <c r="L11">
        <v>337.31237399999998</v>
      </c>
      <c r="M11">
        <v>41.786188000000003</v>
      </c>
      <c r="N11">
        <v>73.702850999999995</v>
      </c>
      <c r="O11">
        <v>63.201976000000002</v>
      </c>
      <c r="P11">
        <v>134.67097699999999</v>
      </c>
      <c r="Q11">
        <v>10.645982</v>
      </c>
      <c r="R11">
        <v>5.02684</v>
      </c>
      <c r="S11">
        <v>10.416822</v>
      </c>
      <c r="T11">
        <v>0</v>
      </c>
      <c r="U11">
        <v>403.47641199999998</v>
      </c>
      <c r="V11">
        <v>0</v>
      </c>
      <c r="W11">
        <v>14.073219</v>
      </c>
      <c r="X11">
        <v>53.147618999999999</v>
      </c>
      <c r="Y11">
        <v>0</v>
      </c>
      <c r="Z11">
        <v>6.3355579999999998</v>
      </c>
      <c r="AA11">
        <v>0</v>
      </c>
      <c r="AB11">
        <v>29.638055000000001</v>
      </c>
      <c r="AC11">
        <v>18.711136</v>
      </c>
      <c r="AD11">
        <v>35.373196</v>
      </c>
      <c r="AE11">
        <v>47.790318999999997</v>
      </c>
      <c r="AF11">
        <v>9.5316620000000007</v>
      </c>
      <c r="AG11">
        <v>38.200116999999999</v>
      </c>
      <c r="AH11">
        <v>113.059915</v>
      </c>
      <c r="AI11">
        <v>0</v>
      </c>
      <c r="AJ11">
        <v>0</v>
      </c>
      <c r="AK11">
        <v>49.437714999999997</v>
      </c>
      <c r="AL11">
        <v>83.124600000000001</v>
      </c>
      <c r="AM11">
        <v>0</v>
      </c>
      <c r="AN11">
        <v>1.0540989999999999</v>
      </c>
      <c r="AO11">
        <v>19.894686</v>
      </c>
      <c r="AP11">
        <v>12.878764</v>
      </c>
      <c r="AQ11">
        <v>43.849511999999997</v>
      </c>
      <c r="AR11">
        <v>11.739604999999999</v>
      </c>
      <c r="AS11">
        <v>9.7530359999999998</v>
      </c>
      <c r="AT11">
        <v>16.326270999999998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38.67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2083.8417330000002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350.95885500000003</v>
      </c>
      <c r="L12">
        <v>337.31237399999998</v>
      </c>
      <c r="M12">
        <v>41.786188000000003</v>
      </c>
      <c r="N12">
        <v>73.702850999999995</v>
      </c>
      <c r="O12">
        <v>63.201976000000002</v>
      </c>
      <c r="P12">
        <v>134.67097699999999</v>
      </c>
      <c r="Q12">
        <v>10.645982</v>
      </c>
      <c r="R12">
        <v>5.02684</v>
      </c>
      <c r="S12">
        <v>10.416822</v>
      </c>
      <c r="T12">
        <v>0</v>
      </c>
      <c r="U12">
        <v>403.47641199999998</v>
      </c>
      <c r="V12">
        <v>0</v>
      </c>
      <c r="W12">
        <v>14.073219</v>
      </c>
      <c r="X12">
        <v>53.147618999999999</v>
      </c>
      <c r="Y12">
        <v>0</v>
      </c>
      <c r="Z12">
        <v>6.3355579999999998</v>
      </c>
      <c r="AA12">
        <v>0</v>
      </c>
      <c r="AB12">
        <v>29.638055000000001</v>
      </c>
      <c r="AC12">
        <v>18.711136</v>
      </c>
      <c r="AD12">
        <v>35.373196</v>
      </c>
      <c r="AE12">
        <v>47.790318999999997</v>
      </c>
      <c r="AF12">
        <v>9.5316620000000007</v>
      </c>
      <c r="AG12">
        <v>38.200116999999999</v>
      </c>
      <c r="AH12">
        <v>113.059915</v>
      </c>
      <c r="AI12">
        <v>0</v>
      </c>
      <c r="AJ12">
        <v>0</v>
      </c>
      <c r="AK12">
        <v>49.437714999999997</v>
      </c>
      <c r="AL12">
        <v>83.124600000000001</v>
      </c>
      <c r="AM12">
        <v>0</v>
      </c>
      <c r="AN12">
        <v>1.0540989999999999</v>
      </c>
      <c r="AO12">
        <v>19.894686</v>
      </c>
      <c r="AP12">
        <v>12.878764</v>
      </c>
      <c r="AQ12">
        <v>43.849511999999997</v>
      </c>
      <c r="AR12">
        <v>11.739604999999999</v>
      </c>
      <c r="AS12">
        <v>9.7530359999999998</v>
      </c>
      <c r="AT12">
        <v>15.929379000000001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38.67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2083.3914690000001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351.012227</v>
      </c>
      <c r="L13">
        <v>337.31237399999998</v>
      </c>
      <c r="M13">
        <v>41.786188000000003</v>
      </c>
      <c r="N13">
        <v>73.702850999999995</v>
      </c>
      <c r="O13">
        <v>63.201976000000002</v>
      </c>
      <c r="P13">
        <v>117.726949</v>
      </c>
      <c r="Q13">
        <v>10.645982</v>
      </c>
      <c r="R13">
        <v>5.02684</v>
      </c>
      <c r="S13">
        <v>10.416822</v>
      </c>
      <c r="T13">
        <v>0</v>
      </c>
      <c r="U13">
        <v>403.47641199999998</v>
      </c>
      <c r="V13">
        <v>0</v>
      </c>
      <c r="W13">
        <v>14.073219</v>
      </c>
      <c r="X13">
        <v>53.147618999999999</v>
      </c>
      <c r="Y13">
        <v>0</v>
      </c>
      <c r="Z13">
        <v>6.3355579999999998</v>
      </c>
      <c r="AA13">
        <v>0</v>
      </c>
      <c r="AB13">
        <v>29.638055000000001</v>
      </c>
      <c r="AC13">
        <v>18.711136</v>
      </c>
      <c r="AD13">
        <v>35.373196</v>
      </c>
      <c r="AE13">
        <v>47.790318999999997</v>
      </c>
      <c r="AF13">
        <v>9.5316620000000007</v>
      </c>
      <c r="AG13">
        <v>38.200116999999999</v>
      </c>
      <c r="AH13">
        <v>113.059915</v>
      </c>
      <c r="AI13">
        <v>0</v>
      </c>
      <c r="AJ13">
        <v>0</v>
      </c>
      <c r="AK13">
        <v>49.437714999999997</v>
      </c>
      <c r="AL13">
        <v>83.124600000000001</v>
      </c>
      <c r="AM13">
        <v>0</v>
      </c>
      <c r="AN13">
        <v>1.0540989999999999</v>
      </c>
      <c r="AO13">
        <v>19.894686</v>
      </c>
      <c r="AP13">
        <v>12.878764</v>
      </c>
      <c r="AQ13">
        <v>36.541260000000001</v>
      </c>
      <c r="AR13">
        <v>11.739604999999999</v>
      </c>
      <c r="AS13">
        <v>9.7530359999999998</v>
      </c>
      <c r="AT13">
        <v>16.680589000000001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38.67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2059.9437710000007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350.95885500000003</v>
      </c>
      <c r="L14">
        <v>337.31237399999998</v>
      </c>
      <c r="M14">
        <v>41.786188000000003</v>
      </c>
      <c r="N14">
        <v>73.702850999999995</v>
      </c>
      <c r="O14">
        <v>63.201976000000002</v>
      </c>
      <c r="P14">
        <v>117.726949</v>
      </c>
      <c r="Q14">
        <v>10.645982</v>
      </c>
      <c r="R14">
        <v>5.02684</v>
      </c>
      <c r="S14">
        <v>10.416822</v>
      </c>
      <c r="T14">
        <v>0</v>
      </c>
      <c r="U14">
        <v>403.47641199999998</v>
      </c>
      <c r="V14">
        <v>0</v>
      </c>
      <c r="W14">
        <v>14.073219</v>
      </c>
      <c r="X14">
        <v>53.147618999999999</v>
      </c>
      <c r="Y14">
        <v>0</v>
      </c>
      <c r="Z14">
        <v>6.3355579999999998</v>
      </c>
      <c r="AA14">
        <v>0</v>
      </c>
      <c r="AB14">
        <v>29.638055000000001</v>
      </c>
      <c r="AC14">
        <v>18.711136</v>
      </c>
      <c r="AD14">
        <v>35.373196</v>
      </c>
      <c r="AE14">
        <v>47.790318999999997</v>
      </c>
      <c r="AF14">
        <v>9.5316620000000007</v>
      </c>
      <c r="AG14">
        <v>38.200116999999999</v>
      </c>
      <c r="AH14">
        <v>113.059915</v>
      </c>
      <c r="AI14">
        <v>0</v>
      </c>
      <c r="AJ14">
        <v>0</v>
      </c>
      <c r="AK14">
        <v>49.437714999999997</v>
      </c>
      <c r="AL14">
        <v>83.124600000000001</v>
      </c>
      <c r="AM14">
        <v>0</v>
      </c>
      <c r="AN14">
        <v>1.0540989999999999</v>
      </c>
      <c r="AO14">
        <v>19.894686</v>
      </c>
      <c r="AP14">
        <v>12.878764</v>
      </c>
      <c r="AQ14">
        <v>29.233008000000002</v>
      </c>
      <c r="AR14">
        <v>11.739604999999999</v>
      </c>
      <c r="AS14">
        <v>9.7530359999999998</v>
      </c>
      <c r="AT14">
        <v>18.744653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38.67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2054.6462110000002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351.69133799999997</v>
      </c>
      <c r="L15">
        <v>339.86581799999999</v>
      </c>
      <c r="M15">
        <v>41.786188000000003</v>
      </c>
      <c r="N15">
        <v>73.702850999999995</v>
      </c>
      <c r="O15">
        <v>63.201976000000002</v>
      </c>
      <c r="P15">
        <v>117.726949</v>
      </c>
      <c r="Q15">
        <v>11.302201</v>
      </c>
      <c r="R15">
        <v>4.8528339999999996</v>
      </c>
      <c r="S15">
        <v>11.515750000000001</v>
      </c>
      <c r="T15">
        <v>0</v>
      </c>
      <c r="U15">
        <v>403.47641199999998</v>
      </c>
      <c r="V15">
        <v>0</v>
      </c>
      <c r="W15">
        <v>14.073219</v>
      </c>
      <c r="X15">
        <v>53.147618999999999</v>
      </c>
      <c r="Y15">
        <v>0</v>
      </c>
      <c r="Z15">
        <v>6.3355579999999998</v>
      </c>
      <c r="AA15">
        <v>0</v>
      </c>
      <c r="AB15">
        <v>38.194432999999997</v>
      </c>
      <c r="AC15">
        <v>28.095016000000001</v>
      </c>
      <c r="AD15">
        <v>35.373196</v>
      </c>
      <c r="AE15">
        <v>47.790318999999997</v>
      </c>
      <c r="AF15">
        <v>8.5784959999999995</v>
      </c>
      <c r="AG15">
        <v>38.200116999999999</v>
      </c>
      <c r="AH15">
        <v>113.059915</v>
      </c>
      <c r="AI15">
        <v>0</v>
      </c>
      <c r="AJ15">
        <v>0</v>
      </c>
      <c r="AK15">
        <v>49.437714999999997</v>
      </c>
      <c r="AL15">
        <v>79.754683</v>
      </c>
      <c r="AM15">
        <v>0</v>
      </c>
      <c r="AN15">
        <v>1.0540989999999999</v>
      </c>
      <c r="AO15">
        <v>19.894686</v>
      </c>
      <c r="AP15">
        <v>11.764256</v>
      </c>
      <c r="AQ15">
        <v>29.233008000000002</v>
      </c>
      <c r="AR15">
        <v>11.739604999999999</v>
      </c>
      <c r="AS15">
        <v>9.7530359999999998</v>
      </c>
      <c r="AT15">
        <v>19.334040999999999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29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2062.9353340000002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351.63904600000001</v>
      </c>
      <c r="L16">
        <v>339.86581799999999</v>
      </c>
      <c r="M16">
        <v>41.786188000000003</v>
      </c>
      <c r="N16">
        <v>73.702850999999995</v>
      </c>
      <c r="O16">
        <v>63.201976000000002</v>
      </c>
      <c r="P16">
        <v>117.726949</v>
      </c>
      <c r="Q16">
        <v>11.302201</v>
      </c>
      <c r="R16">
        <v>4.8528339999999996</v>
      </c>
      <c r="S16">
        <v>11.515750000000001</v>
      </c>
      <c r="T16">
        <v>0</v>
      </c>
      <c r="U16">
        <v>403.47641199999998</v>
      </c>
      <c r="V16">
        <v>0</v>
      </c>
      <c r="W16">
        <v>14.073219</v>
      </c>
      <c r="X16">
        <v>53.147618999999999</v>
      </c>
      <c r="Y16">
        <v>0</v>
      </c>
      <c r="Z16">
        <v>6.3355579999999998</v>
      </c>
      <c r="AA16">
        <v>0</v>
      </c>
      <c r="AB16">
        <v>38.194432999999997</v>
      </c>
      <c r="AC16">
        <v>28.095016000000001</v>
      </c>
      <c r="AD16">
        <v>35.373196</v>
      </c>
      <c r="AE16">
        <v>47.790318999999997</v>
      </c>
      <c r="AF16">
        <v>8.5784959999999995</v>
      </c>
      <c r="AG16">
        <v>38.200116999999999</v>
      </c>
      <c r="AH16">
        <v>113.059915</v>
      </c>
      <c r="AI16">
        <v>0</v>
      </c>
      <c r="AJ16">
        <v>0</v>
      </c>
      <c r="AK16">
        <v>49.437714999999997</v>
      </c>
      <c r="AL16">
        <v>79.754683</v>
      </c>
      <c r="AM16">
        <v>0</v>
      </c>
      <c r="AN16">
        <v>1.0540989999999999</v>
      </c>
      <c r="AO16">
        <v>19.894686</v>
      </c>
      <c r="AP16">
        <v>11.764256</v>
      </c>
      <c r="AQ16">
        <v>29.233008000000002</v>
      </c>
      <c r="AR16">
        <v>11.739604999999999</v>
      </c>
      <c r="AS16">
        <v>9.7530359999999998</v>
      </c>
      <c r="AT16">
        <v>18.561440999999999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29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2062.1104420000001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351.69133799999997</v>
      </c>
      <c r="L17">
        <v>339.86581799999999</v>
      </c>
      <c r="M17">
        <v>41.786188000000003</v>
      </c>
      <c r="N17">
        <v>73.702850999999995</v>
      </c>
      <c r="O17">
        <v>63.201976000000002</v>
      </c>
      <c r="P17">
        <v>117.726949</v>
      </c>
      <c r="Q17">
        <v>11.302201</v>
      </c>
      <c r="R17">
        <v>10.057804000000001</v>
      </c>
      <c r="S17">
        <v>11.515750000000001</v>
      </c>
      <c r="T17">
        <v>0</v>
      </c>
      <c r="U17">
        <v>403.47641199999998</v>
      </c>
      <c r="V17">
        <v>0</v>
      </c>
      <c r="W17">
        <v>14.073219</v>
      </c>
      <c r="X17">
        <v>53.147618999999999</v>
      </c>
      <c r="Y17">
        <v>0</v>
      </c>
      <c r="Z17">
        <v>6.3355579999999998</v>
      </c>
      <c r="AA17">
        <v>0</v>
      </c>
      <c r="AB17">
        <v>38.194432999999997</v>
      </c>
      <c r="AC17">
        <v>28.095016000000001</v>
      </c>
      <c r="AD17">
        <v>35.373196</v>
      </c>
      <c r="AE17">
        <v>47.790318999999997</v>
      </c>
      <c r="AF17">
        <v>8.5784959999999995</v>
      </c>
      <c r="AG17">
        <v>38.200116999999999</v>
      </c>
      <c r="AH17">
        <v>113.059915</v>
      </c>
      <c r="AI17">
        <v>0</v>
      </c>
      <c r="AJ17">
        <v>0</v>
      </c>
      <c r="AK17">
        <v>49.437714999999997</v>
      </c>
      <c r="AL17">
        <v>79.754683</v>
      </c>
      <c r="AM17">
        <v>0</v>
      </c>
      <c r="AN17">
        <v>1.0540989999999999</v>
      </c>
      <c r="AO17">
        <v>19.894686</v>
      </c>
      <c r="AP17">
        <v>11.764256</v>
      </c>
      <c r="AQ17">
        <v>29.233008000000002</v>
      </c>
      <c r="AR17">
        <v>11.739604999999999</v>
      </c>
      <c r="AS17">
        <v>9.7530359999999998</v>
      </c>
      <c r="AT17">
        <v>19.188054999999999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29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2067.9943180000005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351.63904600000001</v>
      </c>
      <c r="L18">
        <v>339.86581799999999</v>
      </c>
      <c r="M18">
        <v>41.786188000000003</v>
      </c>
      <c r="N18">
        <v>73.702850999999995</v>
      </c>
      <c r="O18">
        <v>63.201976000000002</v>
      </c>
      <c r="P18">
        <v>117.726949</v>
      </c>
      <c r="Q18">
        <v>11.302201</v>
      </c>
      <c r="R18">
        <v>10.057804000000001</v>
      </c>
      <c r="S18">
        <v>11.515750000000001</v>
      </c>
      <c r="T18">
        <v>0</v>
      </c>
      <c r="U18">
        <v>403.47641199999998</v>
      </c>
      <c r="V18">
        <v>0</v>
      </c>
      <c r="W18">
        <v>14.073219</v>
      </c>
      <c r="X18">
        <v>53.147618999999999</v>
      </c>
      <c r="Y18">
        <v>0</v>
      </c>
      <c r="Z18">
        <v>6.3355579999999998</v>
      </c>
      <c r="AA18">
        <v>0</v>
      </c>
      <c r="AB18">
        <v>38.194432999999997</v>
      </c>
      <c r="AC18">
        <v>28.095016000000001</v>
      </c>
      <c r="AD18">
        <v>35.373196</v>
      </c>
      <c r="AE18">
        <v>47.790318999999997</v>
      </c>
      <c r="AF18">
        <v>8.5784959999999995</v>
      </c>
      <c r="AG18">
        <v>38.200116999999999</v>
      </c>
      <c r="AH18">
        <v>113.059915</v>
      </c>
      <c r="AI18">
        <v>0</v>
      </c>
      <c r="AJ18">
        <v>0</v>
      </c>
      <c r="AK18">
        <v>49.437714999999997</v>
      </c>
      <c r="AL18">
        <v>79.754683</v>
      </c>
      <c r="AM18">
        <v>0</v>
      </c>
      <c r="AN18">
        <v>1.0540989999999999</v>
      </c>
      <c r="AO18">
        <v>19.894686</v>
      </c>
      <c r="AP18">
        <v>11.764256</v>
      </c>
      <c r="AQ18">
        <v>29.233008000000002</v>
      </c>
      <c r="AR18">
        <v>11.739604999999999</v>
      </c>
      <c r="AS18">
        <v>9.7530359999999998</v>
      </c>
      <c r="AT18">
        <v>19.334040999999999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29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2068.0880120000006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351.69133799999997</v>
      </c>
      <c r="L19">
        <v>339.86581799999999</v>
      </c>
      <c r="M19">
        <v>41.786188000000003</v>
      </c>
      <c r="N19">
        <v>73.702850999999995</v>
      </c>
      <c r="O19">
        <v>63.201976000000002</v>
      </c>
      <c r="P19">
        <v>117.726949</v>
      </c>
      <c r="Q19">
        <v>11.302201</v>
      </c>
      <c r="R19">
        <v>10.057804000000001</v>
      </c>
      <c r="S19">
        <v>11.515750000000001</v>
      </c>
      <c r="T19">
        <v>0</v>
      </c>
      <c r="U19">
        <v>403.47641199999998</v>
      </c>
      <c r="V19">
        <v>0</v>
      </c>
      <c r="W19">
        <v>14.073219</v>
      </c>
      <c r="X19">
        <v>53.147618999999999</v>
      </c>
      <c r="Y19">
        <v>0</v>
      </c>
      <c r="Z19">
        <v>6.3355579999999998</v>
      </c>
      <c r="AA19">
        <v>0</v>
      </c>
      <c r="AB19">
        <v>38.194432999999997</v>
      </c>
      <c r="AC19">
        <v>28.095016000000001</v>
      </c>
      <c r="AD19">
        <v>35.373196</v>
      </c>
      <c r="AE19">
        <v>47.790318999999997</v>
      </c>
      <c r="AF19">
        <v>8.5784959999999995</v>
      </c>
      <c r="AG19">
        <v>38.200116999999999</v>
      </c>
      <c r="AH19">
        <v>113.059915</v>
      </c>
      <c r="AI19">
        <v>0</v>
      </c>
      <c r="AJ19">
        <v>0</v>
      </c>
      <c r="AK19">
        <v>49.437714999999997</v>
      </c>
      <c r="AL19">
        <v>79.754683</v>
      </c>
      <c r="AM19">
        <v>0</v>
      </c>
      <c r="AN19">
        <v>1.0540989999999999</v>
      </c>
      <c r="AO19">
        <v>19.894686</v>
      </c>
      <c r="AP19">
        <v>11.764256</v>
      </c>
      <c r="AQ19">
        <v>16.139056</v>
      </c>
      <c r="AR19">
        <v>11.739604999999999</v>
      </c>
      <c r="AS19">
        <v>9.7530359999999998</v>
      </c>
      <c r="AT19">
        <v>19.334040999999999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29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2055.0463520000003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351.63904600000001</v>
      </c>
      <c r="L20">
        <v>339.86581799999999</v>
      </c>
      <c r="M20">
        <v>41.786188000000003</v>
      </c>
      <c r="N20">
        <v>73.702850999999995</v>
      </c>
      <c r="O20">
        <v>63.201976000000002</v>
      </c>
      <c r="P20">
        <v>117.726949</v>
      </c>
      <c r="Q20">
        <v>11.302201</v>
      </c>
      <c r="R20">
        <v>10.057804000000001</v>
      </c>
      <c r="S20">
        <v>11.515750000000001</v>
      </c>
      <c r="T20">
        <v>0</v>
      </c>
      <c r="U20">
        <v>403.47641199999998</v>
      </c>
      <c r="V20">
        <v>0</v>
      </c>
      <c r="W20">
        <v>14.073219</v>
      </c>
      <c r="X20">
        <v>53.147618999999999</v>
      </c>
      <c r="Y20">
        <v>0</v>
      </c>
      <c r="Z20">
        <v>6.3355579999999998</v>
      </c>
      <c r="AA20">
        <v>0</v>
      </c>
      <c r="AB20">
        <v>38.194432999999997</v>
      </c>
      <c r="AC20">
        <v>28.095016000000001</v>
      </c>
      <c r="AD20">
        <v>35.373196</v>
      </c>
      <c r="AE20">
        <v>47.790318999999997</v>
      </c>
      <c r="AF20">
        <v>8.5784959999999995</v>
      </c>
      <c r="AG20">
        <v>38.200116999999999</v>
      </c>
      <c r="AH20">
        <v>113.059915</v>
      </c>
      <c r="AI20">
        <v>0</v>
      </c>
      <c r="AJ20">
        <v>0</v>
      </c>
      <c r="AK20">
        <v>49.437714999999997</v>
      </c>
      <c r="AL20">
        <v>79.754683</v>
      </c>
      <c r="AM20">
        <v>0</v>
      </c>
      <c r="AN20">
        <v>1.0540989999999999</v>
      </c>
      <c r="AO20">
        <v>19.894686</v>
      </c>
      <c r="AP20">
        <v>11.764256</v>
      </c>
      <c r="AQ20">
        <v>16.139056</v>
      </c>
      <c r="AR20">
        <v>11.739604999999999</v>
      </c>
      <c r="AS20">
        <v>9.7530359999999998</v>
      </c>
      <c r="AT20">
        <v>19.334040999999999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29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2054.9940600000009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351.69133799999997</v>
      </c>
      <c r="L21">
        <v>339.86581799999999</v>
      </c>
      <c r="M21">
        <v>41.786188000000003</v>
      </c>
      <c r="N21">
        <v>73.702850999999995</v>
      </c>
      <c r="O21">
        <v>63.201976000000002</v>
      </c>
      <c r="P21">
        <v>117.726949</v>
      </c>
      <c r="Q21">
        <v>11.302201</v>
      </c>
      <c r="R21">
        <v>4.8528339999999996</v>
      </c>
      <c r="S21">
        <v>11.515750000000001</v>
      </c>
      <c r="T21">
        <v>0</v>
      </c>
      <c r="U21">
        <v>403.47641199999998</v>
      </c>
      <c r="V21">
        <v>0</v>
      </c>
      <c r="W21">
        <v>10.033113</v>
      </c>
      <c r="X21">
        <v>53.147618999999999</v>
      </c>
      <c r="Y21">
        <v>0</v>
      </c>
      <c r="Z21">
        <v>6.3355579999999998</v>
      </c>
      <c r="AA21">
        <v>0</v>
      </c>
      <c r="AB21">
        <v>38.194432999999997</v>
      </c>
      <c r="AC21">
        <v>18.711136</v>
      </c>
      <c r="AD21">
        <v>35.373196</v>
      </c>
      <c r="AE21">
        <v>47.790318999999997</v>
      </c>
      <c r="AF21">
        <v>8.5784959999999995</v>
      </c>
      <c r="AG21">
        <v>38.200116999999999</v>
      </c>
      <c r="AH21">
        <v>113.059915</v>
      </c>
      <c r="AI21">
        <v>0</v>
      </c>
      <c r="AJ21">
        <v>0</v>
      </c>
      <c r="AK21">
        <v>49.437714999999997</v>
      </c>
      <c r="AL21">
        <v>79.754683</v>
      </c>
      <c r="AM21">
        <v>0</v>
      </c>
      <c r="AN21">
        <v>1.0540989999999999</v>
      </c>
      <c r="AO21">
        <v>19.894686</v>
      </c>
      <c r="AP21">
        <v>11.764256</v>
      </c>
      <c r="AQ21">
        <v>16.139056</v>
      </c>
      <c r="AR21">
        <v>11.739604999999999</v>
      </c>
      <c r="AS21">
        <v>9.7530359999999998</v>
      </c>
      <c r="AT21">
        <v>19.334040999999999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29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2036.4173960000001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351.63904600000001</v>
      </c>
      <c r="L22">
        <v>339.86581799999999</v>
      </c>
      <c r="M22">
        <v>41.786188000000003</v>
      </c>
      <c r="N22">
        <v>73.702850999999995</v>
      </c>
      <c r="O22">
        <v>63.201976000000002</v>
      </c>
      <c r="P22">
        <v>117.726949</v>
      </c>
      <c r="Q22">
        <v>11.302201</v>
      </c>
      <c r="R22">
        <v>4.8528339999999996</v>
      </c>
      <c r="S22">
        <v>11.515750000000001</v>
      </c>
      <c r="T22">
        <v>0</v>
      </c>
      <c r="U22">
        <v>403.47641199999998</v>
      </c>
      <c r="V22">
        <v>0</v>
      </c>
      <c r="W22">
        <v>9.6669999999999998</v>
      </c>
      <c r="X22">
        <v>53.147618999999999</v>
      </c>
      <c r="Y22">
        <v>0</v>
      </c>
      <c r="Z22">
        <v>6.3355579999999998</v>
      </c>
      <c r="AA22">
        <v>0</v>
      </c>
      <c r="AB22">
        <v>38.194432999999997</v>
      </c>
      <c r="AC22">
        <v>18.711136</v>
      </c>
      <c r="AD22">
        <v>35.373196</v>
      </c>
      <c r="AE22">
        <v>47.790318999999997</v>
      </c>
      <c r="AF22">
        <v>8.5784959999999995</v>
      </c>
      <c r="AG22">
        <v>38.200116999999999</v>
      </c>
      <c r="AH22">
        <v>113.059915</v>
      </c>
      <c r="AI22">
        <v>0</v>
      </c>
      <c r="AJ22">
        <v>0</v>
      </c>
      <c r="AK22">
        <v>49.437714999999997</v>
      </c>
      <c r="AL22">
        <v>79.754683</v>
      </c>
      <c r="AM22">
        <v>0</v>
      </c>
      <c r="AN22">
        <v>1.0540989999999999</v>
      </c>
      <c r="AO22">
        <v>19.894686</v>
      </c>
      <c r="AP22">
        <v>11.764256</v>
      </c>
      <c r="AQ22">
        <v>16.139056</v>
      </c>
      <c r="AR22">
        <v>11.739604999999999</v>
      </c>
      <c r="AS22">
        <v>9.7530359999999998</v>
      </c>
      <c r="AT22">
        <v>19.334040999999999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29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2035.9989910000002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351.69133799999997</v>
      </c>
      <c r="L23">
        <v>339.86581799999999</v>
      </c>
      <c r="M23">
        <v>41.786188000000003</v>
      </c>
      <c r="N23">
        <v>73.702850999999995</v>
      </c>
      <c r="O23">
        <v>63.201976000000002</v>
      </c>
      <c r="P23">
        <v>117.726949</v>
      </c>
      <c r="Q23">
        <v>11.110541</v>
      </c>
      <c r="R23">
        <v>4.8528339999999996</v>
      </c>
      <c r="S23">
        <v>7.5535170000000003</v>
      </c>
      <c r="T23">
        <v>0</v>
      </c>
      <c r="U23">
        <v>403.47641199999998</v>
      </c>
      <c r="V23">
        <v>0</v>
      </c>
      <c r="W23">
        <v>9.6669999999999998</v>
      </c>
      <c r="X23">
        <v>53.147618999999999</v>
      </c>
      <c r="Y23">
        <v>0</v>
      </c>
      <c r="Z23">
        <v>6.3355579999999998</v>
      </c>
      <c r="AA23">
        <v>0</v>
      </c>
      <c r="AB23">
        <v>38.194432999999997</v>
      </c>
      <c r="AC23">
        <v>18.711136</v>
      </c>
      <c r="AD23">
        <v>35.373196</v>
      </c>
      <c r="AE23">
        <v>47.790318999999997</v>
      </c>
      <c r="AF23">
        <v>8.5784959999999995</v>
      </c>
      <c r="AG23">
        <v>38.200116999999999</v>
      </c>
      <c r="AH23">
        <v>113.059915</v>
      </c>
      <c r="AI23">
        <v>0</v>
      </c>
      <c r="AJ23">
        <v>0</v>
      </c>
      <c r="AK23">
        <v>49.437714999999997</v>
      </c>
      <c r="AL23">
        <v>79.754683</v>
      </c>
      <c r="AM23">
        <v>0</v>
      </c>
      <c r="AN23">
        <v>1.0540989999999999</v>
      </c>
      <c r="AO23">
        <v>19.894686</v>
      </c>
      <c r="AP23">
        <v>11.764256</v>
      </c>
      <c r="AQ23">
        <v>16.139056</v>
      </c>
      <c r="AR23">
        <v>11.739604999999999</v>
      </c>
      <c r="AS23">
        <v>9.7530359999999998</v>
      </c>
      <c r="AT23">
        <v>19.334040999999999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29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2031.8973900000003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351.63904600000001</v>
      </c>
      <c r="L24">
        <v>339.86581799999999</v>
      </c>
      <c r="M24">
        <v>41.786188000000003</v>
      </c>
      <c r="N24">
        <v>73.702850999999995</v>
      </c>
      <c r="O24">
        <v>63.201976000000002</v>
      </c>
      <c r="P24">
        <v>117.726949</v>
      </c>
      <c r="Q24">
        <v>11.110541</v>
      </c>
      <c r="R24">
        <v>4.8528339999999996</v>
      </c>
      <c r="S24">
        <v>7.5535170000000003</v>
      </c>
      <c r="T24">
        <v>0</v>
      </c>
      <c r="U24">
        <v>403.47641199999998</v>
      </c>
      <c r="V24">
        <v>0</v>
      </c>
      <c r="W24">
        <v>9.6669999999999998</v>
      </c>
      <c r="X24">
        <v>53.147618999999999</v>
      </c>
      <c r="Y24">
        <v>0</v>
      </c>
      <c r="Z24">
        <v>6.3355579999999998</v>
      </c>
      <c r="AA24">
        <v>0</v>
      </c>
      <c r="AB24">
        <v>30.926666000000001</v>
      </c>
      <c r="AC24">
        <v>18.711136</v>
      </c>
      <c r="AD24">
        <v>35.373196</v>
      </c>
      <c r="AE24">
        <v>47.790318999999997</v>
      </c>
      <c r="AF24">
        <v>8.5784959999999995</v>
      </c>
      <c r="AG24">
        <v>38.200116999999999</v>
      </c>
      <c r="AH24">
        <v>113.059915</v>
      </c>
      <c r="AI24">
        <v>0</v>
      </c>
      <c r="AJ24">
        <v>0</v>
      </c>
      <c r="AK24">
        <v>49.437714999999997</v>
      </c>
      <c r="AL24">
        <v>79.754683</v>
      </c>
      <c r="AM24">
        <v>0</v>
      </c>
      <c r="AN24">
        <v>1.0540989999999999</v>
      </c>
      <c r="AO24">
        <v>19.894686</v>
      </c>
      <c r="AP24">
        <v>11.764256</v>
      </c>
      <c r="AQ24">
        <v>14.616504000000001</v>
      </c>
      <c r="AR24">
        <v>11.739604999999999</v>
      </c>
      <c r="AS24">
        <v>9.7530359999999998</v>
      </c>
      <c r="AT24">
        <v>19.334040999999999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29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2023.0547790000007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351.69133799999997</v>
      </c>
      <c r="L25">
        <v>339.86581799999999</v>
      </c>
      <c r="M25">
        <v>41.786188000000003</v>
      </c>
      <c r="N25">
        <v>73.702850999999995</v>
      </c>
      <c r="O25">
        <v>63.201976000000002</v>
      </c>
      <c r="P25">
        <v>117.726949</v>
      </c>
      <c r="Q25">
        <v>11.302201</v>
      </c>
      <c r="R25">
        <v>4.6884949999999996</v>
      </c>
      <c r="S25">
        <v>7.5535170000000003</v>
      </c>
      <c r="T25">
        <v>0</v>
      </c>
      <c r="U25">
        <v>403.47641199999998</v>
      </c>
      <c r="V25">
        <v>0</v>
      </c>
      <c r="W25">
        <v>9.6669999999999998</v>
      </c>
      <c r="X25">
        <v>53.147618999999999</v>
      </c>
      <c r="Y25">
        <v>0</v>
      </c>
      <c r="Z25">
        <v>6.3355579999999998</v>
      </c>
      <c r="AA25">
        <v>0</v>
      </c>
      <c r="AB25">
        <v>30.926666000000001</v>
      </c>
      <c r="AC25">
        <v>18.711136</v>
      </c>
      <c r="AD25">
        <v>35.373196</v>
      </c>
      <c r="AE25">
        <v>47.790318999999997</v>
      </c>
      <c r="AF25">
        <v>8.5784959999999995</v>
      </c>
      <c r="AG25">
        <v>38.200116999999999</v>
      </c>
      <c r="AH25">
        <v>128.165086</v>
      </c>
      <c r="AI25">
        <v>0</v>
      </c>
      <c r="AJ25">
        <v>0</v>
      </c>
      <c r="AK25">
        <v>49.437714999999997</v>
      </c>
      <c r="AL25">
        <v>79.754683</v>
      </c>
      <c r="AM25">
        <v>0</v>
      </c>
      <c r="AN25">
        <v>1.0540989999999999</v>
      </c>
      <c r="AO25">
        <v>19.894686</v>
      </c>
      <c r="AP25">
        <v>11.764256</v>
      </c>
      <c r="AQ25">
        <v>14.616504000000001</v>
      </c>
      <c r="AR25">
        <v>11.739604999999999</v>
      </c>
      <c r="AS25">
        <v>9.7530359999999998</v>
      </c>
      <c r="AT25">
        <v>19.334040999999999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29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2038.2395630000003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351.63904600000001</v>
      </c>
      <c r="L26">
        <v>339.86581799999999</v>
      </c>
      <c r="M26">
        <v>41.786188000000003</v>
      </c>
      <c r="N26">
        <v>73.702850999999995</v>
      </c>
      <c r="O26">
        <v>63.201976000000002</v>
      </c>
      <c r="P26">
        <v>117.726949</v>
      </c>
      <c r="Q26">
        <v>11.302201</v>
      </c>
      <c r="R26">
        <v>4.6884949999999996</v>
      </c>
      <c r="S26">
        <v>7.5535170000000003</v>
      </c>
      <c r="T26">
        <v>0</v>
      </c>
      <c r="U26">
        <v>403.47641199999998</v>
      </c>
      <c r="V26">
        <v>0</v>
      </c>
      <c r="W26">
        <v>9.6669999999999998</v>
      </c>
      <c r="X26">
        <v>53.147618999999999</v>
      </c>
      <c r="Y26">
        <v>0</v>
      </c>
      <c r="Z26">
        <v>6.3355579999999998</v>
      </c>
      <c r="AA26">
        <v>0</v>
      </c>
      <c r="AB26">
        <v>30.926666000000001</v>
      </c>
      <c r="AC26">
        <v>18.711136</v>
      </c>
      <c r="AD26">
        <v>35.373196</v>
      </c>
      <c r="AE26">
        <v>47.790318999999997</v>
      </c>
      <c r="AF26">
        <v>8.5784959999999995</v>
      </c>
      <c r="AG26">
        <v>38.200116999999999</v>
      </c>
      <c r="AH26">
        <v>128.165086</v>
      </c>
      <c r="AI26">
        <v>0</v>
      </c>
      <c r="AJ26">
        <v>0</v>
      </c>
      <c r="AK26">
        <v>49.437714999999997</v>
      </c>
      <c r="AL26">
        <v>79.754683</v>
      </c>
      <c r="AM26">
        <v>0</v>
      </c>
      <c r="AN26">
        <v>1.0540989999999999</v>
      </c>
      <c r="AO26">
        <v>19.894686</v>
      </c>
      <c r="AP26">
        <v>11.764256</v>
      </c>
      <c r="AQ26">
        <v>14.616504000000001</v>
      </c>
      <c r="AR26">
        <v>11.739604999999999</v>
      </c>
      <c r="AS26">
        <v>9.7530359999999998</v>
      </c>
      <c r="AT26">
        <v>19.334040999999999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29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2038.1872710000005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349.72327899999999</v>
      </c>
      <c r="L27">
        <v>337.31237399999998</v>
      </c>
      <c r="M27">
        <v>41.786188000000003</v>
      </c>
      <c r="N27">
        <v>73.702850999999995</v>
      </c>
      <c r="O27">
        <v>63.201976000000002</v>
      </c>
      <c r="P27">
        <v>117.726949</v>
      </c>
      <c r="Q27">
        <v>10.645982</v>
      </c>
      <c r="R27">
        <v>7.820049</v>
      </c>
      <c r="S27">
        <v>10.416822</v>
      </c>
      <c r="T27">
        <v>0</v>
      </c>
      <c r="U27">
        <v>403.47641199999998</v>
      </c>
      <c r="V27">
        <v>2.8335910000000002</v>
      </c>
      <c r="W27">
        <v>14.364909000000001</v>
      </c>
      <c r="X27">
        <v>53.147618999999999</v>
      </c>
      <c r="Y27">
        <v>0</v>
      </c>
      <c r="Z27">
        <v>6.3355579999999998</v>
      </c>
      <c r="AA27">
        <v>0</v>
      </c>
      <c r="AB27">
        <v>30.926666000000001</v>
      </c>
      <c r="AC27">
        <v>9.3555679999999999</v>
      </c>
      <c r="AD27">
        <v>35.373196</v>
      </c>
      <c r="AE27">
        <v>47.790318999999997</v>
      </c>
      <c r="AF27">
        <v>8.5784959999999995</v>
      </c>
      <c r="AG27">
        <v>38.200116999999999</v>
      </c>
      <c r="AH27">
        <v>128.165086</v>
      </c>
      <c r="AI27">
        <v>0</v>
      </c>
      <c r="AJ27">
        <v>0</v>
      </c>
      <c r="AK27">
        <v>49.437714999999997</v>
      </c>
      <c r="AL27">
        <v>79.754683</v>
      </c>
      <c r="AM27">
        <v>0</v>
      </c>
      <c r="AN27">
        <v>1.0540989999999999</v>
      </c>
      <c r="AO27">
        <v>19.894686</v>
      </c>
      <c r="AP27">
        <v>11.764256</v>
      </c>
      <c r="AQ27">
        <v>14.616504000000001</v>
      </c>
      <c r="AR27">
        <v>11.739604999999999</v>
      </c>
      <c r="AS27">
        <v>9.7530359999999998</v>
      </c>
      <c r="AT27">
        <v>19.334040999999999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29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2037.2326320000004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349.66504200000003</v>
      </c>
      <c r="L28">
        <v>337.31237399999998</v>
      </c>
      <c r="M28">
        <v>41.786188000000003</v>
      </c>
      <c r="N28">
        <v>73.702850999999995</v>
      </c>
      <c r="O28">
        <v>63.201976000000002</v>
      </c>
      <c r="P28">
        <v>117.726949</v>
      </c>
      <c r="Q28">
        <v>10.645982</v>
      </c>
      <c r="R28">
        <v>4.8334999999999999</v>
      </c>
      <c r="S28">
        <v>10.416822</v>
      </c>
      <c r="T28">
        <v>0</v>
      </c>
      <c r="U28">
        <v>403.47641199999998</v>
      </c>
      <c r="V28">
        <v>2.8335910000000002</v>
      </c>
      <c r="W28">
        <v>14.372799000000001</v>
      </c>
      <c r="X28">
        <v>53.147618999999999</v>
      </c>
      <c r="Y28">
        <v>0</v>
      </c>
      <c r="Z28">
        <v>6.3355579999999998</v>
      </c>
      <c r="AA28">
        <v>0</v>
      </c>
      <c r="AB28">
        <v>18.040555000000001</v>
      </c>
      <c r="AC28">
        <v>9.3555679999999999</v>
      </c>
      <c r="AD28">
        <v>35.373196</v>
      </c>
      <c r="AE28">
        <v>47.790318999999997</v>
      </c>
      <c r="AF28">
        <v>8.5784959999999995</v>
      </c>
      <c r="AG28">
        <v>38.200116999999999</v>
      </c>
      <c r="AH28">
        <v>128.165086</v>
      </c>
      <c r="AI28">
        <v>0</v>
      </c>
      <c r="AJ28">
        <v>0</v>
      </c>
      <c r="AK28">
        <v>49.437714999999997</v>
      </c>
      <c r="AL28">
        <v>79.754683</v>
      </c>
      <c r="AM28">
        <v>0</v>
      </c>
      <c r="AN28">
        <v>1.0540989999999999</v>
      </c>
      <c r="AO28">
        <v>19.894686</v>
      </c>
      <c r="AP28">
        <v>11.764256</v>
      </c>
      <c r="AQ28">
        <v>14.616504000000001</v>
      </c>
      <c r="AR28">
        <v>11.739604999999999</v>
      </c>
      <c r="AS28">
        <v>9.7530359999999998</v>
      </c>
      <c r="AT28">
        <v>19.334040999999999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29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2021.3096250000006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349.54971699999999</v>
      </c>
      <c r="L29">
        <v>336.642201</v>
      </c>
      <c r="M29">
        <v>41.786188000000003</v>
      </c>
      <c r="N29">
        <v>73.702850999999995</v>
      </c>
      <c r="O29">
        <v>63.201976000000002</v>
      </c>
      <c r="P29">
        <v>117.726949</v>
      </c>
      <c r="Q29">
        <v>10.410087000000001</v>
      </c>
      <c r="R29">
        <v>4.8334999999999999</v>
      </c>
      <c r="S29">
        <v>5.4785979999999999</v>
      </c>
      <c r="T29">
        <v>0</v>
      </c>
      <c r="U29">
        <v>404.77850899999999</v>
      </c>
      <c r="V29">
        <v>2.8335910000000002</v>
      </c>
      <c r="W29">
        <v>14.372799000000001</v>
      </c>
      <c r="X29">
        <v>53.147618999999999</v>
      </c>
      <c r="Y29">
        <v>0</v>
      </c>
      <c r="Z29">
        <v>6.3355579999999998</v>
      </c>
      <c r="AA29">
        <v>0</v>
      </c>
      <c r="AB29">
        <v>18.040555000000001</v>
      </c>
      <c r="AC29">
        <v>9.3555679999999999</v>
      </c>
      <c r="AD29">
        <v>35.373196</v>
      </c>
      <c r="AE29">
        <v>47.790318999999997</v>
      </c>
      <c r="AF29">
        <v>8.5784959999999995</v>
      </c>
      <c r="AG29">
        <v>38.200116999999999</v>
      </c>
      <c r="AH29">
        <v>128.165086</v>
      </c>
      <c r="AI29">
        <v>0</v>
      </c>
      <c r="AJ29">
        <v>0</v>
      </c>
      <c r="AK29">
        <v>49.437714999999997</v>
      </c>
      <c r="AL29">
        <v>79.754683</v>
      </c>
      <c r="AM29">
        <v>0</v>
      </c>
      <c r="AN29">
        <v>1.0540989999999999</v>
      </c>
      <c r="AO29">
        <v>19.894686</v>
      </c>
      <c r="AP29">
        <v>11.764256</v>
      </c>
      <c r="AQ29">
        <v>14.616504000000001</v>
      </c>
      <c r="AR29">
        <v>46.958418999999999</v>
      </c>
      <c r="AS29">
        <v>9.7530359999999998</v>
      </c>
      <c r="AT29">
        <v>19.334040999999999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29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2051.8709190000004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349.49120900000003</v>
      </c>
      <c r="L30">
        <v>336.642201</v>
      </c>
      <c r="M30">
        <v>41.786188000000003</v>
      </c>
      <c r="N30">
        <v>73.702850999999995</v>
      </c>
      <c r="O30">
        <v>63.201976000000002</v>
      </c>
      <c r="P30">
        <v>117.726949</v>
      </c>
      <c r="Q30">
        <v>10.410087000000001</v>
      </c>
      <c r="R30">
        <v>4.8334999999999999</v>
      </c>
      <c r="S30">
        <v>5.4785979999999999</v>
      </c>
      <c r="T30">
        <v>0</v>
      </c>
      <c r="U30">
        <v>404.82495899999998</v>
      </c>
      <c r="V30">
        <v>2.8335910000000002</v>
      </c>
      <c r="W30">
        <v>14.372799000000001</v>
      </c>
      <c r="X30">
        <v>53.147618999999999</v>
      </c>
      <c r="Y30">
        <v>0</v>
      </c>
      <c r="Z30">
        <v>6.3355579999999998</v>
      </c>
      <c r="AA30">
        <v>0</v>
      </c>
      <c r="AB30">
        <v>18.040555000000001</v>
      </c>
      <c r="AC30">
        <v>9.3555679999999999</v>
      </c>
      <c r="AD30">
        <v>35.373196</v>
      </c>
      <c r="AE30">
        <v>47.790318999999997</v>
      </c>
      <c r="AF30">
        <v>8.5784959999999995</v>
      </c>
      <c r="AG30">
        <v>38.200116999999999</v>
      </c>
      <c r="AH30">
        <v>128.165086</v>
      </c>
      <c r="AI30">
        <v>0</v>
      </c>
      <c r="AJ30">
        <v>0</v>
      </c>
      <c r="AK30">
        <v>49.437714999999997</v>
      </c>
      <c r="AL30">
        <v>79.754683</v>
      </c>
      <c r="AM30">
        <v>0</v>
      </c>
      <c r="AN30">
        <v>1.0540989999999999</v>
      </c>
      <c r="AO30">
        <v>19.894686</v>
      </c>
      <c r="AP30">
        <v>11.764256</v>
      </c>
      <c r="AQ30">
        <v>9.6834340000000001</v>
      </c>
      <c r="AR30">
        <v>46.958418999999999</v>
      </c>
      <c r="AS30">
        <v>9.7530359999999998</v>
      </c>
      <c r="AT30">
        <v>19.334040999999999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29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2046.9257910000006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350.449994</v>
      </c>
      <c r="L31">
        <v>339.31795199999999</v>
      </c>
      <c r="M31">
        <v>41.786188000000003</v>
      </c>
      <c r="N31">
        <v>73.702850999999995</v>
      </c>
      <c r="O31">
        <v>63.201976000000002</v>
      </c>
      <c r="P31">
        <v>117.726949</v>
      </c>
      <c r="Q31">
        <v>11.108426</v>
      </c>
      <c r="R31">
        <v>9.9614139999999995</v>
      </c>
      <c r="S31">
        <v>7.5287360000000003</v>
      </c>
      <c r="T31">
        <v>0</v>
      </c>
      <c r="U31">
        <v>404.82495899999998</v>
      </c>
      <c r="V31">
        <v>2.8335910000000002</v>
      </c>
      <c r="W31">
        <v>9.5123280000000001</v>
      </c>
      <c r="X31">
        <v>53.147618999999999</v>
      </c>
      <c r="Y31">
        <v>0</v>
      </c>
      <c r="Z31">
        <v>6.3355579999999998</v>
      </c>
      <c r="AA31">
        <v>0</v>
      </c>
      <c r="AB31">
        <v>18.040555000000001</v>
      </c>
      <c r="AC31">
        <v>9.3555679999999999</v>
      </c>
      <c r="AD31">
        <v>35.373196</v>
      </c>
      <c r="AE31">
        <v>47.790318999999997</v>
      </c>
      <c r="AF31">
        <v>8.5784959999999995</v>
      </c>
      <c r="AG31">
        <v>38.200116999999999</v>
      </c>
      <c r="AH31">
        <v>128.165086</v>
      </c>
      <c r="AI31">
        <v>0</v>
      </c>
      <c r="AJ31">
        <v>0</v>
      </c>
      <c r="AK31">
        <v>49.437714999999997</v>
      </c>
      <c r="AL31">
        <v>79.754683</v>
      </c>
      <c r="AM31">
        <v>0</v>
      </c>
      <c r="AN31">
        <v>1.0540989999999999</v>
      </c>
      <c r="AO31">
        <v>19.894686</v>
      </c>
      <c r="AP31">
        <v>11.764256</v>
      </c>
      <c r="AQ31">
        <v>0</v>
      </c>
      <c r="AR31">
        <v>11.739604999999999</v>
      </c>
      <c r="AS31">
        <v>9.7530359999999998</v>
      </c>
      <c r="AT31">
        <v>19.334040999999999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29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2008.6739990000003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350.39326399999999</v>
      </c>
      <c r="L32">
        <v>339.31795199999999</v>
      </c>
      <c r="M32">
        <v>41.786188000000003</v>
      </c>
      <c r="N32">
        <v>73.702850999999995</v>
      </c>
      <c r="O32">
        <v>63.201976000000002</v>
      </c>
      <c r="P32">
        <v>117.726949</v>
      </c>
      <c r="Q32">
        <v>11.108426</v>
      </c>
      <c r="R32">
        <v>9.9614139999999995</v>
      </c>
      <c r="S32">
        <v>7.5287360000000003</v>
      </c>
      <c r="T32">
        <v>0</v>
      </c>
      <c r="U32">
        <v>404.82495899999998</v>
      </c>
      <c r="V32">
        <v>2.8335910000000002</v>
      </c>
      <c r="W32">
        <v>9.5123280000000001</v>
      </c>
      <c r="X32">
        <v>53.147618999999999</v>
      </c>
      <c r="Y32">
        <v>0</v>
      </c>
      <c r="Z32">
        <v>6.3355579999999998</v>
      </c>
      <c r="AA32">
        <v>0</v>
      </c>
      <c r="AB32">
        <v>18.040555000000001</v>
      </c>
      <c r="AC32">
        <v>9.3555679999999999</v>
      </c>
      <c r="AD32">
        <v>35.373196</v>
      </c>
      <c r="AE32">
        <v>47.790318999999997</v>
      </c>
      <c r="AF32">
        <v>8.5784959999999995</v>
      </c>
      <c r="AG32">
        <v>38.200116999999999</v>
      </c>
      <c r="AH32">
        <v>128.165086</v>
      </c>
      <c r="AI32">
        <v>0</v>
      </c>
      <c r="AJ32">
        <v>0</v>
      </c>
      <c r="AK32">
        <v>49.437714999999997</v>
      </c>
      <c r="AL32">
        <v>79.754683</v>
      </c>
      <c r="AM32">
        <v>0</v>
      </c>
      <c r="AN32">
        <v>1.0540989999999999</v>
      </c>
      <c r="AO32">
        <v>19.894686</v>
      </c>
      <c r="AP32">
        <v>11.764256</v>
      </c>
      <c r="AQ32">
        <v>0</v>
      </c>
      <c r="AR32">
        <v>11.739604999999999</v>
      </c>
      <c r="AS32">
        <v>9.7530359999999998</v>
      </c>
      <c r="AT32">
        <v>19.334040999999999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29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2008.6172690000005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350.615296</v>
      </c>
      <c r="L33">
        <v>339.31795199999999</v>
      </c>
      <c r="M33">
        <v>41.786188000000003</v>
      </c>
      <c r="N33">
        <v>73.702850999999995</v>
      </c>
      <c r="O33">
        <v>63.201976000000002</v>
      </c>
      <c r="P33">
        <v>117.726949</v>
      </c>
      <c r="Q33">
        <v>11.302201</v>
      </c>
      <c r="R33">
        <v>9.9614139999999995</v>
      </c>
      <c r="S33">
        <v>11.515750000000001</v>
      </c>
      <c r="T33">
        <v>0</v>
      </c>
      <c r="U33">
        <v>404.82495899999998</v>
      </c>
      <c r="V33">
        <v>0.23200799999999999</v>
      </c>
      <c r="W33">
        <v>9.5123280000000001</v>
      </c>
      <c r="X33">
        <v>53.147618999999999</v>
      </c>
      <c r="Y33">
        <v>0</v>
      </c>
      <c r="Z33">
        <v>6.3355579999999998</v>
      </c>
      <c r="AA33">
        <v>0</v>
      </c>
      <c r="AB33">
        <v>18.040555000000001</v>
      </c>
      <c r="AC33">
        <v>9.3555679999999999</v>
      </c>
      <c r="AD33">
        <v>35.373196</v>
      </c>
      <c r="AE33">
        <v>47.790318999999997</v>
      </c>
      <c r="AF33">
        <v>8.5784959999999995</v>
      </c>
      <c r="AG33">
        <v>38.200116999999999</v>
      </c>
      <c r="AH33">
        <v>128.165086</v>
      </c>
      <c r="AI33">
        <v>0</v>
      </c>
      <c r="AJ33">
        <v>0</v>
      </c>
      <c r="AK33">
        <v>49.437714999999997</v>
      </c>
      <c r="AL33">
        <v>79.754683</v>
      </c>
      <c r="AM33">
        <v>0</v>
      </c>
      <c r="AN33">
        <v>1.0540989999999999</v>
      </c>
      <c r="AO33">
        <v>19.894686</v>
      </c>
      <c r="AP33">
        <v>11.764256</v>
      </c>
      <c r="AQ33">
        <v>0</v>
      </c>
      <c r="AR33">
        <v>16.008552000000002</v>
      </c>
      <c r="AS33">
        <v>10.403238999999999</v>
      </c>
      <c r="AT33">
        <v>19.334040999999999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29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2015.3376570000005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350.55882500000001</v>
      </c>
      <c r="L34">
        <v>339.31795199999999</v>
      </c>
      <c r="M34">
        <v>41.786188000000003</v>
      </c>
      <c r="N34">
        <v>73.702850999999995</v>
      </c>
      <c r="O34">
        <v>63.201976000000002</v>
      </c>
      <c r="P34">
        <v>117.726949</v>
      </c>
      <c r="Q34">
        <v>11.302201</v>
      </c>
      <c r="R34">
        <v>9.9614139999999995</v>
      </c>
      <c r="S34">
        <v>11.515750000000001</v>
      </c>
      <c r="T34">
        <v>0</v>
      </c>
      <c r="U34">
        <v>404.82495899999998</v>
      </c>
      <c r="V34">
        <v>0.23200799999999999</v>
      </c>
      <c r="W34">
        <v>9.5123280000000001</v>
      </c>
      <c r="X34">
        <v>53.147618999999999</v>
      </c>
      <c r="Y34">
        <v>0</v>
      </c>
      <c r="Z34">
        <v>6.3355579999999998</v>
      </c>
      <c r="AA34">
        <v>0</v>
      </c>
      <c r="AB34">
        <v>18.040555000000001</v>
      </c>
      <c r="AC34">
        <v>9.3555679999999999</v>
      </c>
      <c r="AD34">
        <v>35.373196</v>
      </c>
      <c r="AE34">
        <v>47.790318999999997</v>
      </c>
      <c r="AF34">
        <v>8.5784959999999995</v>
      </c>
      <c r="AG34">
        <v>38.200116999999999</v>
      </c>
      <c r="AH34">
        <v>128.165086</v>
      </c>
      <c r="AI34">
        <v>0</v>
      </c>
      <c r="AJ34">
        <v>0</v>
      </c>
      <c r="AK34">
        <v>49.437714999999997</v>
      </c>
      <c r="AL34">
        <v>79.754683</v>
      </c>
      <c r="AM34">
        <v>0</v>
      </c>
      <c r="AN34">
        <v>1.0540989999999999</v>
      </c>
      <c r="AO34">
        <v>19.894686</v>
      </c>
      <c r="AP34">
        <v>11.764256</v>
      </c>
      <c r="AQ34">
        <v>0</v>
      </c>
      <c r="AR34">
        <v>16.008552000000002</v>
      </c>
      <c r="AS34">
        <v>10.403238999999999</v>
      </c>
      <c r="AT34">
        <v>19.334040999999999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29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2015.2811860000002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353.03912100000002</v>
      </c>
      <c r="L35">
        <v>344.02313199999998</v>
      </c>
      <c r="M35">
        <v>41.786188000000003</v>
      </c>
      <c r="N35">
        <v>73.702850999999995</v>
      </c>
      <c r="O35">
        <v>63.201976000000002</v>
      </c>
      <c r="P35">
        <v>117.726949</v>
      </c>
      <c r="Q35">
        <v>11.333548</v>
      </c>
      <c r="R35">
        <v>9.9614139999999995</v>
      </c>
      <c r="S35">
        <v>12.807230000000001</v>
      </c>
      <c r="T35">
        <v>0</v>
      </c>
      <c r="U35">
        <v>404.82495899999998</v>
      </c>
      <c r="V35">
        <v>0.23200799999999999</v>
      </c>
      <c r="W35">
        <v>9.5123280000000001</v>
      </c>
      <c r="X35">
        <v>40.601399999999998</v>
      </c>
      <c r="Y35">
        <v>0</v>
      </c>
      <c r="Z35">
        <v>6.3036570000000003</v>
      </c>
      <c r="AA35">
        <v>0</v>
      </c>
      <c r="AB35">
        <v>18.040555000000001</v>
      </c>
      <c r="AC35">
        <v>9.3555679999999999</v>
      </c>
      <c r="AD35">
        <v>35.373196</v>
      </c>
      <c r="AE35">
        <v>47.790318999999997</v>
      </c>
      <c r="AF35">
        <v>8.5784959999999995</v>
      </c>
      <c r="AG35">
        <v>38.200116999999999</v>
      </c>
      <c r="AH35">
        <v>128.165086</v>
      </c>
      <c r="AI35">
        <v>0</v>
      </c>
      <c r="AJ35">
        <v>0</v>
      </c>
      <c r="AK35">
        <v>49.437714999999997</v>
      </c>
      <c r="AL35">
        <v>79.754683</v>
      </c>
      <c r="AM35">
        <v>0</v>
      </c>
      <c r="AN35">
        <v>1.0540989999999999</v>
      </c>
      <c r="AO35">
        <v>19.894686</v>
      </c>
      <c r="AP35">
        <v>11.764256</v>
      </c>
      <c r="AQ35">
        <v>0</v>
      </c>
      <c r="AR35">
        <v>16.008552000000002</v>
      </c>
      <c r="AS35">
        <v>10.403238999999999</v>
      </c>
      <c r="AT35">
        <v>19.334040999999999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29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2011.2113690000001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352.98643800000002</v>
      </c>
      <c r="L36">
        <v>344.02313199999998</v>
      </c>
      <c r="M36">
        <v>41.786188000000003</v>
      </c>
      <c r="N36">
        <v>73.702850999999995</v>
      </c>
      <c r="O36">
        <v>63.201976000000002</v>
      </c>
      <c r="P36">
        <v>117.726949</v>
      </c>
      <c r="Q36">
        <v>11.333548</v>
      </c>
      <c r="R36">
        <v>9.9614139999999995</v>
      </c>
      <c r="S36">
        <v>12.807230000000001</v>
      </c>
      <c r="T36">
        <v>0</v>
      </c>
      <c r="U36">
        <v>404.82495899999998</v>
      </c>
      <c r="V36">
        <v>0</v>
      </c>
      <c r="W36">
        <v>9.5123280000000001</v>
      </c>
      <c r="X36">
        <v>40.601399999999998</v>
      </c>
      <c r="Y36">
        <v>0</v>
      </c>
      <c r="Z36">
        <v>6.3036570000000003</v>
      </c>
      <c r="AA36">
        <v>0</v>
      </c>
      <c r="AB36">
        <v>18.040555000000001</v>
      </c>
      <c r="AC36">
        <v>9.3555679999999999</v>
      </c>
      <c r="AD36">
        <v>35.373196</v>
      </c>
      <c r="AE36">
        <v>47.790318999999997</v>
      </c>
      <c r="AF36">
        <v>8.5784959999999995</v>
      </c>
      <c r="AG36">
        <v>38.200116999999999</v>
      </c>
      <c r="AH36">
        <v>128.165086</v>
      </c>
      <c r="AI36">
        <v>0</v>
      </c>
      <c r="AJ36">
        <v>0</v>
      </c>
      <c r="AK36">
        <v>49.437714999999997</v>
      </c>
      <c r="AL36">
        <v>79.754683</v>
      </c>
      <c r="AM36">
        <v>0</v>
      </c>
      <c r="AN36">
        <v>1.0540989999999999</v>
      </c>
      <c r="AO36">
        <v>19.894686</v>
      </c>
      <c r="AP36">
        <v>11.764256</v>
      </c>
      <c r="AQ36">
        <v>0</v>
      </c>
      <c r="AR36">
        <v>16.008552000000002</v>
      </c>
      <c r="AS36">
        <v>10.403238999999999</v>
      </c>
      <c r="AT36">
        <v>19.334040999999999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29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2010.9266780000003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353.03912100000002</v>
      </c>
      <c r="L37">
        <v>344.38525199999998</v>
      </c>
      <c r="M37">
        <v>41.786188000000003</v>
      </c>
      <c r="N37">
        <v>73.702850999999995</v>
      </c>
      <c r="O37">
        <v>63.201976000000002</v>
      </c>
      <c r="P37">
        <v>117.726949</v>
      </c>
      <c r="Q37">
        <v>11.333548</v>
      </c>
      <c r="R37">
        <v>10.00877</v>
      </c>
      <c r="S37">
        <v>12.807230000000001</v>
      </c>
      <c r="T37">
        <v>0</v>
      </c>
      <c r="U37">
        <v>404.82495899999998</v>
      </c>
      <c r="V37">
        <v>0</v>
      </c>
      <c r="W37">
        <v>9.5123280000000001</v>
      </c>
      <c r="X37">
        <v>40.601399999999998</v>
      </c>
      <c r="Y37">
        <v>0</v>
      </c>
      <c r="Z37">
        <v>6.3036570000000003</v>
      </c>
      <c r="AA37">
        <v>0</v>
      </c>
      <c r="AB37">
        <v>18.040555000000001</v>
      </c>
      <c r="AC37">
        <v>9.3555679999999999</v>
      </c>
      <c r="AD37">
        <v>35.373196</v>
      </c>
      <c r="AE37">
        <v>47.790318999999997</v>
      </c>
      <c r="AF37">
        <v>8.5784959999999995</v>
      </c>
      <c r="AG37">
        <v>38.200116999999999</v>
      </c>
      <c r="AH37">
        <v>128.165086</v>
      </c>
      <c r="AI37">
        <v>0</v>
      </c>
      <c r="AJ37">
        <v>0</v>
      </c>
      <c r="AK37">
        <v>49.437714999999997</v>
      </c>
      <c r="AL37">
        <v>79.754683</v>
      </c>
      <c r="AM37">
        <v>0</v>
      </c>
      <c r="AN37">
        <v>1.0540989999999999</v>
      </c>
      <c r="AO37">
        <v>17.052588</v>
      </c>
      <c r="AP37">
        <v>11.764256</v>
      </c>
      <c r="AQ37">
        <v>0</v>
      </c>
      <c r="AR37">
        <v>16.008552000000002</v>
      </c>
      <c r="AS37">
        <v>10.403238999999999</v>
      </c>
      <c r="AT37">
        <v>19.334040999999999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63.87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2043.4167390000002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352.97590100000002</v>
      </c>
      <c r="L38">
        <v>344.38525199999998</v>
      </c>
      <c r="M38">
        <v>41.786188000000003</v>
      </c>
      <c r="N38">
        <v>73.702850999999995</v>
      </c>
      <c r="O38">
        <v>63.201976000000002</v>
      </c>
      <c r="P38">
        <v>117.726949</v>
      </c>
      <c r="Q38">
        <v>11.333548</v>
      </c>
      <c r="R38">
        <v>10.00877</v>
      </c>
      <c r="S38">
        <v>12.807230000000001</v>
      </c>
      <c r="T38">
        <v>0</v>
      </c>
      <c r="U38">
        <v>404.82495899999998</v>
      </c>
      <c r="V38">
        <v>0</v>
      </c>
      <c r="W38">
        <v>9.5123280000000001</v>
      </c>
      <c r="X38">
        <v>40.601399999999998</v>
      </c>
      <c r="Y38">
        <v>0</v>
      </c>
      <c r="Z38">
        <v>6.3036570000000003</v>
      </c>
      <c r="AA38">
        <v>0</v>
      </c>
      <c r="AB38">
        <v>18.040555000000001</v>
      </c>
      <c r="AC38">
        <v>9.3555679999999999</v>
      </c>
      <c r="AD38">
        <v>35.373196</v>
      </c>
      <c r="AE38">
        <v>47.790318999999997</v>
      </c>
      <c r="AF38">
        <v>8.5784959999999995</v>
      </c>
      <c r="AG38">
        <v>38.200116999999999</v>
      </c>
      <c r="AH38">
        <v>128.165086</v>
      </c>
      <c r="AI38">
        <v>0</v>
      </c>
      <c r="AJ38">
        <v>0</v>
      </c>
      <c r="AK38">
        <v>49.437714999999997</v>
      </c>
      <c r="AL38">
        <v>79.754683</v>
      </c>
      <c r="AM38">
        <v>0</v>
      </c>
      <c r="AN38">
        <v>1.0540989999999999</v>
      </c>
      <c r="AO38">
        <v>17.052588</v>
      </c>
      <c r="AP38">
        <v>11.764256</v>
      </c>
      <c r="AQ38">
        <v>0</v>
      </c>
      <c r="AR38">
        <v>16.008552000000002</v>
      </c>
      <c r="AS38">
        <v>10.403238999999999</v>
      </c>
      <c r="AT38">
        <v>19.334040999999999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71.78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2051.2635190000005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350.57576699999998</v>
      </c>
      <c r="L39">
        <v>344.38525199999998</v>
      </c>
      <c r="M39">
        <v>41.786188000000003</v>
      </c>
      <c r="N39">
        <v>73.702850999999995</v>
      </c>
      <c r="O39">
        <v>63.201976000000002</v>
      </c>
      <c r="P39">
        <v>117.726949</v>
      </c>
      <c r="Q39">
        <v>11.333548</v>
      </c>
      <c r="R39">
        <v>10.00877</v>
      </c>
      <c r="S39">
        <v>12.807230000000001</v>
      </c>
      <c r="T39">
        <v>0</v>
      </c>
      <c r="U39">
        <v>404.82495899999998</v>
      </c>
      <c r="V39">
        <v>0</v>
      </c>
      <c r="W39">
        <v>9.5123280000000001</v>
      </c>
      <c r="X39">
        <v>40.601399999999998</v>
      </c>
      <c r="Y39">
        <v>0</v>
      </c>
      <c r="Z39">
        <v>6.3036570000000003</v>
      </c>
      <c r="AA39">
        <v>0</v>
      </c>
      <c r="AB39">
        <v>18.040555000000001</v>
      </c>
      <c r="AC39">
        <v>9.3555679999999999</v>
      </c>
      <c r="AD39">
        <v>35.373196</v>
      </c>
      <c r="AE39">
        <v>47.790318999999997</v>
      </c>
      <c r="AF39">
        <v>8.5784959999999995</v>
      </c>
      <c r="AG39">
        <v>38.200116999999999</v>
      </c>
      <c r="AH39">
        <v>128.165086</v>
      </c>
      <c r="AI39">
        <v>0</v>
      </c>
      <c r="AJ39">
        <v>0</v>
      </c>
      <c r="AK39">
        <v>49.437714999999997</v>
      </c>
      <c r="AL39">
        <v>79.754683</v>
      </c>
      <c r="AM39">
        <v>0</v>
      </c>
      <c r="AN39">
        <v>1.0540989999999999</v>
      </c>
      <c r="AO39">
        <v>17.052588</v>
      </c>
      <c r="AP39">
        <v>11.764256</v>
      </c>
      <c r="AQ39">
        <v>0</v>
      </c>
      <c r="AR39">
        <v>16.008552000000002</v>
      </c>
      <c r="AS39">
        <v>10.403238999999999</v>
      </c>
      <c r="AT39">
        <v>19.334040999999999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32.869999999999997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2009.9533849999998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352.97590100000002</v>
      </c>
      <c r="L40">
        <v>344.38525199999998</v>
      </c>
      <c r="M40">
        <v>41.786188000000003</v>
      </c>
      <c r="N40">
        <v>73.702850999999995</v>
      </c>
      <c r="O40">
        <v>63.201976000000002</v>
      </c>
      <c r="P40">
        <v>117.726949</v>
      </c>
      <c r="Q40">
        <v>11.333548</v>
      </c>
      <c r="R40">
        <v>10.00877</v>
      </c>
      <c r="S40">
        <v>12.807230000000001</v>
      </c>
      <c r="T40">
        <v>0</v>
      </c>
      <c r="U40">
        <v>404.82495899999998</v>
      </c>
      <c r="V40">
        <v>0</v>
      </c>
      <c r="W40">
        <v>9.5123280000000001</v>
      </c>
      <c r="X40">
        <v>40.601399999999998</v>
      </c>
      <c r="Y40">
        <v>0</v>
      </c>
      <c r="Z40">
        <v>6.3036570000000003</v>
      </c>
      <c r="AA40">
        <v>0</v>
      </c>
      <c r="AB40">
        <v>18.040555000000001</v>
      </c>
      <c r="AC40">
        <v>9.3555679999999999</v>
      </c>
      <c r="AD40">
        <v>35.373196</v>
      </c>
      <c r="AE40">
        <v>47.790318999999997</v>
      </c>
      <c r="AF40">
        <v>8.5784959999999995</v>
      </c>
      <c r="AG40">
        <v>38.200116999999999</v>
      </c>
      <c r="AH40">
        <v>128.165086</v>
      </c>
      <c r="AI40">
        <v>0</v>
      </c>
      <c r="AJ40">
        <v>0</v>
      </c>
      <c r="AK40">
        <v>49.437714999999997</v>
      </c>
      <c r="AL40">
        <v>79.754683</v>
      </c>
      <c r="AM40">
        <v>0</v>
      </c>
      <c r="AN40">
        <v>1.0540989999999999</v>
      </c>
      <c r="AO40">
        <v>17.052588</v>
      </c>
      <c r="AP40">
        <v>11.764256</v>
      </c>
      <c r="AQ40">
        <v>0</v>
      </c>
      <c r="AR40">
        <v>46.958418999999999</v>
      </c>
      <c r="AS40">
        <v>10.403238999999999</v>
      </c>
      <c r="AT40">
        <v>19.334040999999999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35.770000000000003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2046.2033860000004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353.01278000000002</v>
      </c>
      <c r="L41">
        <v>344.38525199999998</v>
      </c>
      <c r="M41">
        <v>41.786188000000003</v>
      </c>
      <c r="N41">
        <v>73.702850999999995</v>
      </c>
      <c r="O41">
        <v>63.201976000000002</v>
      </c>
      <c r="P41">
        <v>117.726949</v>
      </c>
      <c r="Q41">
        <v>11.333548</v>
      </c>
      <c r="R41">
        <v>16.257048999999999</v>
      </c>
      <c r="S41">
        <v>12.807230000000001</v>
      </c>
      <c r="T41">
        <v>0</v>
      </c>
      <c r="U41">
        <v>404.82495899999998</v>
      </c>
      <c r="V41">
        <v>0</v>
      </c>
      <c r="W41">
        <v>9.5123280000000001</v>
      </c>
      <c r="X41">
        <v>40.601399999999998</v>
      </c>
      <c r="Y41">
        <v>0</v>
      </c>
      <c r="Z41">
        <v>6.3036570000000003</v>
      </c>
      <c r="AA41">
        <v>0</v>
      </c>
      <c r="AB41">
        <v>18.040555000000001</v>
      </c>
      <c r="AC41">
        <v>9.3555679999999999</v>
      </c>
      <c r="AD41">
        <v>35.373196</v>
      </c>
      <c r="AE41">
        <v>47.790318999999997</v>
      </c>
      <c r="AF41">
        <v>8.5784959999999995</v>
      </c>
      <c r="AG41">
        <v>38.200116999999999</v>
      </c>
      <c r="AH41">
        <v>128.165086</v>
      </c>
      <c r="AI41">
        <v>0</v>
      </c>
      <c r="AJ41">
        <v>0</v>
      </c>
      <c r="AK41">
        <v>49.437714999999997</v>
      </c>
      <c r="AL41">
        <v>79.754683</v>
      </c>
      <c r="AM41">
        <v>0</v>
      </c>
      <c r="AN41">
        <v>1.0540989999999999</v>
      </c>
      <c r="AO41">
        <v>17.052588</v>
      </c>
      <c r="AP41">
        <v>11.764256</v>
      </c>
      <c r="AQ41">
        <v>0</v>
      </c>
      <c r="AR41">
        <v>46.958418999999999</v>
      </c>
      <c r="AS41">
        <v>10.403238999999999</v>
      </c>
      <c r="AT41">
        <v>19.334040999999999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37.700000000000003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2054.4185440000001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352.98643800000002</v>
      </c>
      <c r="L42">
        <v>344.38525199999998</v>
      </c>
      <c r="M42">
        <v>41.786188000000003</v>
      </c>
      <c r="N42">
        <v>73.702850999999995</v>
      </c>
      <c r="O42">
        <v>63.201976000000002</v>
      </c>
      <c r="P42">
        <v>117.726949</v>
      </c>
      <c r="Q42">
        <v>11.333548</v>
      </c>
      <c r="R42">
        <v>16.257048999999999</v>
      </c>
      <c r="S42">
        <v>12.807230000000001</v>
      </c>
      <c r="T42">
        <v>0</v>
      </c>
      <c r="U42">
        <v>404.82495899999998</v>
      </c>
      <c r="V42">
        <v>0</v>
      </c>
      <c r="W42">
        <v>9.5123280000000001</v>
      </c>
      <c r="X42">
        <v>40.601399999999998</v>
      </c>
      <c r="Y42">
        <v>0</v>
      </c>
      <c r="Z42">
        <v>6.3036570000000003</v>
      </c>
      <c r="AA42">
        <v>0</v>
      </c>
      <c r="AB42">
        <v>18.040555000000001</v>
      </c>
      <c r="AC42">
        <v>9.3555679999999999</v>
      </c>
      <c r="AD42">
        <v>35.373196</v>
      </c>
      <c r="AE42">
        <v>47.790318999999997</v>
      </c>
      <c r="AF42">
        <v>8.5784959999999995</v>
      </c>
      <c r="AG42">
        <v>38.200116999999999</v>
      </c>
      <c r="AH42">
        <v>128.165086</v>
      </c>
      <c r="AI42">
        <v>0</v>
      </c>
      <c r="AJ42">
        <v>0</v>
      </c>
      <c r="AK42">
        <v>49.437714999999997</v>
      </c>
      <c r="AL42">
        <v>79.754683</v>
      </c>
      <c r="AM42">
        <v>0</v>
      </c>
      <c r="AN42">
        <v>1.0540989999999999</v>
      </c>
      <c r="AO42">
        <v>17.052588</v>
      </c>
      <c r="AP42">
        <v>11.764256</v>
      </c>
      <c r="AQ42">
        <v>0</v>
      </c>
      <c r="AR42">
        <v>16.008552000000002</v>
      </c>
      <c r="AS42">
        <v>10.403238999999999</v>
      </c>
      <c r="AT42">
        <v>19.334040999999999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41.57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2027.3123349999998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362.588728</v>
      </c>
      <c r="L43">
        <v>344.38525199999998</v>
      </c>
      <c r="M43">
        <v>41.786188000000003</v>
      </c>
      <c r="N43">
        <v>73.702850999999995</v>
      </c>
      <c r="O43">
        <v>63.201976000000002</v>
      </c>
      <c r="P43">
        <v>117.726949</v>
      </c>
      <c r="Q43">
        <v>11.333548</v>
      </c>
      <c r="R43">
        <v>20.535786000000002</v>
      </c>
      <c r="S43">
        <v>12.807230000000001</v>
      </c>
      <c r="T43">
        <v>0</v>
      </c>
      <c r="U43">
        <v>404.82495899999998</v>
      </c>
      <c r="V43">
        <v>0</v>
      </c>
      <c r="W43">
        <v>9.5123280000000001</v>
      </c>
      <c r="X43">
        <v>40.601399999999998</v>
      </c>
      <c r="Y43">
        <v>0</v>
      </c>
      <c r="Z43">
        <v>6.3036570000000003</v>
      </c>
      <c r="AA43">
        <v>0</v>
      </c>
      <c r="AB43">
        <v>18.040555000000001</v>
      </c>
      <c r="AC43">
        <v>9.3555679999999999</v>
      </c>
      <c r="AD43">
        <v>35.373196</v>
      </c>
      <c r="AE43">
        <v>47.790318999999997</v>
      </c>
      <c r="AF43">
        <v>8.5784959999999995</v>
      </c>
      <c r="AG43">
        <v>38.200116999999999</v>
      </c>
      <c r="AH43">
        <v>128.165086</v>
      </c>
      <c r="AI43">
        <v>0</v>
      </c>
      <c r="AJ43">
        <v>0</v>
      </c>
      <c r="AK43">
        <v>49.437714999999997</v>
      </c>
      <c r="AL43">
        <v>80.877988999999999</v>
      </c>
      <c r="AM43">
        <v>0</v>
      </c>
      <c r="AN43">
        <v>1.0540989999999999</v>
      </c>
      <c r="AO43">
        <v>17.052588</v>
      </c>
      <c r="AP43">
        <v>11.764256</v>
      </c>
      <c r="AQ43">
        <v>0</v>
      </c>
      <c r="AR43">
        <v>11.739604999999999</v>
      </c>
      <c r="AS43">
        <v>10.403238999999999</v>
      </c>
      <c r="AT43">
        <v>19.334040999999999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73.41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2069.8877210000001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362.56986499999999</v>
      </c>
      <c r="L44">
        <v>344.38525199999998</v>
      </c>
      <c r="M44">
        <v>41.786188000000003</v>
      </c>
      <c r="N44">
        <v>73.702850999999995</v>
      </c>
      <c r="O44">
        <v>63.201976000000002</v>
      </c>
      <c r="P44">
        <v>117.726949</v>
      </c>
      <c r="Q44">
        <v>11.333548</v>
      </c>
      <c r="R44">
        <v>20.535786000000002</v>
      </c>
      <c r="S44">
        <v>12.807230000000001</v>
      </c>
      <c r="T44">
        <v>0</v>
      </c>
      <c r="U44">
        <v>404.82495899999998</v>
      </c>
      <c r="V44">
        <v>0</v>
      </c>
      <c r="W44">
        <v>9.5123280000000001</v>
      </c>
      <c r="X44">
        <v>40.601399999999998</v>
      </c>
      <c r="Y44">
        <v>0</v>
      </c>
      <c r="Z44">
        <v>6.3036570000000003</v>
      </c>
      <c r="AA44">
        <v>0</v>
      </c>
      <c r="AB44">
        <v>18.040555000000001</v>
      </c>
      <c r="AC44">
        <v>9.3555679999999999</v>
      </c>
      <c r="AD44">
        <v>35.373196</v>
      </c>
      <c r="AE44">
        <v>47.790318999999997</v>
      </c>
      <c r="AF44">
        <v>8.5784959999999995</v>
      </c>
      <c r="AG44">
        <v>38.200116999999999</v>
      </c>
      <c r="AH44">
        <v>128.165086</v>
      </c>
      <c r="AI44">
        <v>0</v>
      </c>
      <c r="AJ44">
        <v>0</v>
      </c>
      <c r="AK44">
        <v>49.437714999999997</v>
      </c>
      <c r="AL44">
        <v>80.877988999999999</v>
      </c>
      <c r="AM44">
        <v>0</v>
      </c>
      <c r="AN44">
        <v>1.0540989999999999</v>
      </c>
      <c r="AO44">
        <v>17.052588</v>
      </c>
      <c r="AP44">
        <v>11.764256</v>
      </c>
      <c r="AQ44">
        <v>0</v>
      </c>
      <c r="AR44">
        <v>11.739604999999999</v>
      </c>
      <c r="AS44">
        <v>13.004047999999999</v>
      </c>
      <c r="AT44">
        <v>19.334040999999999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73.61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2072.6696670000001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363.389859</v>
      </c>
      <c r="L45">
        <v>344.38525199999998</v>
      </c>
      <c r="M45">
        <v>41.786188000000003</v>
      </c>
      <c r="N45">
        <v>73.702850999999995</v>
      </c>
      <c r="O45">
        <v>63.201976000000002</v>
      </c>
      <c r="P45">
        <v>117.726949</v>
      </c>
      <c r="Q45">
        <v>11.375381000000001</v>
      </c>
      <c r="R45">
        <v>20.755687000000002</v>
      </c>
      <c r="S45">
        <v>12.916396000000001</v>
      </c>
      <c r="T45">
        <v>0</v>
      </c>
      <c r="U45">
        <v>404.82495899999998</v>
      </c>
      <c r="V45">
        <v>0</v>
      </c>
      <c r="W45">
        <v>9.5123280000000001</v>
      </c>
      <c r="X45">
        <v>40.601399999999998</v>
      </c>
      <c r="Y45">
        <v>0</v>
      </c>
      <c r="Z45">
        <v>6.3036570000000003</v>
      </c>
      <c r="AA45">
        <v>0</v>
      </c>
      <c r="AB45">
        <v>18.040555000000001</v>
      </c>
      <c r="AC45">
        <v>9.3555679999999999</v>
      </c>
      <c r="AD45">
        <v>35.373196</v>
      </c>
      <c r="AE45">
        <v>47.790318999999997</v>
      </c>
      <c r="AF45">
        <v>8.5784959999999995</v>
      </c>
      <c r="AG45">
        <v>38.200116999999999</v>
      </c>
      <c r="AH45">
        <v>113.059915</v>
      </c>
      <c r="AI45">
        <v>0</v>
      </c>
      <c r="AJ45">
        <v>0</v>
      </c>
      <c r="AK45">
        <v>49.437714999999997</v>
      </c>
      <c r="AL45">
        <v>79.979343999999998</v>
      </c>
      <c r="AM45">
        <v>0</v>
      </c>
      <c r="AN45">
        <v>1.0540989999999999</v>
      </c>
      <c r="AO45">
        <v>17.052588</v>
      </c>
      <c r="AP45">
        <v>11.764256</v>
      </c>
      <c r="AQ45">
        <v>0</v>
      </c>
      <c r="AR45">
        <v>11.739604999999999</v>
      </c>
      <c r="AS45">
        <v>31.729877999999999</v>
      </c>
      <c r="AT45">
        <v>19.334040999999999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73.78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2076.7525750000004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363.37505700000003</v>
      </c>
      <c r="L46">
        <v>344.38525199999998</v>
      </c>
      <c r="M46">
        <v>41.786188000000003</v>
      </c>
      <c r="N46">
        <v>73.702850999999995</v>
      </c>
      <c r="O46">
        <v>63.201976000000002</v>
      </c>
      <c r="P46">
        <v>117.726949</v>
      </c>
      <c r="Q46">
        <v>11.375381000000001</v>
      </c>
      <c r="R46">
        <v>20.755687000000002</v>
      </c>
      <c r="S46">
        <v>12.916396000000001</v>
      </c>
      <c r="T46">
        <v>0</v>
      </c>
      <c r="U46">
        <v>404.82495899999998</v>
      </c>
      <c r="V46">
        <v>0</v>
      </c>
      <c r="W46">
        <v>9.5123280000000001</v>
      </c>
      <c r="X46">
        <v>40.601399999999998</v>
      </c>
      <c r="Y46">
        <v>0</v>
      </c>
      <c r="Z46">
        <v>6.3036570000000003</v>
      </c>
      <c r="AA46">
        <v>0</v>
      </c>
      <c r="AB46">
        <v>18.040555000000001</v>
      </c>
      <c r="AC46">
        <v>9.3555679999999999</v>
      </c>
      <c r="AD46">
        <v>35.373196</v>
      </c>
      <c r="AE46">
        <v>47.790318999999997</v>
      </c>
      <c r="AF46">
        <v>8.5784959999999995</v>
      </c>
      <c r="AG46">
        <v>38.200116999999999</v>
      </c>
      <c r="AH46">
        <v>113.059915</v>
      </c>
      <c r="AI46">
        <v>0</v>
      </c>
      <c r="AJ46">
        <v>0</v>
      </c>
      <c r="AK46">
        <v>49.437714999999997</v>
      </c>
      <c r="AL46">
        <v>79.979343999999998</v>
      </c>
      <c r="AM46">
        <v>0</v>
      </c>
      <c r="AN46">
        <v>1.0540989999999999</v>
      </c>
      <c r="AO46">
        <v>17.052588</v>
      </c>
      <c r="AP46">
        <v>11.764256</v>
      </c>
      <c r="AQ46">
        <v>0</v>
      </c>
      <c r="AR46">
        <v>11.739604999999999</v>
      </c>
      <c r="AS46">
        <v>31.729877999999999</v>
      </c>
      <c r="AT46">
        <v>19.334040999999999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73.95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2076.9077730000004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363.76367599999998</v>
      </c>
      <c r="L47">
        <v>344.38525199999998</v>
      </c>
      <c r="M47">
        <v>41.786188000000003</v>
      </c>
      <c r="N47">
        <v>73.702850999999995</v>
      </c>
      <c r="O47">
        <v>63.201976000000002</v>
      </c>
      <c r="P47">
        <v>117.726949</v>
      </c>
      <c r="Q47">
        <v>11.375381000000001</v>
      </c>
      <c r="R47">
        <v>20.755687000000002</v>
      </c>
      <c r="S47">
        <v>12.916396000000001</v>
      </c>
      <c r="T47">
        <v>0</v>
      </c>
      <c r="U47">
        <v>404.82495899999998</v>
      </c>
      <c r="V47">
        <v>1.9334</v>
      </c>
      <c r="W47">
        <v>13.379128</v>
      </c>
      <c r="X47">
        <v>40.601399999999998</v>
      </c>
      <c r="Y47">
        <v>0</v>
      </c>
      <c r="Z47">
        <v>6.3036570000000003</v>
      </c>
      <c r="AA47">
        <v>0</v>
      </c>
      <c r="AB47">
        <v>18.040555000000001</v>
      </c>
      <c r="AC47">
        <v>9.3555679999999999</v>
      </c>
      <c r="AD47">
        <v>35.373196</v>
      </c>
      <c r="AE47">
        <v>47.790318999999997</v>
      </c>
      <c r="AF47">
        <v>8.5784959999999995</v>
      </c>
      <c r="AG47">
        <v>38.200116999999999</v>
      </c>
      <c r="AH47">
        <v>113.059915</v>
      </c>
      <c r="AI47">
        <v>0</v>
      </c>
      <c r="AJ47">
        <v>0</v>
      </c>
      <c r="AK47">
        <v>49.437714999999997</v>
      </c>
      <c r="AL47">
        <v>79.979343999999998</v>
      </c>
      <c r="AM47">
        <v>0</v>
      </c>
      <c r="AN47">
        <v>1.0540989999999999</v>
      </c>
      <c r="AO47">
        <v>17.052588</v>
      </c>
      <c r="AP47">
        <v>11.764256</v>
      </c>
      <c r="AQ47">
        <v>0</v>
      </c>
      <c r="AR47">
        <v>14.941314999999999</v>
      </c>
      <c r="AS47">
        <v>31.729877999999999</v>
      </c>
      <c r="AT47">
        <v>19.334040999999999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74.760000000000005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2087.1083020000005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363.75201199999998</v>
      </c>
      <c r="L48">
        <v>344.38525199999998</v>
      </c>
      <c r="M48">
        <v>41.786188000000003</v>
      </c>
      <c r="N48">
        <v>73.702850999999995</v>
      </c>
      <c r="O48">
        <v>63.201976000000002</v>
      </c>
      <c r="P48">
        <v>117.726949</v>
      </c>
      <c r="Q48">
        <v>11.375381000000001</v>
      </c>
      <c r="R48">
        <v>20.755687000000002</v>
      </c>
      <c r="S48">
        <v>12.916396000000001</v>
      </c>
      <c r="T48">
        <v>0</v>
      </c>
      <c r="U48">
        <v>404.82495899999998</v>
      </c>
      <c r="V48">
        <v>1.9334</v>
      </c>
      <c r="W48">
        <v>13.379128</v>
      </c>
      <c r="X48">
        <v>40.601399999999998</v>
      </c>
      <c r="Y48">
        <v>0</v>
      </c>
      <c r="Z48">
        <v>6.3036570000000003</v>
      </c>
      <c r="AA48">
        <v>0</v>
      </c>
      <c r="AB48">
        <v>18.040555000000001</v>
      </c>
      <c r="AC48">
        <v>9.3555679999999999</v>
      </c>
      <c r="AD48">
        <v>35.373196</v>
      </c>
      <c r="AE48">
        <v>47.790318999999997</v>
      </c>
      <c r="AF48">
        <v>8.5784959999999995</v>
      </c>
      <c r="AG48">
        <v>38.200116999999999</v>
      </c>
      <c r="AH48">
        <v>113.059915</v>
      </c>
      <c r="AI48">
        <v>0</v>
      </c>
      <c r="AJ48">
        <v>0</v>
      </c>
      <c r="AK48">
        <v>49.437714999999997</v>
      </c>
      <c r="AL48">
        <v>79.979343999999998</v>
      </c>
      <c r="AM48">
        <v>0</v>
      </c>
      <c r="AN48">
        <v>1.0540989999999999</v>
      </c>
      <c r="AO48">
        <v>17.052588</v>
      </c>
      <c r="AP48">
        <v>11.764256</v>
      </c>
      <c r="AQ48">
        <v>0</v>
      </c>
      <c r="AR48">
        <v>14.941314999999999</v>
      </c>
      <c r="AS48">
        <v>31.729877999999999</v>
      </c>
      <c r="AT48">
        <v>19.334040999999999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74.760000000000005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2087.0966380000004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363.76367599999998</v>
      </c>
      <c r="L49">
        <v>344.38525199999998</v>
      </c>
      <c r="M49">
        <v>42.042301999999999</v>
      </c>
      <c r="N49">
        <v>73.702850999999995</v>
      </c>
      <c r="O49">
        <v>63.201976000000002</v>
      </c>
      <c r="P49">
        <v>117.726949</v>
      </c>
      <c r="Q49">
        <v>11.375381000000001</v>
      </c>
      <c r="R49">
        <v>4.6884949999999996</v>
      </c>
      <c r="S49">
        <v>12.916396000000001</v>
      </c>
      <c r="T49">
        <v>0</v>
      </c>
      <c r="U49">
        <v>404.82495899999998</v>
      </c>
      <c r="V49">
        <v>1.9334</v>
      </c>
      <c r="W49">
        <v>13.379128</v>
      </c>
      <c r="X49">
        <v>40.601399999999998</v>
      </c>
      <c r="Y49">
        <v>0</v>
      </c>
      <c r="Z49">
        <v>6.3036570000000003</v>
      </c>
      <c r="AA49">
        <v>0</v>
      </c>
      <c r="AB49">
        <v>18.040555000000001</v>
      </c>
      <c r="AC49">
        <v>9.3555679999999999</v>
      </c>
      <c r="AD49">
        <v>35.373196</v>
      </c>
      <c r="AE49">
        <v>47.790318999999997</v>
      </c>
      <c r="AF49">
        <v>8.5784959999999995</v>
      </c>
      <c r="AG49">
        <v>38.200116999999999</v>
      </c>
      <c r="AH49">
        <v>113.059915</v>
      </c>
      <c r="AI49">
        <v>0</v>
      </c>
      <c r="AJ49">
        <v>0</v>
      </c>
      <c r="AK49">
        <v>49.437714999999997</v>
      </c>
      <c r="AL49">
        <v>79.979343999999998</v>
      </c>
      <c r="AM49">
        <v>0</v>
      </c>
      <c r="AN49">
        <v>1.0540989999999999</v>
      </c>
      <c r="AO49">
        <v>17.052588</v>
      </c>
      <c r="AP49">
        <v>11.764256</v>
      </c>
      <c r="AQ49">
        <v>0</v>
      </c>
      <c r="AR49">
        <v>14.941314999999999</v>
      </c>
      <c r="AS49">
        <v>13.004047999999999</v>
      </c>
      <c r="AT49">
        <v>19.334040999999999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74.760000000000005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2052.5713940000001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363.75201199999998</v>
      </c>
      <c r="L50">
        <v>344.38525199999998</v>
      </c>
      <c r="M50">
        <v>42.042301999999999</v>
      </c>
      <c r="N50">
        <v>73.702850999999995</v>
      </c>
      <c r="O50">
        <v>63.201976000000002</v>
      </c>
      <c r="P50">
        <v>117.726949</v>
      </c>
      <c r="Q50">
        <v>11.375381000000001</v>
      </c>
      <c r="R50">
        <v>4.6884949999999996</v>
      </c>
      <c r="S50">
        <v>12.916396000000001</v>
      </c>
      <c r="T50">
        <v>0</v>
      </c>
      <c r="U50">
        <v>404.82495899999998</v>
      </c>
      <c r="V50">
        <v>1.9334</v>
      </c>
      <c r="W50">
        <v>13.379128</v>
      </c>
      <c r="X50">
        <v>40.601399999999998</v>
      </c>
      <c r="Y50">
        <v>0</v>
      </c>
      <c r="Z50">
        <v>6.3036570000000003</v>
      </c>
      <c r="AA50">
        <v>0</v>
      </c>
      <c r="AB50">
        <v>18.040555000000001</v>
      </c>
      <c r="AC50">
        <v>9.3555679999999999</v>
      </c>
      <c r="AD50">
        <v>35.373196</v>
      </c>
      <c r="AE50">
        <v>47.790318999999997</v>
      </c>
      <c r="AF50">
        <v>8.5784959999999995</v>
      </c>
      <c r="AG50">
        <v>38.200116999999999</v>
      </c>
      <c r="AH50">
        <v>113.059915</v>
      </c>
      <c r="AI50">
        <v>0</v>
      </c>
      <c r="AJ50">
        <v>0</v>
      </c>
      <c r="AK50">
        <v>49.437714999999997</v>
      </c>
      <c r="AL50">
        <v>79.979343999999998</v>
      </c>
      <c r="AM50">
        <v>0</v>
      </c>
      <c r="AN50">
        <v>1.0540989999999999</v>
      </c>
      <c r="AO50">
        <v>17.052588</v>
      </c>
      <c r="AP50">
        <v>11.764256</v>
      </c>
      <c r="AQ50">
        <v>0</v>
      </c>
      <c r="AR50">
        <v>14.941314999999999</v>
      </c>
      <c r="AS50">
        <v>9.7530359999999998</v>
      </c>
      <c r="AT50">
        <v>19.334040999999999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74.760000000000005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2049.3087180000002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363.76367599999998</v>
      </c>
      <c r="L51">
        <v>344.68737900000002</v>
      </c>
      <c r="M51">
        <v>41.786188000000003</v>
      </c>
      <c r="N51">
        <v>73.702850999999995</v>
      </c>
      <c r="O51">
        <v>63.201976000000002</v>
      </c>
      <c r="P51">
        <v>117.726949</v>
      </c>
      <c r="Q51">
        <v>11.375381000000001</v>
      </c>
      <c r="R51">
        <v>4.6884949999999996</v>
      </c>
      <c r="S51">
        <v>12.916396000000001</v>
      </c>
      <c r="T51">
        <v>0</v>
      </c>
      <c r="U51">
        <v>404.82495899999998</v>
      </c>
      <c r="V51">
        <v>1.9334</v>
      </c>
      <c r="W51">
        <v>13.379128</v>
      </c>
      <c r="X51">
        <v>40.601399999999998</v>
      </c>
      <c r="Y51">
        <v>0</v>
      </c>
      <c r="Z51">
        <v>6.3036570000000003</v>
      </c>
      <c r="AA51">
        <v>0</v>
      </c>
      <c r="AB51">
        <v>38.194432999999997</v>
      </c>
      <c r="AC51">
        <v>18.711136</v>
      </c>
      <c r="AD51">
        <v>35.373196</v>
      </c>
      <c r="AE51">
        <v>47.790318999999997</v>
      </c>
      <c r="AF51">
        <v>8.5784959999999995</v>
      </c>
      <c r="AG51">
        <v>38.200116999999999</v>
      </c>
      <c r="AH51">
        <v>135.671898</v>
      </c>
      <c r="AI51">
        <v>0</v>
      </c>
      <c r="AJ51">
        <v>0</v>
      </c>
      <c r="AK51">
        <v>49.437714999999997</v>
      </c>
      <c r="AL51">
        <v>79.979343999999998</v>
      </c>
      <c r="AM51">
        <v>0</v>
      </c>
      <c r="AN51">
        <v>1.0540989999999999</v>
      </c>
      <c r="AO51">
        <v>17.052588</v>
      </c>
      <c r="AP51">
        <v>11.764256</v>
      </c>
      <c r="AQ51">
        <v>0</v>
      </c>
      <c r="AR51">
        <v>11.739604999999999</v>
      </c>
      <c r="AS51">
        <v>9.7530359999999998</v>
      </c>
      <c r="AT51">
        <v>19.334040999999999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74.760000000000005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2098.286114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363.75201199999998</v>
      </c>
      <c r="L52">
        <v>344.68737900000002</v>
      </c>
      <c r="M52">
        <v>41.786188000000003</v>
      </c>
      <c r="N52">
        <v>73.702850999999995</v>
      </c>
      <c r="O52">
        <v>63.201976000000002</v>
      </c>
      <c r="P52">
        <v>117.726949</v>
      </c>
      <c r="Q52">
        <v>11.375381000000001</v>
      </c>
      <c r="R52">
        <v>4.6884949999999996</v>
      </c>
      <c r="S52">
        <v>12.916396000000001</v>
      </c>
      <c r="T52">
        <v>0</v>
      </c>
      <c r="U52">
        <v>404.82495899999998</v>
      </c>
      <c r="V52">
        <v>2.1654080000000002</v>
      </c>
      <c r="W52">
        <v>13.379128</v>
      </c>
      <c r="X52">
        <v>40.601399999999998</v>
      </c>
      <c r="Y52">
        <v>0</v>
      </c>
      <c r="Z52">
        <v>6.3036570000000003</v>
      </c>
      <c r="AA52">
        <v>0</v>
      </c>
      <c r="AB52">
        <v>38.194432999999997</v>
      </c>
      <c r="AC52">
        <v>18.711136</v>
      </c>
      <c r="AD52">
        <v>35.373196</v>
      </c>
      <c r="AE52">
        <v>47.790318999999997</v>
      </c>
      <c r="AF52">
        <v>8.5784959999999995</v>
      </c>
      <c r="AG52">
        <v>38.200116999999999</v>
      </c>
      <c r="AH52">
        <v>135.671898</v>
      </c>
      <c r="AI52">
        <v>0</v>
      </c>
      <c r="AJ52">
        <v>0</v>
      </c>
      <c r="AK52">
        <v>49.437714999999997</v>
      </c>
      <c r="AL52">
        <v>79.979343999999998</v>
      </c>
      <c r="AM52">
        <v>0</v>
      </c>
      <c r="AN52">
        <v>1.0540989999999999</v>
      </c>
      <c r="AO52">
        <v>17.052588</v>
      </c>
      <c r="AP52">
        <v>11.764256</v>
      </c>
      <c r="AQ52">
        <v>0</v>
      </c>
      <c r="AR52">
        <v>46.958418999999999</v>
      </c>
      <c r="AS52">
        <v>9.7530359999999998</v>
      </c>
      <c r="AT52">
        <v>19.334040999999999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74.760000000000005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2133.7252720000001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363.76367599999998</v>
      </c>
      <c r="L53">
        <v>344.68737900000002</v>
      </c>
      <c r="M53">
        <v>41.786188000000003</v>
      </c>
      <c r="N53">
        <v>73.702850999999995</v>
      </c>
      <c r="O53">
        <v>63.245032000000002</v>
      </c>
      <c r="P53">
        <v>117.726949</v>
      </c>
      <c r="Q53">
        <v>11.375381000000001</v>
      </c>
      <c r="R53">
        <v>4.6884949999999996</v>
      </c>
      <c r="S53">
        <v>12.916396000000001</v>
      </c>
      <c r="T53">
        <v>0</v>
      </c>
      <c r="U53">
        <v>404.82495899999998</v>
      </c>
      <c r="V53">
        <v>2.1654080000000002</v>
      </c>
      <c r="W53">
        <v>13.379128</v>
      </c>
      <c r="X53">
        <v>40.601399999999998</v>
      </c>
      <c r="Y53">
        <v>0</v>
      </c>
      <c r="Z53">
        <v>0</v>
      </c>
      <c r="AA53">
        <v>0</v>
      </c>
      <c r="AB53">
        <v>38.194432999999997</v>
      </c>
      <c r="AC53">
        <v>18.711136</v>
      </c>
      <c r="AD53">
        <v>35.373196</v>
      </c>
      <c r="AE53">
        <v>47.790318999999997</v>
      </c>
      <c r="AF53">
        <v>8.5784959999999995</v>
      </c>
      <c r="AG53">
        <v>38.200116999999999</v>
      </c>
      <c r="AH53">
        <v>135.671898</v>
      </c>
      <c r="AI53">
        <v>0</v>
      </c>
      <c r="AJ53">
        <v>0</v>
      </c>
      <c r="AK53">
        <v>49.437714999999997</v>
      </c>
      <c r="AL53">
        <v>79.979343999999998</v>
      </c>
      <c r="AM53">
        <v>0</v>
      </c>
      <c r="AN53">
        <v>1.0540989999999999</v>
      </c>
      <c r="AO53">
        <v>17.052588</v>
      </c>
      <c r="AP53">
        <v>11.764256</v>
      </c>
      <c r="AQ53">
        <v>0</v>
      </c>
      <c r="AR53">
        <v>46.958418999999999</v>
      </c>
      <c r="AS53">
        <v>9.7530359999999998</v>
      </c>
      <c r="AT53">
        <v>19.334040999999999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74.760000000000005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2127.4763350000003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363.75201199999998</v>
      </c>
      <c r="L54">
        <v>344.68737900000002</v>
      </c>
      <c r="M54">
        <v>41.786188000000003</v>
      </c>
      <c r="N54">
        <v>73.702850999999995</v>
      </c>
      <c r="O54">
        <v>63.245032000000002</v>
      </c>
      <c r="P54">
        <v>117.726949</v>
      </c>
      <c r="Q54">
        <v>11.375381000000001</v>
      </c>
      <c r="R54">
        <v>4.6884949999999996</v>
      </c>
      <c r="S54">
        <v>12.916396000000001</v>
      </c>
      <c r="T54">
        <v>0</v>
      </c>
      <c r="U54">
        <v>404.82495899999998</v>
      </c>
      <c r="V54">
        <v>2.1654080000000002</v>
      </c>
      <c r="W54">
        <v>13.379128</v>
      </c>
      <c r="X54">
        <v>40.601399999999998</v>
      </c>
      <c r="Y54">
        <v>0</v>
      </c>
      <c r="Z54">
        <v>0</v>
      </c>
      <c r="AA54">
        <v>0</v>
      </c>
      <c r="AB54">
        <v>38.194432999999997</v>
      </c>
      <c r="AC54">
        <v>18.711136</v>
      </c>
      <c r="AD54">
        <v>35.373196</v>
      </c>
      <c r="AE54">
        <v>47.790318999999997</v>
      </c>
      <c r="AF54">
        <v>8.5784959999999995</v>
      </c>
      <c r="AG54">
        <v>38.200116999999999</v>
      </c>
      <c r="AH54">
        <v>135.671898</v>
      </c>
      <c r="AI54">
        <v>0</v>
      </c>
      <c r="AJ54">
        <v>0</v>
      </c>
      <c r="AK54">
        <v>49.437714999999997</v>
      </c>
      <c r="AL54">
        <v>79.979343999999998</v>
      </c>
      <c r="AM54">
        <v>0</v>
      </c>
      <c r="AN54">
        <v>1.0540989999999999</v>
      </c>
      <c r="AO54">
        <v>17.052588</v>
      </c>
      <c r="AP54">
        <v>11.764256</v>
      </c>
      <c r="AQ54">
        <v>0</v>
      </c>
      <c r="AR54">
        <v>12.806842</v>
      </c>
      <c r="AS54">
        <v>9.7530359999999998</v>
      </c>
      <c r="AT54">
        <v>19.334040999999999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74.760000000000005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2093.3130940000005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363.76367599999998</v>
      </c>
      <c r="L55">
        <v>344.68737900000002</v>
      </c>
      <c r="M55">
        <v>24.1675</v>
      </c>
      <c r="N55">
        <v>58.004416999999997</v>
      </c>
      <c r="O55">
        <v>63.201976000000002</v>
      </c>
      <c r="P55">
        <v>95.743900999999994</v>
      </c>
      <c r="Q55">
        <v>11.375381000000001</v>
      </c>
      <c r="R55">
        <v>4.6884949999999996</v>
      </c>
      <c r="S55">
        <v>12.916396000000001</v>
      </c>
      <c r="T55">
        <v>0</v>
      </c>
      <c r="U55">
        <v>371.72582799999998</v>
      </c>
      <c r="V55">
        <v>2.1654080000000002</v>
      </c>
      <c r="W55">
        <v>13.379128</v>
      </c>
      <c r="X55">
        <v>40.601399999999998</v>
      </c>
      <c r="Y55">
        <v>0</v>
      </c>
      <c r="Z55">
        <v>0</v>
      </c>
      <c r="AA55">
        <v>0</v>
      </c>
      <c r="AB55">
        <v>38.194432999999997</v>
      </c>
      <c r="AC55">
        <v>18.711136</v>
      </c>
      <c r="AD55">
        <v>35.373196</v>
      </c>
      <c r="AE55">
        <v>47.790318999999997</v>
      </c>
      <c r="AF55">
        <v>8.5784959999999995</v>
      </c>
      <c r="AG55">
        <v>38.200116999999999</v>
      </c>
      <c r="AH55">
        <v>135.671898</v>
      </c>
      <c r="AI55">
        <v>0</v>
      </c>
      <c r="AJ55">
        <v>0</v>
      </c>
      <c r="AK55">
        <v>49.437714999999997</v>
      </c>
      <c r="AL55">
        <v>79.979343999999998</v>
      </c>
      <c r="AM55">
        <v>0</v>
      </c>
      <c r="AN55">
        <v>1.0540989999999999</v>
      </c>
      <c r="AO55">
        <v>17.052588</v>
      </c>
      <c r="AP55">
        <v>11.764256</v>
      </c>
      <c r="AQ55">
        <v>0</v>
      </c>
      <c r="AR55">
        <v>11.739604999999999</v>
      </c>
      <c r="AS55">
        <v>9.7530359999999998</v>
      </c>
      <c r="AT55">
        <v>19.334040999999999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74.760000000000005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2003.8151640000001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363.75201199999998</v>
      </c>
      <c r="L56">
        <v>344.68737900000002</v>
      </c>
      <c r="M56">
        <v>24.1675</v>
      </c>
      <c r="N56">
        <v>58.004416999999997</v>
      </c>
      <c r="O56">
        <v>63.201976000000002</v>
      </c>
      <c r="P56">
        <v>95.743900999999994</v>
      </c>
      <c r="Q56">
        <v>11.375381000000001</v>
      </c>
      <c r="R56">
        <v>4.6884949999999996</v>
      </c>
      <c r="S56">
        <v>10.42432</v>
      </c>
      <c r="T56">
        <v>0</v>
      </c>
      <c r="U56">
        <v>371.72582799999998</v>
      </c>
      <c r="V56">
        <v>2.1654080000000002</v>
      </c>
      <c r="W56">
        <v>13.379128</v>
      </c>
      <c r="X56">
        <v>40.601399999999998</v>
      </c>
      <c r="Y56">
        <v>0</v>
      </c>
      <c r="Z56">
        <v>0</v>
      </c>
      <c r="AA56">
        <v>0</v>
      </c>
      <c r="AB56">
        <v>38.194432999999997</v>
      </c>
      <c r="AC56">
        <v>18.711136</v>
      </c>
      <c r="AD56">
        <v>35.373196</v>
      </c>
      <c r="AE56">
        <v>47.790318999999997</v>
      </c>
      <c r="AF56">
        <v>8.5784959999999995</v>
      </c>
      <c r="AG56">
        <v>38.200116999999999</v>
      </c>
      <c r="AH56">
        <v>135.671898</v>
      </c>
      <c r="AI56">
        <v>0</v>
      </c>
      <c r="AJ56">
        <v>0</v>
      </c>
      <c r="AK56">
        <v>49.437714999999997</v>
      </c>
      <c r="AL56">
        <v>79.979343999999998</v>
      </c>
      <c r="AM56">
        <v>0</v>
      </c>
      <c r="AN56">
        <v>1.0540989999999999</v>
      </c>
      <c r="AO56">
        <v>17.052588</v>
      </c>
      <c r="AP56">
        <v>11.764256</v>
      </c>
      <c r="AQ56">
        <v>0</v>
      </c>
      <c r="AR56">
        <v>11.739604999999999</v>
      </c>
      <c r="AS56">
        <v>9.7530359999999998</v>
      </c>
      <c r="AT56">
        <v>19.334040999999999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74.760000000000005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2001.3114240000002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363.76367599999998</v>
      </c>
      <c r="L57">
        <v>344.68737900000002</v>
      </c>
      <c r="M57">
        <v>24.1675</v>
      </c>
      <c r="N57">
        <v>38.667999999999999</v>
      </c>
      <c r="O57">
        <v>36.861052000000001</v>
      </c>
      <c r="P57">
        <v>53.168500000000002</v>
      </c>
      <c r="Q57">
        <v>11.375381000000001</v>
      </c>
      <c r="R57">
        <v>8.9448270000000001</v>
      </c>
      <c r="S57">
        <v>10.42432</v>
      </c>
      <c r="T57">
        <v>0</v>
      </c>
      <c r="U57">
        <v>404.82495899999998</v>
      </c>
      <c r="V57">
        <v>2.1557409999999999</v>
      </c>
      <c r="W57">
        <v>13.224456</v>
      </c>
      <c r="X57">
        <v>40.21472</v>
      </c>
      <c r="Y57">
        <v>0</v>
      </c>
      <c r="Z57">
        <v>0</v>
      </c>
      <c r="AA57">
        <v>0</v>
      </c>
      <c r="AB57">
        <v>38.194432999999997</v>
      </c>
      <c r="AC57">
        <v>18.711136</v>
      </c>
      <c r="AD57">
        <v>35.373196</v>
      </c>
      <c r="AE57">
        <v>47.790318999999997</v>
      </c>
      <c r="AF57">
        <v>8.5784959999999995</v>
      </c>
      <c r="AG57">
        <v>38.200116999999999</v>
      </c>
      <c r="AH57">
        <v>135.671898</v>
      </c>
      <c r="AI57">
        <v>0</v>
      </c>
      <c r="AJ57">
        <v>0</v>
      </c>
      <c r="AK57">
        <v>49.437714999999997</v>
      </c>
      <c r="AL57">
        <v>80.316336000000007</v>
      </c>
      <c r="AM57">
        <v>0</v>
      </c>
      <c r="AN57">
        <v>1.0540989999999999</v>
      </c>
      <c r="AO57">
        <v>17.052588</v>
      </c>
      <c r="AP57">
        <v>11.764256</v>
      </c>
      <c r="AQ57">
        <v>0</v>
      </c>
      <c r="AR57">
        <v>11.739604999999999</v>
      </c>
      <c r="AS57">
        <v>9.7530359999999998</v>
      </c>
      <c r="AT57">
        <v>19.334040999999999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74.760000000000005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1950.2117819999999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363.75201199999998</v>
      </c>
      <c r="L58">
        <v>344.68737900000002</v>
      </c>
      <c r="M58">
        <v>24.1675</v>
      </c>
      <c r="N58">
        <v>54.369430999999999</v>
      </c>
      <c r="O58">
        <v>34.215485999999999</v>
      </c>
      <c r="P58">
        <v>53.168500000000002</v>
      </c>
      <c r="Q58">
        <v>11.375381000000001</v>
      </c>
      <c r="R58">
        <v>8.9448270000000001</v>
      </c>
      <c r="S58">
        <v>10.42432</v>
      </c>
      <c r="T58">
        <v>0</v>
      </c>
      <c r="U58">
        <v>404.82495899999998</v>
      </c>
      <c r="V58">
        <v>2.1557409999999999</v>
      </c>
      <c r="W58">
        <v>13.224456</v>
      </c>
      <c r="X58">
        <v>40.21472</v>
      </c>
      <c r="Y58">
        <v>0</v>
      </c>
      <c r="Z58">
        <v>0</v>
      </c>
      <c r="AA58">
        <v>0</v>
      </c>
      <c r="AB58">
        <v>29.638055000000001</v>
      </c>
      <c r="AC58">
        <v>18.711136</v>
      </c>
      <c r="AD58">
        <v>35.373196</v>
      </c>
      <c r="AE58">
        <v>47.790318999999997</v>
      </c>
      <c r="AF58">
        <v>8.5784959999999995</v>
      </c>
      <c r="AG58">
        <v>38.200116999999999</v>
      </c>
      <c r="AH58">
        <v>135.671898</v>
      </c>
      <c r="AI58">
        <v>0</v>
      </c>
      <c r="AJ58">
        <v>0</v>
      </c>
      <c r="AK58">
        <v>49.437714999999997</v>
      </c>
      <c r="AL58">
        <v>80.316336000000007</v>
      </c>
      <c r="AM58">
        <v>0</v>
      </c>
      <c r="AN58">
        <v>1.0540989999999999</v>
      </c>
      <c r="AO58">
        <v>17.052588</v>
      </c>
      <c r="AP58">
        <v>11.764256</v>
      </c>
      <c r="AQ58">
        <v>0</v>
      </c>
      <c r="AR58">
        <v>11.739604999999999</v>
      </c>
      <c r="AS58">
        <v>9.7530359999999998</v>
      </c>
      <c r="AT58">
        <v>19.334040999999999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74.760000000000005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1954.699605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363.76367599999998</v>
      </c>
      <c r="L59">
        <v>344.68737900000002</v>
      </c>
      <c r="M59">
        <v>41.786188000000003</v>
      </c>
      <c r="N59">
        <v>54.369430999999999</v>
      </c>
      <c r="O59">
        <v>39.565448000000004</v>
      </c>
      <c r="P59">
        <v>75.151548000000005</v>
      </c>
      <c r="Q59">
        <v>11.375381000000001</v>
      </c>
      <c r="R59">
        <v>11.897541</v>
      </c>
      <c r="S59">
        <v>10.42432</v>
      </c>
      <c r="T59">
        <v>0</v>
      </c>
      <c r="U59">
        <v>404.82495899999998</v>
      </c>
      <c r="V59">
        <v>2.1557409999999999</v>
      </c>
      <c r="W59">
        <v>13.224456</v>
      </c>
      <c r="X59">
        <v>40.21472</v>
      </c>
      <c r="Y59">
        <v>0</v>
      </c>
      <c r="Z59">
        <v>0</v>
      </c>
      <c r="AA59">
        <v>0</v>
      </c>
      <c r="AB59">
        <v>29.638055000000001</v>
      </c>
      <c r="AC59">
        <v>18.711136</v>
      </c>
      <c r="AD59">
        <v>35.373196</v>
      </c>
      <c r="AE59">
        <v>47.790318999999997</v>
      </c>
      <c r="AF59">
        <v>8.5784959999999995</v>
      </c>
      <c r="AG59">
        <v>38.200116999999999</v>
      </c>
      <c r="AH59">
        <v>135.671898</v>
      </c>
      <c r="AI59">
        <v>0</v>
      </c>
      <c r="AJ59">
        <v>0</v>
      </c>
      <c r="AK59">
        <v>49.437714999999997</v>
      </c>
      <c r="AL59">
        <v>80.316336000000007</v>
      </c>
      <c r="AM59">
        <v>0</v>
      </c>
      <c r="AN59">
        <v>1.035606</v>
      </c>
      <c r="AO59">
        <v>17.052588</v>
      </c>
      <c r="AP59">
        <v>11.764256</v>
      </c>
      <c r="AQ59">
        <v>0</v>
      </c>
      <c r="AR59">
        <v>10.672368000000001</v>
      </c>
      <c r="AS59">
        <v>9.7530359999999998</v>
      </c>
      <c r="AT59">
        <v>19.334040999999999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74.760000000000005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2001.529951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363.75201199999998</v>
      </c>
      <c r="L60">
        <v>344.68737900000002</v>
      </c>
      <c r="M60">
        <v>41.786188000000003</v>
      </c>
      <c r="N60">
        <v>54.369430999999999</v>
      </c>
      <c r="O60">
        <v>39.565448000000004</v>
      </c>
      <c r="P60">
        <v>75.151548000000005</v>
      </c>
      <c r="Q60">
        <v>11.375381000000001</v>
      </c>
      <c r="R60">
        <v>11.897541</v>
      </c>
      <c r="S60">
        <v>10.42432</v>
      </c>
      <c r="T60">
        <v>0</v>
      </c>
      <c r="U60">
        <v>404.82495899999998</v>
      </c>
      <c r="V60">
        <v>2.1557409999999999</v>
      </c>
      <c r="W60">
        <v>13.224456</v>
      </c>
      <c r="X60">
        <v>40.21472</v>
      </c>
      <c r="Y60">
        <v>0</v>
      </c>
      <c r="Z60">
        <v>0</v>
      </c>
      <c r="AA60">
        <v>0</v>
      </c>
      <c r="AB60">
        <v>29.638055000000001</v>
      </c>
      <c r="AC60">
        <v>18.711136</v>
      </c>
      <c r="AD60">
        <v>35.373196</v>
      </c>
      <c r="AE60">
        <v>47.790318999999997</v>
      </c>
      <c r="AF60">
        <v>8.5784959999999995</v>
      </c>
      <c r="AG60">
        <v>38.200116999999999</v>
      </c>
      <c r="AH60">
        <v>135.671898</v>
      </c>
      <c r="AI60">
        <v>0</v>
      </c>
      <c r="AJ60">
        <v>0</v>
      </c>
      <c r="AK60">
        <v>49.437714999999997</v>
      </c>
      <c r="AL60">
        <v>80.316336000000007</v>
      </c>
      <c r="AM60">
        <v>0</v>
      </c>
      <c r="AN60">
        <v>1.035606</v>
      </c>
      <c r="AO60">
        <v>17.052588</v>
      </c>
      <c r="AP60">
        <v>11.764256</v>
      </c>
      <c r="AQ60">
        <v>0</v>
      </c>
      <c r="AR60">
        <v>10.672368000000001</v>
      </c>
      <c r="AS60">
        <v>9.7530359999999998</v>
      </c>
      <c r="AT60">
        <v>19.334040999999999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74.760000000000005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2001.5182870000001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363.76367599999998</v>
      </c>
      <c r="L61">
        <v>344.68737900000002</v>
      </c>
      <c r="M61">
        <v>41.786188000000003</v>
      </c>
      <c r="N61">
        <v>54.369430999999999</v>
      </c>
      <c r="O61">
        <v>34.215485999999999</v>
      </c>
      <c r="P61">
        <v>75.151548000000005</v>
      </c>
      <c r="Q61">
        <v>11.375381000000001</v>
      </c>
      <c r="R61">
        <v>8.9322800000000004</v>
      </c>
      <c r="S61">
        <v>10.42432</v>
      </c>
      <c r="T61">
        <v>0</v>
      </c>
      <c r="U61">
        <v>404.82495899999998</v>
      </c>
      <c r="V61">
        <v>2.1557409999999999</v>
      </c>
      <c r="W61">
        <v>13.224456</v>
      </c>
      <c r="X61">
        <v>40.21472</v>
      </c>
      <c r="Y61">
        <v>0</v>
      </c>
      <c r="Z61">
        <v>0</v>
      </c>
      <c r="AA61">
        <v>0</v>
      </c>
      <c r="AB61">
        <v>33.503889000000001</v>
      </c>
      <c r="AC61">
        <v>18.711136</v>
      </c>
      <c r="AD61">
        <v>35.373196</v>
      </c>
      <c r="AE61">
        <v>47.790318999999997</v>
      </c>
      <c r="AF61">
        <v>8.5784959999999995</v>
      </c>
      <c r="AG61">
        <v>38.200116999999999</v>
      </c>
      <c r="AH61">
        <v>135.671898</v>
      </c>
      <c r="AI61">
        <v>0</v>
      </c>
      <c r="AJ61">
        <v>0</v>
      </c>
      <c r="AK61">
        <v>49.437714999999997</v>
      </c>
      <c r="AL61">
        <v>80.316336000000007</v>
      </c>
      <c r="AM61">
        <v>0</v>
      </c>
      <c r="AN61">
        <v>1.035606</v>
      </c>
      <c r="AO61">
        <v>17.052588</v>
      </c>
      <c r="AP61">
        <v>11.764256</v>
      </c>
      <c r="AQ61">
        <v>0</v>
      </c>
      <c r="AR61">
        <v>10.672368000000001</v>
      </c>
      <c r="AS61">
        <v>9.7530359999999998</v>
      </c>
      <c r="AT61">
        <v>19.334040999999999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74.760000000000005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1997.0805620000001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363.75201199999998</v>
      </c>
      <c r="L62">
        <v>344.68737900000002</v>
      </c>
      <c r="M62">
        <v>41.786188000000003</v>
      </c>
      <c r="N62">
        <v>54.369430999999999</v>
      </c>
      <c r="O62">
        <v>34.215485999999999</v>
      </c>
      <c r="P62">
        <v>75.151548000000005</v>
      </c>
      <c r="Q62">
        <v>11.375381000000001</v>
      </c>
      <c r="R62">
        <v>8.9322800000000004</v>
      </c>
      <c r="S62">
        <v>10.42432</v>
      </c>
      <c r="T62">
        <v>0</v>
      </c>
      <c r="U62">
        <v>404.82495899999998</v>
      </c>
      <c r="V62">
        <v>2.1557409999999999</v>
      </c>
      <c r="W62">
        <v>13.224456</v>
      </c>
      <c r="X62">
        <v>40.21472</v>
      </c>
      <c r="Y62">
        <v>0</v>
      </c>
      <c r="Z62">
        <v>0</v>
      </c>
      <c r="AA62">
        <v>0</v>
      </c>
      <c r="AB62">
        <v>33.503889000000001</v>
      </c>
      <c r="AC62">
        <v>18.711136</v>
      </c>
      <c r="AD62">
        <v>35.373196</v>
      </c>
      <c r="AE62">
        <v>47.790318999999997</v>
      </c>
      <c r="AF62">
        <v>8.5784959999999995</v>
      </c>
      <c r="AG62">
        <v>38.200116999999999</v>
      </c>
      <c r="AH62">
        <v>135.671898</v>
      </c>
      <c r="AI62">
        <v>0</v>
      </c>
      <c r="AJ62">
        <v>0</v>
      </c>
      <c r="AK62">
        <v>49.437714999999997</v>
      </c>
      <c r="AL62">
        <v>80.316336000000007</v>
      </c>
      <c r="AM62">
        <v>0</v>
      </c>
      <c r="AN62">
        <v>1.035606</v>
      </c>
      <c r="AO62">
        <v>17.052588</v>
      </c>
      <c r="AP62">
        <v>11.764256</v>
      </c>
      <c r="AQ62">
        <v>0</v>
      </c>
      <c r="AR62">
        <v>10.672368000000001</v>
      </c>
      <c r="AS62">
        <v>9.7530359999999998</v>
      </c>
      <c r="AT62">
        <v>19.334040999999999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74.760000000000005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1997.0688980000002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363.76367599999998</v>
      </c>
      <c r="L63">
        <v>344.68737900000002</v>
      </c>
      <c r="M63">
        <v>41.786188000000003</v>
      </c>
      <c r="N63">
        <v>70.285805999999994</v>
      </c>
      <c r="O63">
        <v>63.205939000000001</v>
      </c>
      <c r="P63">
        <v>117.726949</v>
      </c>
      <c r="Q63">
        <v>11.375381000000001</v>
      </c>
      <c r="R63">
        <v>9.99085</v>
      </c>
      <c r="S63">
        <v>10.42432</v>
      </c>
      <c r="T63">
        <v>0</v>
      </c>
      <c r="U63">
        <v>404.82495899999998</v>
      </c>
      <c r="V63">
        <v>2.1557409999999999</v>
      </c>
      <c r="W63">
        <v>13.224456</v>
      </c>
      <c r="X63">
        <v>40.601399999999998</v>
      </c>
      <c r="Y63">
        <v>0</v>
      </c>
      <c r="Z63">
        <v>0</v>
      </c>
      <c r="AA63">
        <v>0</v>
      </c>
      <c r="AB63">
        <v>33.503889000000001</v>
      </c>
      <c r="AC63">
        <v>18.711136</v>
      </c>
      <c r="AD63">
        <v>35.373196</v>
      </c>
      <c r="AE63">
        <v>47.790318999999997</v>
      </c>
      <c r="AF63">
        <v>8.5784959999999995</v>
      </c>
      <c r="AG63">
        <v>38.200116999999999</v>
      </c>
      <c r="AH63">
        <v>135.671898</v>
      </c>
      <c r="AI63">
        <v>0</v>
      </c>
      <c r="AJ63">
        <v>0</v>
      </c>
      <c r="AK63">
        <v>49.437714999999997</v>
      </c>
      <c r="AL63">
        <v>80.316336000000007</v>
      </c>
      <c r="AM63">
        <v>0</v>
      </c>
      <c r="AN63">
        <v>1.035606</v>
      </c>
      <c r="AO63">
        <v>17.052588</v>
      </c>
      <c r="AP63">
        <v>11.764256</v>
      </c>
      <c r="AQ63">
        <v>0</v>
      </c>
      <c r="AR63">
        <v>10.672368000000001</v>
      </c>
      <c r="AS63">
        <v>9.7530359999999998</v>
      </c>
      <c r="AT63">
        <v>19.334040999999999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74.37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2085.6180410000002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363.75201199999998</v>
      </c>
      <c r="L64">
        <v>344.68737900000002</v>
      </c>
      <c r="M64">
        <v>41.786188000000003</v>
      </c>
      <c r="N64">
        <v>73.708264999999997</v>
      </c>
      <c r="O64">
        <v>63.205939000000001</v>
      </c>
      <c r="P64">
        <v>117.726949</v>
      </c>
      <c r="Q64">
        <v>11.375381000000001</v>
      </c>
      <c r="R64">
        <v>9.99085</v>
      </c>
      <c r="S64">
        <v>10.42432</v>
      </c>
      <c r="T64">
        <v>0</v>
      </c>
      <c r="U64">
        <v>404.82495899999998</v>
      </c>
      <c r="V64">
        <v>2.1557409999999999</v>
      </c>
      <c r="W64">
        <v>13.224456</v>
      </c>
      <c r="X64">
        <v>40.601399999999998</v>
      </c>
      <c r="Y64">
        <v>0</v>
      </c>
      <c r="Z64">
        <v>0</v>
      </c>
      <c r="AA64">
        <v>0</v>
      </c>
      <c r="AB64">
        <v>30.926666000000001</v>
      </c>
      <c r="AC64">
        <v>18.711136</v>
      </c>
      <c r="AD64">
        <v>35.373196</v>
      </c>
      <c r="AE64">
        <v>47.790318999999997</v>
      </c>
      <c r="AF64">
        <v>8.5784959999999995</v>
      </c>
      <c r="AG64">
        <v>38.200116999999999</v>
      </c>
      <c r="AH64">
        <v>135.671898</v>
      </c>
      <c r="AI64">
        <v>0</v>
      </c>
      <c r="AJ64">
        <v>0</v>
      </c>
      <c r="AK64">
        <v>49.437714999999997</v>
      </c>
      <c r="AL64">
        <v>80.316336000000007</v>
      </c>
      <c r="AM64">
        <v>0</v>
      </c>
      <c r="AN64">
        <v>1.035606</v>
      </c>
      <c r="AO64">
        <v>17.052588</v>
      </c>
      <c r="AP64">
        <v>11.764256</v>
      </c>
      <c r="AQ64">
        <v>0</v>
      </c>
      <c r="AR64">
        <v>10.672368000000001</v>
      </c>
      <c r="AS64">
        <v>9.7530359999999998</v>
      </c>
      <c r="AT64">
        <v>19.334040999999999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74.37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2086.4516130000002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363.76367599999998</v>
      </c>
      <c r="L65">
        <v>344.68737900000002</v>
      </c>
      <c r="M65">
        <v>41.786188000000003</v>
      </c>
      <c r="N65">
        <v>73.708264999999997</v>
      </c>
      <c r="O65">
        <v>63.205939000000001</v>
      </c>
      <c r="P65">
        <v>117.726949</v>
      </c>
      <c r="Q65">
        <v>10.183441999999999</v>
      </c>
      <c r="R65">
        <v>8.9322800000000004</v>
      </c>
      <c r="S65">
        <v>10.42432</v>
      </c>
      <c r="T65">
        <v>0</v>
      </c>
      <c r="U65">
        <v>404.82495899999998</v>
      </c>
      <c r="V65">
        <v>2.1557409999999999</v>
      </c>
      <c r="W65">
        <v>13.224456</v>
      </c>
      <c r="X65">
        <v>40.601399999999998</v>
      </c>
      <c r="Y65">
        <v>0</v>
      </c>
      <c r="Z65">
        <v>6.3036570000000003</v>
      </c>
      <c r="AA65">
        <v>13.517366000000001</v>
      </c>
      <c r="AB65">
        <v>30.926666000000001</v>
      </c>
      <c r="AC65">
        <v>18.711136</v>
      </c>
      <c r="AD65">
        <v>35.373196</v>
      </c>
      <c r="AE65">
        <v>47.790318999999997</v>
      </c>
      <c r="AF65">
        <v>8.5784959999999995</v>
      </c>
      <c r="AG65">
        <v>38.200116999999999</v>
      </c>
      <c r="AH65">
        <v>135.671898</v>
      </c>
      <c r="AI65">
        <v>0</v>
      </c>
      <c r="AJ65">
        <v>0</v>
      </c>
      <c r="AK65">
        <v>49.437714999999997</v>
      </c>
      <c r="AL65">
        <v>78.631377999999998</v>
      </c>
      <c r="AM65">
        <v>0</v>
      </c>
      <c r="AN65">
        <v>1.035606</v>
      </c>
      <c r="AO65">
        <v>17.052588</v>
      </c>
      <c r="AP65">
        <v>11.764256</v>
      </c>
      <c r="AQ65">
        <v>0</v>
      </c>
      <c r="AR65">
        <v>12.806842</v>
      </c>
      <c r="AS65">
        <v>9.7530359999999998</v>
      </c>
      <c r="AT65">
        <v>19.334040999999999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74.37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2104.483307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363.75201199999998</v>
      </c>
      <c r="L66">
        <v>344.68737900000002</v>
      </c>
      <c r="M66">
        <v>41.786188000000003</v>
      </c>
      <c r="N66">
        <v>73.708264999999997</v>
      </c>
      <c r="O66">
        <v>63.205939000000001</v>
      </c>
      <c r="P66">
        <v>117.726949</v>
      </c>
      <c r="Q66">
        <v>10.183441999999999</v>
      </c>
      <c r="R66">
        <v>8.9322800000000004</v>
      </c>
      <c r="S66">
        <v>10.42432</v>
      </c>
      <c r="T66">
        <v>0</v>
      </c>
      <c r="U66">
        <v>404.82495899999998</v>
      </c>
      <c r="V66">
        <v>2.1557409999999999</v>
      </c>
      <c r="W66">
        <v>13.224456</v>
      </c>
      <c r="X66">
        <v>40.601399999999998</v>
      </c>
      <c r="Y66">
        <v>0</v>
      </c>
      <c r="Z66">
        <v>6.3036570000000003</v>
      </c>
      <c r="AA66">
        <v>13.517366000000001</v>
      </c>
      <c r="AB66">
        <v>29.638055000000001</v>
      </c>
      <c r="AC66">
        <v>18.711136</v>
      </c>
      <c r="AD66">
        <v>35.373196</v>
      </c>
      <c r="AE66">
        <v>47.790318999999997</v>
      </c>
      <c r="AF66">
        <v>8.5784959999999995</v>
      </c>
      <c r="AG66">
        <v>38.200116999999999</v>
      </c>
      <c r="AH66">
        <v>135.671898</v>
      </c>
      <c r="AI66">
        <v>0</v>
      </c>
      <c r="AJ66">
        <v>0</v>
      </c>
      <c r="AK66">
        <v>49.437714999999997</v>
      </c>
      <c r="AL66">
        <v>78.631377999999998</v>
      </c>
      <c r="AM66">
        <v>0</v>
      </c>
      <c r="AN66">
        <v>1.035606</v>
      </c>
      <c r="AO66">
        <v>17.052588</v>
      </c>
      <c r="AP66">
        <v>11.764256</v>
      </c>
      <c r="AQ66">
        <v>0</v>
      </c>
      <c r="AR66">
        <v>12.806842</v>
      </c>
      <c r="AS66">
        <v>9.7530359999999998</v>
      </c>
      <c r="AT66">
        <v>19.334040999999999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74.37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2103.1830319999999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363.77533799999998</v>
      </c>
      <c r="L67">
        <v>344.68737900000002</v>
      </c>
      <c r="M67">
        <v>41.786188000000003</v>
      </c>
      <c r="N67">
        <v>73.708264999999997</v>
      </c>
      <c r="O67">
        <v>63.205939000000001</v>
      </c>
      <c r="P67">
        <v>117.726949</v>
      </c>
      <c r="Q67">
        <v>10.183441999999999</v>
      </c>
      <c r="R67">
        <v>4.6884949999999996</v>
      </c>
      <c r="S67">
        <v>12.916396000000001</v>
      </c>
      <c r="T67">
        <v>0</v>
      </c>
      <c r="U67">
        <v>404.82495899999998</v>
      </c>
      <c r="V67">
        <v>2.1557409999999999</v>
      </c>
      <c r="W67">
        <v>13.533799999999999</v>
      </c>
      <c r="X67">
        <v>40.601399999999998</v>
      </c>
      <c r="Y67">
        <v>0</v>
      </c>
      <c r="Z67">
        <v>6.3036570000000003</v>
      </c>
      <c r="AA67">
        <v>13.517366000000001</v>
      </c>
      <c r="AB67">
        <v>29.638055000000001</v>
      </c>
      <c r="AC67">
        <v>18.711136</v>
      </c>
      <c r="AD67">
        <v>35.373196</v>
      </c>
      <c r="AE67">
        <v>47.790318999999997</v>
      </c>
      <c r="AF67">
        <v>8.5784959999999995</v>
      </c>
      <c r="AG67">
        <v>38.200116999999999</v>
      </c>
      <c r="AH67">
        <v>135.671898</v>
      </c>
      <c r="AI67">
        <v>0</v>
      </c>
      <c r="AJ67">
        <v>0</v>
      </c>
      <c r="AK67">
        <v>49.437714999999997</v>
      </c>
      <c r="AL67">
        <v>78.631377999999998</v>
      </c>
      <c r="AM67">
        <v>0</v>
      </c>
      <c r="AN67">
        <v>1.035606</v>
      </c>
      <c r="AO67">
        <v>17.052588</v>
      </c>
      <c r="AP67">
        <v>11.764256</v>
      </c>
      <c r="AQ67">
        <v>0</v>
      </c>
      <c r="AR67">
        <v>10.672368000000001</v>
      </c>
      <c r="AS67">
        <v>9.7530359999999998</v>
      </c>
      <c r="AT67">
        <v>19.334040999999999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74.37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2099.6295190000001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363.74035099999998</v>
      </c>
      <c r="L68">
        <v>344.68737900000002</v>
      </c>
      <c r="M68">
        <v>41.786188000000003</v>
      </c>
      <c r="N68">
        <v>73.708264999999997</v>
      </c>
      <c r="O68">
        <v>63.205939000000001</v>
      </c>
      <c r="P68">
        <v>117.726949</v>
      </c>
      <c r="Q68">
        <v>10.183441999999999</v>
      </c>
      <c r="R68">
        <v>4.6884949999999996</v>
      </c>
      <c r="S68">
        <v>12.916396000000001</v>
      </c>
      <c r="T68">
        <v>0</v>
      </c>
      <c r="U68">
        <v>404.82495899999998</v>
      </c>
      <c r="V68">
        <v>2.1557409999999999</v>
      </c>
      <c r="W68">
        <v>13.533799999999999</v>
      </c>
      <c r="X68">
        <v>40.601399999999998</v>
      </c>
      <c r="Y68">
        <v>0</v>
      </c>
      <c r="Z68">
        <v>6.3036570000000003</v>
      </c>
      <c r="AA68">
        <v>13.517366000000001</v>
      </c>
      <c r="AB68">
        <v>29.638055000000001</v>
      </c>
      <c r="AC68">
        <v>18.711136</v>
      </c>
      <c r="AD68">
        <v>35.373196</v>
      </c>
      <c r="AE68">
        <v>47.790318999999997</v>
      </c>
      <c r="AF68">
        <v>8.5784959999999995</v>
      </c>
      <c r="AG68">
        <v>38.200116999999999</v>
      </c>
      <c r="AH68">
        <v>135.671898</v>
      </c>
      <c r="AI68">
        <v>0</v>
      </c>
      <c r="AJ68">
        <v>0</v>
      </c>
      <c r="AK68">
        <v>49.437714999999997</v>
      </c>
      <c r="AL68">
        <v>78.631377999999998</v>
      </c>
      <c r="AM68">
        <v>0</v>
      </c>
      <c r="AN68">
        <v>1.035606</v>
      </c>
      <c r="AO68">
        <v>17.052588</v>
      </c>
      <c r="AP68">
        <v>11.764256</v>
      </c>
      <c r="AQ68">
        <v>0</v>
      </c>
      <c r="AR68">
        <v>10.672368000000001</v>
      </c>
      <c r="AS68">
        <v>9.7530359999999998</v>
      </c>
      <c r="AT68">
        <v>19.334040999999999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74.37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2099.5945320000001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363.77533799999998</v>
      </c>
      <c r="L69">
        <v>344.68737900000002</v>
      </c>
      <c r="M69">
        <v>41.786188000000003</v>
      </c>
      <c r="N69">
        <v>73.708264999999997</v>
      </c>
      <c r="O69">
        <v>63.205939000000001</v>
      </c>
      <c r="P69">
        <v>117.726949</v>
      </c>
      <c r="Q69">
        <v>11.375381000000001</v>
      </c>
      <c r="R69">
        <v>4.6884949999999996</v>
      </c>
      <c r="S69">
        <v>12.916396000000001</v>
      </c>
      <c r="T69">
        <v>0</v>
      </c>
      <c r="U69">
        <v>404.82495899999998</v>
      </c>
      <c r="V69">
        <v>1.9334</v>
      </c>
      <c r="W69">
        <v>13.533799999999999</v>
      </c>
      <c r="X69">
        <v>40.601399999999998</v>
      </c>
      <c r="Y69">
        <v>0</v>
      </c>
      <c r="Z69">
        <v>6.3036570000000003</v>
      </c>
      <c r="AA69">
        <v>13.517366000000001</v>
      </c>
      <c r="AB69">
        <v>29.638055000000001</v>
      </c>
      <c r="AC69">
        <v>18.711136</v>
      </c>
      <c r="AD69">
        <v>35.373196</v>
      </c>
      <c r="AE69">
        <v>47.790318999999997</v>
      </c>
      <c r="AF69">
        <v>8.5784959999999995</v>
      </c>
      <c r="AG69">
        <v>38.200116999999999</v>
      </c>
      <c r="AH69">
        <v>135.671898</v>
      </c>
      <c r="AI69">
        <v>0</v>
      </c>
      <c r="AJ69">
        <v>0</v>
      </c>
      <c r="AK69">
        <v>49.437714999999997</v>
      </c>
      <c r="AL69">
        <v>79.193031000000005</v>
      </c>
      <c r="AM69">
        <v>0</v>
      </c>
      <c r="AN69">
        <v>1.035606</v>
      </c>
      <c r="AO69">
        <v>17.052588</v>
      </c>
      <c r="AP69">
        <v>6.1917140000000002</v>
      </c>
      <c r="AQ69">
        <v>0</v>
      </c>
      <c r="AR69">
        <v>46.958418999999999</v>
      </c>
      <c r="AS69">
        <v>9.7530359999999998</v>
      </c>
      <c r="AT69">
        <v>19.334040999999999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74.760000000000005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2132.264279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363.74035099999998</v>
      </c>
      <c r="L70">
        <v>344.68737900000002</v>
      </c>
      <c r="M70">
        <v>41.786188000000003</v>
      </c>
      <c r="N70">
        <v>73.708264999999997</v>
      </c>
      <c r="O70">
        <v>63.205939000000001</v>
      </c>
      <c r="P70">
        <v>117.726949</v>
      </c>
      <c r="Q70">
        <v>11.375381000000001</v>
      </c>
      <c r="R70">
        <v>15.834495</v>
      </c>
      <c r="S70">
        <v>12.916396000000001</v>
      </c>
      <c r="T70">
        <v>0</v>
      </c>
      <c r="U70">
        <v>404.82495899999998</v>
      </c>
      <c r="V70">
        <v>1.9334</v>
      </c>
      <c r="W70">
        <v>13.533799999999999</v>
      </c>
      <c r="X70">
        <v>40.601399999999998</v>
      </c>
      <c r="Y70">
        <v>0</v>
      </c>
      <c r="Z70">
        <v>6.3036570000000003</v>
      </c>
      <c r="AA70">
        <v>13.517366000000001</v>
      </c>
      <c r="AB70">
        <v>29.638055000000001</v>
      </c>
      <c r="AC70">
        <v>18.711136</v>
      </c>
      <c r="AD70">
        <v>35.373196</v>
      </c>
      <c r="AE70">
        <v>47.790318999999997</v>
      </c>
      <c r="AF70">
        <v>8.5784959999999995</v>
      </c>
      <c r="AG70">
        <v>38.200116999999999</v>
      </c>
      <c r="AH70">
        <v>135.671898</v>
      </c>
      <c r="AI70">
        <v>0</v>
      </c>
      <c r="AJ70">
        <v>0</v>
      </c>
      <c r="AK70">
        <v>49.437714999999997</v>
      </c>
      <c r="AL70">
        <v>79.193031000000005</v>
      </c>
      <c r="AM70">
        <v>0</v>
      </c>
      <c r="AN70">
        <v>1.035606</v>
      </c>
      <c r="AO70">
        <v>17.052588</v>
      </c>
      <c r="AP70">
        <v>4.9533709999999997</v>
      </c>
      <c r="AQ70">
        <v>14.616504000000001</v>
      </c>
      <c r="AR70">
        <v>46.958418999999999</v>
      </c>
      <c r="AS70">
        <v>9.7530359999999998</v>
      </c>
      <c r="AT70">
        <v>19.334040999999999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74.760000000000005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2156.7534530000003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363.77533799999998</v>
      </c>
      <c r="L71">
        <v>346.10699599999998</v>
      </c>
      <c r="M71">
        <v>41.786188000000003</v>
      </c>
      <c r="N71">
        <v>73.708264999999997</v>
      </c>
      <c r="O71">
        <v>63.205939000000001</v>
      </c>
      <c r="P71">
        <v>117.726949</v>
      </c>
      <c r="Q71">
        <v>11.375381000000001</v>
      </c>
      <c r="R71">
        <v>10.913303000000001</v>
      </c>
      <c r="S71">
        <v>12.916396000000001</v>
      </c>
      <c r="T71">
        <v>0</v>
      </c>
      <c r="U71">
        <v>404.82495899999998</v>
      </c>
      <c r="V71">
        <v>1.9334</v>
      </c>
      <c r="W71">
        <v>13.533799999999999</v>
      </c>
      <c r="X71">
        <v>40.601399999999998</v>
      </c>
      <c r="Y71">
        <v>0</v>
      </c>
      <c r="Z71">
        <v>6.3036570000000003</v>
      </c>
      <c r="AA71">
        <v>27.163032999999999</v>
      </c>
      <c r="AB71">
        <v>29.638055000000001</v>
      </c>
      <c r="AC71">
        <v>18.711136</v>
      </c>
      <c r="AD71">
        <v>35.373196</v>
      </c>
      <c r="AE71">
        <v>47.790318999999997</v>
      </c>
      <c r="AF71">
        <v>8.5784959999999995</v>
      </c>
      <c r="AG71">
        <v>38.200116999999999</v>
      </c>
      <c r="AH71">
        <v>135.671898</v>
      </c>
      <c r="AI71">
        <v>0</v>
      </c>
      <c r="AJ71">
        <v>0</v>
      </c>
      <c r="AK71">
        <v>49.437714999999997</v>
      </c>
      <c r="AL71">
        <v>79.193031000000005</v>
      </c>
      <c r="AM71">
        <v>0</v>
      </c>
      <c r="AN71">
        <v>1.035606</v>
      </c>
      <c r="AO71">
        <v>17.052588</v>
      </c>
      <c r="AP71">
        <v>4.9533709999999997</v>
      </c>
      <c r="AQ71">
        <v>30.451049999999999</v>
      </c>
      <c r="AR71">
        <v>12.806842</v>
      </c>
      <c r="AS71">
        <v>9.7530359999999998</v>
      </c>
      <c r="AT71">
        <v>19.334040999999999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74.760000000000005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2148.6155009999998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363.74035099999998</v>
      </c>
      <c r="L72">
        <v>346.10699599999998</v>
      </c>
      <c r="M72">
        <v>41.786188000000003</v>
      </c>
      <c r="N72">
        <v>73.708264999999997</v>
      </c>
      <c r="O72">
        <v>63.205939000000001</v>
      </c>
      <c r="P72">
        <v>117.726949</v>
      </c>
      <c r="Q72">
        <v>11.375381000000001</v>
      </c>
      <c r="R72">
        <v>10.913303000000001</v>
      </c>
      <c r="S72">
        <v>12.916396000000001</v>
      </c>
      <c r="T72">
        <v>0</v>
      </c>
      <c r="U72">
        <v>404.82495899999998</v>
      </c>
      <c r="V72">
        <v>1.9334</v>
      </c>
      <c r="W72">
        <v>13.533799999999999</v>
      </c>
      <c r="X72">
        <v>40.601399999999998</v>
      </c>
      <c r="Y72">
        <v>0</v>
      </c>
      <c r="Z72">
        <v>6.3036570000000003</v>
      </c>
      <c r="AA72">
        <v>27.163032999999999</v>
      </c>
      <c r="AB72">
        <v>29.638055000000001</v>
      </c>
      <c r="AC72">
        <v>18.711136</v>
      </c>
      <c r="AD72">
        <v>35.373196</v>
      </c>
      <c r="AE72">
        <v>47.790318999999997</v>
      </c>
      <c r="AF72">
        <v>8.5784959999999995</v>
      </c>
      <c r="AG72">
        <v>38.200116999999999</v>
      </c>
      <c r="AH72">
        <v>135.671898</v>
      </c>
      <c r="AI72">
        <v>0</v>
      </c>
      <c r="AJ72">
        <v>0</v>
      </c>
      <c r="AK72">
        <v>49.437714999999997</v>
      </c>
      <c r="AL72">
        <v>79.193031000000005</v>
      </c>
      <c r="AM72">
        <v>0</v>
      </c>
      <c r="AN72">
        <v>1.035606</v>
      </c>
      <c r="AO72">
        <v>17.052588</v>
      </c>
      <c r="AP72">
        <v>11.764256</v>
      </c>
      <c r="AQ72">
        <v>30.451049999999999</v>
      </c>
      <c r="AR72">
        <v>12.806842</v>
      </c>
      <c r="AS72">
        <v>9.7530359999999998</v>
      </c>
      <c r="AT72">
        <v>19.334040999999999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74.760000000000005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2155.3913990000001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363.77533799999998</v>
      </c>
      <c r="L73">
        <v>346.10699599999998</v>
      </c>
      <c r="M73">
        <v>41.786188000000003</v>
      </c>
      <c r="N73">
        <v>73.708264999999997</v>
      </c>
      <c r="O73">
        <v>63.205939000000001</v>
      </c>
      <c r="P73">
        <v>117.726949</v>
      </c>
      <c r="Q73">
        <v>11.375381000000001</v>
      </c>
      <c r="R73">
        <v>9.6514530000000001</v>
      </c>
      <c r="S73">
        <v>12.916396000000001</v>
      </c>
      <c r="T73">
        <v>0</v>
      </c>
      <c r="U73">
        <v>404.82495899999998</v>
      </c>
      <c r="V73">
        <v>1.9334</v>
      </c>
      <c r="W73">
        <v>13.533799999999999</v>
      </c>
      <c r="X73">
        <v>40.601399999999998</v>
      </c>
      <c r="Y73">
        <v>0</v>
      </c>
      <c r="Z73">
        <v>6.3036570000000003</v>
      </c>
      <c r="AA73">
        <v>27.163032999999999</v>
      </c>
      <c r="AB73">
        <v>27.060832999999999</v>
      </c>
      <c r="AC73">
        <v>18.711136</v>
      </c>
      <c r="AD73">
        <v>35.373196</v>
      </c>
      <c r="AE73">
        <v>47.790318999999997</v>
      </c>
      <c r="AF73">
        <v>8.5784959999999995</v>
      </c>
      <c r="AG73">
        <v>38.200116999999999</v>
      </c>
      <c r="AH73">
        <v>135.671898</v>
      </c>
      <c r="AI73">
        <v>0</v>
      </c>
      <c r="AJ73">
        <v>0</v>
      </c>
      <c r="AK73">
        <v>49.437714999999997</v>
      </c>
      <c r="AL73">
        <v>79.193031000000005</v>
      </c>
      <c r="AM73">
        <v>0</v>
      </c>
      <c r="AN73">
        <v>1.035606</v>
      </c>
      <c r="AO73">
        <v>17.052588</v>
      </c>
      <c r="AP73">
        <v>11.764256</v>
      </c>
      <c r="AQ73">
        <v>30.451049999999999</v>
      </c>
      <c r="AR73">
        <v>10.672368000000001</v>
      </c>
      <c r="AS73">
        <v>9.7530359999999998</v>
      </c>
      <c r="AT73">
        <v>19.334040999999999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74.16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2148.8528399999996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363.74035099999998</v>
      </c>
      <c r="L74">
        <v>346.10699599999998</v>
      </c>
      <c r="M74">
        <v>41.786188000000003</v>
      </c>
      <c r="N74">
        <v>73.708264999999997</v>
      </c>
      <c r="O74">
        <v>63.205939000000001</v>
      </c>
      <c r="P74">
        <v>117.726949</v>
      </c>
      <c r="Q74">
        <v>10.183441999999999</v>
      </c>
      <c r="R74">
        <v>9.6514530000000001</v>
      </c>
      <c r="S74">
        <v>12.916396000000001</v>
      </c>
      <c r="T74">
        <v>0</v>
      </c>
      <c r="U74">
        <v>404.82495899999998</v>
      </c>
      <c r="V74">
        <v>1.9334</v>
      </c>
      <c r="W74">
        <v>13.533799999999999</v>
      </c>
      <c r="X74">
        <v>40.601399999999998</v>
      </c>
      <c r="Y74">
        <v>0</v>
      </c>
      <c r="Z74">
        <v>6.3036570000000003</v>
      </c>
      <c r="AA74">
        <v>40.744548999999999</v>
      </c>
      <c r="AB74">
        <v>27.060832999999999</v>
      </c>
      <c r="AC74">
        <v>18.711136</v>
      </c>
      <c r="AD74">
        <v>35.373196</v>
      </c>
      <c r="AE74">
        <v>47.790318999999997</v>
      </c>
      <c r="AF74">
        <v>8.5784959999999995</v>
      </c>
      <c r="AG74">
        <v>38.200116999999999</v>
      </c>
      <c r="AH74">
        <v>135.671898</v>
      </c>
      <c r="AI74">
        <v>0</v>
      </c>
      <c r="AJ74">
        <v>0</v>
      </c>
      <c r="AK74">
        <v>49.437714999999997</v>
      </c>
      <c r="AL74">
        <v>79.193031000000005</v>
      </c>
      <c r="AM74">
        <v>0</v>
      </c>
      <c r="AN74">
        <v>1.035606</v>
      </c>
      <c r="AO74">
        <v>17.052588</v>
      </c>
      <c r="AP74">
        <v>11.764256</v>
      </c>
      <c r="AQ74">
        <v>43.849511999999997</v>
      </c>
      <c r="AR74">
        <v>10.672368000000001</v>
      </c>
      <c r="AS74">
        <v>9.7530359999999998</v>
      </c>
      <c r="AT74">
        <v>19.334040999999999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74.16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2174.6058919999996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363.77533799999998</v>
      </c>
      <c r="L75">
        <v>346.10699599999998</v>
      </c>
      <c r="M75">
        <v>41.786188000000003</v>
      </c>
      <c r="N75">
        <v>73.708264999999997</v>
      </c>
      <c r="O75">
        <v>63.205939000000001</v>
      </c>
      <c r="P75">
        <v>117.726949</v>
      </c>
      <c r="Q75">
        <v>11.375381000000001</v>
      </c>
      <c r="R75">
        <v>18.418559999999999</v>
      </c>
      <c r="S75">
        <v>12.916396000000001</v>
      </c>
      <c r="T75">
        <v>0</v>
      </c>
      <c r="U75">
        <v>404.82495899999998</v>
      </c>
      <c r="V75">
        <v>1.9334</v>
      </c>
      <c r="W75">
        <v>17.405745</v>
      </c>
      <c r="X75">
        <v>53.147618999999999</v>
      </c>
      <c r="Y75">
        <v>0</v>
      </c>
      <c r="Z75">
        <v>1.0633699999999999</v>
      </c>
      <c r="AA75">
        <v>40.744548999999999</v>
      </c>
      <c r="AB75">
        <v>18.040555000000001</v>
      </c>
      <c r="AC75">
        <v>18.711136</v>
      </c>
      <c r="AD75">
        <v>35.327224000000001</v>
      </c>
      <c r="AE75">
        <v>47.790318999999997</v>
      </c>
      <c r="AF75">
        <v>8.5784959999999995</v>
      </c>
      <c r="AG75">
        <v>38.200116999999999</v>
      </c>
      <c r="AH75">
        <v>135.671898</v>
      </c>
      <c r="AI75">
        <v>0</v>
      </c>
      <c r="AJ75">
        <v>0</v>
      </c>
      <c r="AK75">
        <v>49.437714999999997</v>
      </c>
      <c r="AL75">
        <v>79.193031000000005</v>
      </c>
      <c r="AM75">
        <v>0</v>
      </c>
      <c r="AN75">
        <v>1.035606</v>
      </c>
      <c r="AO75">
        <v>17.052588</v>
      </c>
      <c r="AP75">
        <v>11.764256</v>
      </c>
      <c r="AQ75">
        <v>43.849511999999997</v>
      </c>
      <c r="AR75">
        <v>10.672368000000001</v>
      </c>
      <c r="AS75">
        <v>9.7530359999999998</v>
      </c>
      <c r="AT75">
        <v>19.334040999999999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74.16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2186.7115520000002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363.74035099999998</v>
      </c>
      <c r="L76">
        <v>346.10699599999998</v>
      </c>
      <c r="M76">
        <v>41.786188000000003</v>
      </c>
      <c r="N76">
        <v>73.708264999999997</v>
      </c>
      <c r="O76">
        <v>63.205939000000001</v>
      </c>
      <c r="P76">
        <v>117.726949</v>
      </c>
      <c r="Q76">
        <v>11.375381000000001</v>
      </c>
      <c r="R76">
        <v>18.418559999999999</v>
      </c>
      <c r="S76">
        <v>12.916396000000001</v>
      </c>
      <c r="T76">
        <v>0</v>
      </c>
      <c r="U76">
        <v>404.82495899999998</v>
      </c>
      <c r="V76">
        <v>5.0050889999999999</v>
      </c>
      <c r="W76">
        <v>19.879798999999998</v>
      </c>
      <c r="X76">
        <v>53.147618999999999</v>
      </c>
      <c r="Y76">
        <v>0</v>
      </c>
      <c r="Z76">
        <v>1.0633699999999999</v>
      </c>
      <c r="AA76">
        <v>40.744548999999999</v>
      </c>
      <c r="AB76">
        <v>18.040555000000001</v>
      </c>
      <c r="AC76">
        <v>18.711136</v>
      </c>
      <c r="AD76">
        <v>35.327224000000001</v>
      </c>
      <c r="AE76">
        <v>47.790318999999997</v>
      </c>
      <c r="AF76">
        <v>8.5784959999999995</v>
      </c>
      <c r="AG76">
        <v>38.200116999999999</v>
      </c>
      <c r="AH76">
        <v>135.671898</v>
      </c>
      <c r="AI76">
        <v>0</v>
      </c>
      <c r="AJ76">
        <v>0</v>
      </c>
      <c r="AK76">
        <v>49.437714999999997</v>
      </c>
      <c r="AL76">
        <v>79.193031000000005</v>
      </c>
      <c r="AM76">
        <v>0</v>
      </c>
      <c r="AN76">
        <v>1.035606</v>
      </c>
      <c r="AO76">
        <v>17.052588</v>
      </c>
      <c r="AP76">
        <v>11.764256</v>
      </c>
      <c r="AQ76">
        <v>43.849511999999997</v>
      </c>
      <c r="AR76">
        <v>10.672368000000001</v>
      </c>
      <c r="AS76">
        <v>9.7530359999999998</v>
      </c>
      <c r="AT76">
        <v>19.334040999999999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67.84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2185.9023080000006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357.21421900000001</v>
      </c>
      <c r="L77">
        <v>344.851585</v>
      </c>
      <c r="M77">
        <v>41.786188000000003</v>
      </c>
      <c r="N77">
        <v>73.708264999999997</v>
      </c>
      <c r="O77">
        <v>63.205939000000001</v>
      </c>
      <c r="P77">
        <v>117.726949</v>
      </c>
      <c r="Q77">
        <v>10.507261</v>
      </c>
      <c r="R77">
        <v>21.951426999999999</v>
      </c>
      <c r="S77">
        <v>8.5456330000000005</v>
      </c>
      <c r="T77">
        <v>0</v>
      </c>
      <c r="U77">
        <v>404.82495899999998</v>
      </c>
      <c r="V77">
        <v>5.0050889999999999</v>
      </c>
      <c r="W77">
        <v>19.879798999999998</v>
      </c>
      <c r="X77">
        <v>53.147618999999999</v>
      </c>
      <c r="Y77">
        <v>0</v>
      </c>
      <c r="Z77">
        <v>3.1901099999999998</v>
      </c>
      <c r="AA77">
        <v>40.744548999999999</v>
      </c>
      <c r="AB77">
        <v>18.040555000000001</v>
      </c>
      <c r="AC77">
        <v>18.711136</v>
      </c>
      <c r="AD77">
        <v>35.327224000000001</v>
      </c>
      <c r="AE77">
        <v>47.790318999999997</v>
      </c>
      <c r="AF77">
        <v>8.5784959999999995</v>
      </c>
      <c r="AG77">
        <v>38.200116999999999</v>
      </c>
      <c r="AH77">
        <v>135.671898</v>
      </c>
      <c r="AI77">
        <v>0</v>
      </c>
      <c r="AJ77">
        <v>0</v>
      </c>
      <c r="AK77">
        <v>49.437714999999997</v>
      </c>
      <c r="AL77">
        <v>79.193031000000005</v>
      </c>
      <c r="AM77">
        <v>5.0513560000000002</v>
      </c>
      <c r="AN77">
        <v>1.035606</v>
      </c>
      <c r="AO77">
        <v>17.052588</v>
      </c>
      <c r="AP77">
        <v>11.764256</v>
      </c>
      <c r="AQ77">
        <v>43.849511999999997</v>
      </c>
      <c r="AR77">
        <v>10.672368000000001</v>
      </c>
      <c r="AS77">
        <v>9.7530359999999998</v>
      </c>
      <c r="AT77">
        <v>19.334040999999999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58.97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2174.7228450000002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357.162622</v>
      </c>
      <c r="L78">
        <v>344.851585</v>
      </c>
      <c r="M78">
        <v>41.786188000000003</v>
      </c>
      <c r="N78">
        <v>73.708264999999997</v>
      </c>
      <c r="O78">
        <v>63.205939000000001</v>
      </c>
      <c r="P78">
        <v>117.726949</v>
      </c>
      <c r="Q78">
        <v>10.507261</v>
      </c>
      <c r="R78">
        <v>22.980778999999998</v>
      </c>
      <c r="S78">
        <v>8.5456330000000005</v>
      </c>
      <c r="T78">
        <v>0</v>
      </c>
      <c r="U78">
        <v>404.82495899999998</v>
      </c>
      <c r="V78">
        <v>5.0050889999999999</v>
      </c>
      <c r="W78">
        <v>29.154609000000001</v>
      </c>
      <c r="X78">
        <v>67.813135000000003</v>
      </c>
      <c r="Y78">
        <v>0</v>
      </c>
      <c r="Z78">
        <v>3.1901099999999998</v>
      </c>
      <c r="AA78">
        <v>40.744548999999999</v>
      </c>
      <c r="AB78">
        <v>18.040555000000001</v>
      </c>
      <c r="AC78">
        <v>24.619916</v>
      </c>
      <c r="AD78">
        <v>35.327224000000001</v>
      </c>
      <c r="AE78">
        <v>47.790318999999997</v>
      </c>
      <c r="AF78">
        <v>17.156991999999999</v>
      </c>
      <c r="AG78">
        <v>38.200116999999999</v>
      </c>
      <c r="AH78">
        <v>135.671898</v>
      </c>
      <c r="AI78">
        <v>0</v>
      </c>
      <c r="AJ78">
        <v>0</v>
      </c>
      <c r="AK78">
        <v>49.437714999999997</v>
      </c>
      <c r="AL78">
        <v>79.193031000000005</v>
      </c>
      <c r="AM78">
        <v>10.2058</v>
      </c>
      <c r="AN78">
        <v>1.035606</v>
      </c>
      <c r="AO78">
        <v>17.052588</v>
      </c>
      <c r="AP78">
        <v>11.764256</v>
      </c>
      <c r="AQ78">
        <v>43.849511999999997</v>
      </c>
      <c r="AR78">
        <v>10.672368000000001</v>
      </c>
      <c r="AS78">
        <v>10.403238999999999</v>
      </c>
      <c r="AT78">
        <v>19.334040999999999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58.97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2219.9328489999998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415.028369</v>
      </c>
      <c r="L79">
        <v>418.803538</v>
      </c>
      <c r="M79">
        <v>41.786188000000003</v>
      </c>
      <c r="N79">
        <v>73.708264999999997</v>
      </c>
      <c r="O79">
        <v>63.205939000000001</v>
      </c>
      <c r="P79">
        <v>117.726949</v>
      </c>
      <c r="Q79">
        <v>11.507210000000001</v>
      </c>
      <c r="R79">
        <v>22.980778999999998</v>
      </c>
      <c r="S79">
        <v>14.306773</v>
      </c>
      <c r="T79">
        <v>0</v>
      </c>
      <c r="U79">
        <v>404.82495899999998</v>
      </c>
      <c r="V79">
        <v>6.781981</v>
      </c>
      <c r="W79">
        <v>26.550996000000001</v>
      </c>
      <c r="X79">
        <v>67.813135000000003</v>
      </c>
      <c r="Y79">
        <v>0</v>
      </c>
      <c r="Z79">
        <v>19.006675000000001</v>
      </c>
      <c r="AA79">
        <v>40.744548999999999</v>
      </c>
      <c r="AB79">
        <v>38.194432999999997</v>
      </c>
      <c r="AC79">
        <v>28.095016000000001</v>
      </c>
      <c r="AD79">
        <v>35.327224000000001</v>
      </c>
      <c r="AE79">
        <v>47.790318999999997</v>
      </c>
      <c r="AF79">
        <v>28.594985999999999</v>
      </c>
      <c r="AG79">
        <v>38.200116999999999</v>
      </c>
      <c r="AH79">
        <v>135.671898</v>
      </c>
      <c r="AI79">
        <v>0</v>
      </c>
      <c r="AJ79">
        <v>0</v>
      </c>
      <c r="AK79">
        <v>49.437714999999997</v>
      </c>
      <c r="AL79">
        <v>79.193031000000005</v>
      </c>
      <c r="AM79">
        <v>15.277773</v>
      </c>
      <c r="AN79">
        <v>1.035606</v>
      </c>
      <c r="AO79">
        <v>17.052588</v>
      </c>
      <c r="AP79">
        <v>11.145084000000001</v>
      </c>
      <c r="AQ79">
        <v>60.171275000000001</v>
      </c>
      <c r="AR79">
        <v>46.958418999999999</v>
      </c>
      <c r="AS79">
        <v>31.729877999999999</v>
      </c>
      <c r="AT79">
        <v>19.334040999999999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58.97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2486.9557080000004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425.38009399999999</v>
      </c>
      <c r="L80">
        <v>418.803538</v>
      </c>
      <c r="M80">
        <v>41.786188000000003</v>
      </c>
      <c r="N80">
        <v>73.708264999999997</v>
      </c>
      <c r="O80">
        <v>63.205939000000001</v>
      </c>
      <c r="P80">
        <v>117.726949</v>
      </c>
      <c r="Q80">
        <v>11.507210000000001</v>
      </c>
      <c r="R80">
        <v>22.980778999999998</v>
      </c>
      <c r="S80">
        <v>14.306773</v>
      </c>
      <c r="T80">
        <v>0</v>
      </c>
      <c r="U80">
        <v>404.82495899999998</v>
      </c>
      <c r="V80">
        <v>6.781981</v>
      </c>
      <c r="W80">
        <v>26.550996000000001</v>
      </c>
      <c r="X80">
        <v>67.813135000000003</v>
      </c>
      <c r="Y80">
        <v>0</v>
      </c>
      <c r="Z80">
        <v>19.006675000000001</v>
      </c>
      <c r="AA80">
        <v>40.744548999999999</v>
      </c>
      <c r="AB80">
        <v>38.194432999999997</v>
      </c>
      <c r="AC80">
        <v>28.095016000000001</v>
      </c>
      <c r="AD80">
        <v>35.327224000000001</v>
      </c>
      <c r="AE80">
        <v>47.790318999999997</v>
      </c>
      <c r="AF80">
        <v>28.594985999999999</v>
      </c>
      <c r="AG80">
        <v>38.200116999999999</v>
      </c>
      <c r="AH80">
        <v>135.671898</v>
      </c>
      <c r="AI80">
        <v>0</v>
      </c>
      <c r="AJ80">
        <v>0</v>
      </c>
      <c r="AK80">
        <v>49.437714999999997</v>
      </c>
      <c r="AL80">
        <v>79.193031000000005</v>
      </c>
      <c r="AM80">
        <v>15.277773</v>
      </c>
      <c r="AN80">
        <v>1.035606</v>
      </c>
      <c r="AO80">
        <v>17.052588</v>
      </c>
      <c r="AP80">
        <v>11.145084000000001</v>
      </c>
      <c r="AQ80">
        <v>60.171275000000001</v>
      </c>
      <c r="AR80">
        <v>46.958418999999999</v>
      </c>
      <c r="AS80">
        <v>31.729877999999999</v>
      </c>
      <c r="AT80">
        <v>19.334040999999999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59.94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2498.2774330000007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429.642178</v>
      </c>
      <c r="L81">
        <v>467.13853799999998</v>
      </c>
      <c r="M81">
        <v>41.786188000000003</v>
      </c>
      <c r="N81">
        <v>73.708264999999997</v>
      </c>
      <c r="O81">
        <v>63.205939000000001</v>
      </c>
      <c r="P81">
        <v>117.726949</v>
      </c>
      <c r="Q81">
        <v>11.503684</v>
      </c>
      <c r="R81">
        <v>22.980778999999998</v>
      </c>
      <c r="S81">
        <v>14.306773</v>
      </c>
      <c r="T81">
        <v>0</v>
      </c>
      <c r="U81">
        <v>404.82495899999998</v>
      </c>
      <c r="V81">
        <v>6.781981</v>
      </c>
      <c r="W81">
        <v>26.550996000000001</v>
      </c>
      <c r="X81">
        <v>67.813135000000003</v>
      </c>
      <c r="Y81">
        <v>0</v>
      </c>
      <c r="Z81">
        <v>19.006675000000001</v>
      </c>
      <c r="AA81">
        <v>40.744548999999999</v>
      </c>
      <c r="AB81">
        <v>38.194432999999997</v>
      </c>
      <c r="AC81">
        <v>28.095016000000001</v>
      </c>
      <c r="AD81">
        <v>35.327224000000001</v>
      </c>
      <c r="AE81">
        <v>47.790318999999997</v>
      </c>
      <c r="AF81">
        <v>28.594985999999999</v>
      </c>
      <c r="AG81">
        <v>38.200116999999999</v>
      </c>
      <c r="AH81">
        <v>135.671898</v>
      </c>
      <c r="AI81">
        <v>0</v>
      </c>
      <c r="AJ81">
        <v>0</v>
      </c>
      <c r="AK81">
        <v>49.437714999999997</v>
      </c>
      <c r="AL81">
        <v>79.193031000000005</v>
      </c>
      <c r="AM81">
        <v>15.277773</v>
      </c>
      <c r="AN81">
        <v>1.035606</v>
      </c>
      <c r="AO81">
        <v>17.052588</v>
      </c>
      <c r="AP81">
        <v>11.145084000000001</v>
      </c>
      <c r="AQ81">
        <v>60.171275000000001</v>
      </c>
      <c r="AR81">
        <v>12.806842</v>
      </c>
      <c r="AS81">
        <v>31.729877999999999</v>
      </c>
      <c r="AT81">
        <v>19.334040999999999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61.87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2518.6494140000004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429.642178</v>
      </c>
      <c r="L82">
        <v>467.13853799999998</v>
      </c>
      <c r="M82">
        <v>41.786188000000003</v>
      </c>
      <c r="N82">
        <v>73.708264999999997</v>
      </c>
      <c r="O82">
        <v>63.205939000000001</v>
      </c>
      <c r="P82">
        <v>117.726949</v>
      </c>
      <c r="Q82">
        <v>11.503684</v>
      </c>
      <c r="R82">
        <v>22.980778999999998</v>
      </c>
      <c r="S82">
        <v>14.306773</v>
      </c>
      <c r="T82">
        <v>0</v>
      </c>
      <c r="U82">
        <v>404.82495899999998</v>
      </c>
      <c r="V82">
        <v>6.781981</v>
      </c>
      <c r="W82">
        <v>26.550996000000001</v>
      </c>
      <c r="X82">
        <v>67.813135000000003</v>
      </c>
      <c r="Y82">
        <v>0</v>
      </c>
      <c r="Z82">
        <v>19.006675000000001</v>
      </c>
      <c r="AA82">
        <v>40.744548999999999</v>
      </c>
      <c r="AB82">
        <v>38.194432999999997</v>
      </c>
      <c r="AC82">
        <v>28.095016000000001</v>
      </c>
      <c r="AD82">
        <v>35.327224000000001</v>
      </c>
      <c r="AE82">
        <v>47.790318999999997</v>
      </c>
      <c r="AF82">
        <v>28.594985999999999</v>
      </c>
      <c r="AG82">
        <v>38.200116999999999</v>
      </c>
      <c r="AH82">
        <v>135.671898</v>
      </c>
      <c r="AI82">
        <v>0</v>
      </c>
      <c r="AJ82">
        <v>0</v>
      </c>
      <c r="AK82">
        <v>49.437714999999997</v>
      </c>
      <c r="AL82">
        <v>79.193031000000005</v>
      </c>
      <c r="AM82">
        <v>15.277773</v>
      </c>
      <c r="AN82">
        <v>1.035606</v>
      </c>
      <c r="AO82">
        <v>17.052588</v>
      </c>
      <c r="AP82">
        <v>11.145084000000001</v>
      </c>
      <c r="AQ82">
        <v>60.171275000000001</v>
      </c>
      <c r="AR82">
        <v>10.672368000000001</v>
      </c>
      <c r="AS82">
        <v>31.729877999999999</v>
      </c>
      <c r="AT82">
        <v>19.334040999999999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61.87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2516.5149400000005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429.642178</v>
      </c>
      <c r="L83">
        <v>467.13853799999998</v>
      </c>
      <c r="M83">
        <v>41.786188000000003</v>
      </c>
      <c r="N83">
        <v>73.708264999999997</v>
      </c>
      <c r="O83">
        <v>63.205939000000001</v>
      </c>
      <c r="P83">
        <v>117.726949</v>
      </c>
      <c r="Q83">
        <v>11.503909</v>
      </c>
      <c r="R83">
        <v>22.980778999999998</v>
      </c>
      <c r="S83">
        <v>14.306773</v>
      </c>
      <c r="T83">
        <v>0</v>
      </c>
      <c r="U83">
        <v>404.82495899999998</v>
      </c>
      <c r="V83">
        <v>6.781981</v>
      </c>
      <c r="W83">
        <v>26.550996000000001</v>
      </c>
      <c r="X83">
        <v>67.813135000000003</v>
      </c>
      <c r="Y83">
        <v>0</v>
      </c>
      <c r="Z83">
        <v>19.006675000000001</v>
      </c>
      <c r="AA83">
        <v>40.744548999999999</v>
      </c>
      <c r="AB83">
        <v>38.194432999999997</v>
      </c>
      <c r="AC83">
        <v>28.095016000000001</v>
      </c>
      <c r="AD83">
        <v>35.327224000000001</v>
      </c>
      <c r="AE83">
        <v>47.790318999999997</v>
      </c>
      <c r="AF83">
        <v>28.594985999999999</v>
      </c>
      <c r="AG83">
        <v>38.200116999999999</v>
      </c>
      <c r="AH83">
        <v>135.671898</v>
      </c>
      <c r="AI83">
        <v>0</v>
      </c>
      <c r="AJ83">
        <v>0</v>
      </c>
      <c r="AK83">
        <v>49.437714999999997</v>
      </c>
      <c r="AL83">
        <v>79.193031000000005</v>
      </c>
      <c r="AM83">
        <v>15.277773</v>
      </c>
      <c r="AN83">
        <v>1.035606</v>
      </c>
      <c r="AO83">
        <v>17.052588</v>
      </c>
      <c r="AP83">
        <v>0</v>
      </c>
      <c r="AQ83">
        <v>60.171275000000001</v>
      </c>
      <c r="AR83">
        <v>19.210262</v>
      </c>
      <c r="AS83">
        <v>10.403238999999999</v>
      </c>
      <c r="AT83">
        <v>19.334040999999999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60.9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2491.6113360000004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429.642178</v>
      </c>
      <c r="L84">
        <v>467.13853799999998</v>
      </c>
      <c r="M84">
        <v>41.786188000000003</v>
      </c>
      <c r="N84">
        <v>73.708264999999997</v>
      </c>
      <c r="O84">
        <v>63.205939000000001</v>
      </c>
      <c r="P84">
        <v>117.726949</v>
      </c>
      <c r="Q84">
        <v>11.503909</v>
      </c>
      <c r="R84">
        <v>22.980778999999998</v>
      </c>
      <c r="S84">
        <v>14.306773</v>
      </c>
      <c r="T84">
        <v>0</v>
      </c>
      <c r="U84">
        <v>404.82495899999998</v>
      </c>
      <c r="V84">
        <v>6.781981</v>
      </c>
      <c r="W84">
        <v>26.550996000000001</v>
      </c>
      <c r="X84">
        <v>67.813135000000003</v>
      </c>
      <c r="Y84">
        <v>0</v>
      </c>
      <c r="Z84">
        <v>19.006675000000001</v>
      </c>
      <c r="AA84">
        <v>40.744548999999999</v>
      </c>
      <c r="AB84">
        <v>38.194432999999997</v>
      </c>
      <c r="AC84">
        <v>28.095016000000001</v>
      </c>
      <c r="AD84">
        <v>35.327224000000001</v>
      </c>
      <c r="AE84">
        <v>47.790318999999997</v>
      </c>
      <c r="AF84">
        <v>28.594985999999999</v>
      </c>
      <c r="AG84">
        <v>38.200116999999999</v>
      </c>
      <c r="AH84">
        <v>135.671898</v>
      </c>
      <c r="AI84">
        <v>0</v>
      </c>
      <c r="AJ84">
        <v>0</v>
      </c>
      <c r="AK84">
        <v>49.437714999999997</v>
      </c>
      <c r="AL84">
        <v>79.193031000000005</v>
      </c>
      <c r="AM84">
        <v>15.277773</v>
      </c>
      <c r="AN84">
        <v>1.035606</v>
      </c>
      <c r="AO84">
        <v>17.052588</v>
      </c>
      <c r="AP84">
        <v>0</v>
      </c>
      <c r="AQ84">
        <v>60.171275000000001</v>
      </c>
      <c r="AR84">
        <v>21.344736000000001</v>
      </c>
      <c r="AS84">
        <v>9.7530359999999998</v>
      </c>
      <c r="AT84">
        <v>19.334040999999999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62.84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2495.0356070000003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429.642178</v>
      </c>
      <c r="L85">
        <v>467.13853799999998</v>
      </c>
      <c r="M85">
        <v>41.786188000000003</v>
      </c>
      <c r="N85">
        <v>73.708264999999997</v>
      </c>
      <c r="O85">
        <v>63.205939000000001</v>
      </c>
      <c r="P85">
        <v>117.726949</v>
      </c>
      <c r="Q85">
        <v>11.503909</v>
      </c>
      <c r="R85">
        <v>22.980778999999998</v>
      </c>
      <c r="S85">
        <v>14.306773</v>
      </c>
      <c r="T85">
        <v>0</v>
      </c>
      <c r="U85">
        <v>404.82495899999998</v>
      </c>
      <c r="V85">
        <v>6.781981</v>
      </c>
      <c r="W85">
        <v>26.550996000000001</v>
      </c>
      <c r="X85">
        <v>67.813135000000003</v>
      </c>
      <c r="Y85">
        <v>0</v>
      </c>
      <c r="Z85">
        <v>19.006675000000001</v>
      </c>
      <c r="AA85">
        <v>40.744548999999999</v>
      </c>
      <c r="AB85">
        <v>38.194432999999997</v>
      </c>
      <c r="AC85">
        <v>28.095016000000001</v>
      </c>
      <c r="AD85">
        <v>35.327224000000001</v>
      </c>
      <c r="AE85">
        <v>47.790318999999997</v>
      </c>
      <c r="AF85">
        <v>28.594985999999999</v>
      </c>
      <c r="AG85">
        <v>38.200116999999999</v>
      </c>
      <c r="AH85">
        <v>135.671898</v>
      </c>
      <c r="AI85">
        <v>0</v>
      </c>
      <c r="AJ85">
        <v>0</v>
      </c>
      <c r="AK85">
        <v>49.437714999999997</v>
      </c>
      <c r="AL85">
        <v>79.754683</v>
      </c>
      <c r="AM85">
        <v>10.2058</v>
      </c>
      <c r="AN85">
        <v>1.035606</v>
      </c>
      <c r="AO85">
        <v>17.052588</v>
      </c>
      <c r="AP85">
        <v>0</v>
      </c>
      <c r="AQ85">
        <v>60.171275000000001</v>
      </c>
      <c r="AR85">
        <v>21.344736000000001</v>
      </c>
      <c r="AS85">
        <v>9.7530359999999998</v>
      </c>
      <c r="AT85">
        <v>19.334040999999999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62.84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2490.525286000001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429.642178</v>
      </c>
      <c r="L86">
        <v>467.13853799999998</v>
      </c>
      <c r="M86">
        <v>41.786188000000003</v>
      </c>
      <c r="N86">
        <v>73.708264999999997</v>
      </c>
      <c r="O86">
        <v>63.205939000000001</v>
      </c>
      <c r="P86">
        <v>117.726949</v>
      </c>
      <c r="Q86">
        <v>11.503909</v>
      </c>
      <c r="R86">
        <v>22.980778999999998</v>
      </c>
      <c r="S86">
        <v>14.306773</v>
      </c>
      <c r="T86">
        <v>0</v>
      </c>
      <c r="U86">
        <v>404.82495899999998</v>
      </c>
      <c r="V86">
        <v>6.781981</v>
      </c>
      <c r="W86">
        <v>26.550996000000001</v>
      </c>
      <c r="X86">
        <v>67.813135000000003</v>
      </c>
      <c r="Y86">
        <v>0</v>
      </c>
      <c r="Z86">
        <v>1.0633699999999999</v>
      </c>
      <c r="AA86">
        <v>40.744548999999999</v>
      </c>
      <c r="AB86">
        <v>38.194432999999997</v>
      </c>
      <c r="AC86">
        <v>27.574304999999999</v>
      </c>
      <c r="AD86">
        <v>35.327224000000001</v>
      </c>
      <c r="AE86">
        <v>47.790318999999997</v>
      </c>
      <c r="AF86">
        <v>25.735486999999999</v>
      </c>
      <c r="AG86">
        <v>38.200116999999999</v>
      </c>
      <c r="AH86">
        <v>135.671898</v>
      </c>
      <c r="AI86">
        <v>0</v>
      </c>
      <c r="AJ86">
        <v>0</v>
      </c>
      <c r="AK86">
        <v>49.437714999999997</v>
      </c>
      <c r="AL86">
        <v>79.754683</v>
      </c>
      <c r="AM86">
        <v>10.2058</v>
      </c>
      <c r="AN86">
        <v>1.035606</v>
      </c>
      <c r="AO86">
        <v>17.052588</v>
      </c>
      <c r="AP86">
        <v>0</v>
      </c>
      <c r="AQ86">
        <v>43.849511999999997</v>
      </c>
      <c r="AR86">
        <v>21.344736000000001</v>
      </c>
      <c r="AS86">
        <v>9.7530359999999998</v>
      </c>
      <c r="AT86">
        <v>19.334040999999999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61.87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2451.9100080000003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429.642178</v>
      </c>
      <c r="L87">
        <v>525.14053799999999</v>
      </c>
      <c r="M87">
        <v>41.786188000000003</v>
      </c>
      <c r="N87">
        <v>73.708264999999997</v>
      </c>
      <c r="O87">
        <v>63.205939000000001</v>
      </c>
      <c r="P87">
        <v>117.726949</v>
      </c>
      <c r="Q87">
        <v>11.361337000000001</v>
      </c>
      <c r="R87">
        <v>22.980778999999998</v>
      </c>
      <c r="S87">
        <v>14.306773</v>
      </c>
      <c r="T87">
        <v>0</v>
      </c>
      <c r="U87">
        <v>404.82495899999998</v>
      </c>
      <c r="V87">
        <v>6.781981</v>
      </c>
      <c r="W87">
        <v>26.550996000000001</v>
      </c>
      <c r="X87">
        <v>67.813135000000003</v>
      </c>
      <c r="Y87">
        <v>0</v>
      </c>
      <c r="Z87">
        <v>1.0633699999999999</v>
      </c>
      <c r="AA87">
        <v>40.744548999999999</v>
      </c>
      <c r="AB87">
        <v>38.194432999999997</v>
      </c>
      <c r="AC87">
        <v>24.619916</v>
      </c>
      <c r="AD87">
        <v>35.327224000000001</v>
      </c>
      <c r="AE87">
        <v>47.790318999999997</v>
      </c>
      <c r="AF87">
        <v>25.735486999999999</v>
      </c>
      <c r="AG87">
        <v>38.200116999999999</v>
      </c>
      <c r="AH87">
        <v>135.671898</v>
      </c>
      <c r="AI87">
        <v>0</v>
      </c>
      <c r="AJ87">
        <v>0</v>
      </c>
      <c r="AK87">
        <v>49.437714999999997</v>
      </c>
      <c r="AL87">
        <v>79.754683</v>
      </c>
      <c r="AM87">
        <v>10.2058</v>
      </c>
      <c r="AN87">
        <v>1.035606</v>
      </c>
      <c r="AO87">
        <v>17.052588</v>
      </c>
      <c r="AP87">
        <v>0</v>
      </c>
      <c r="AQ87">
        <v>43.849511999999997</v>
      </c>
      <c r="AR87">
        <v>21.344736000000001</v>
      </c>
      <c r="AS87">
        <v>9.7530359999999998</v>
      </c>
      <c r="AT87">
        <v>19.334040999999999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59.94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2504.8850470000007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429.642178</v>
      </c>
      <c r="L88">
        <v>525.14053799999999</v>
      </c>
      <c r="M88">
        <v>41.786188000000003</v>
      </c>
      <c r="N88">
        <v>73.708264999999997</v>
      </c>
      <c r="O88">
        <v>63.205939000000001</v>
      </c>
      <c r="P88">
        <v>117.726949</v>
      </c>
      <c r="Q88">
        <v>11.361337000000001</v>
      </c>
      <c r="R88">
        <v>22.980778999999998</v>
      </c>
      <c r="S88">
        <v>14.306773</v>
      </c>
      <c r="T88">
        <v>0</v>
      </c>
      <c r="U88">
        <v>404.82495899999998</v>
      </c>
      <c r="V88">
        <v>6.781981</v>
      </c>
      <c r="W88">
        <v>26.550996000000001</v>
      </c>
      <c r="X88">
        <v>67.813135000000003</v>
      </c>
      <c r="Y88">
        <v>0</v>
      </c>
      <c r="Z88">
        <v>1.0633699999999999</v>
      </c>
      <c r="AA88">
        <v>40.744548999999999</v>
      </c>
      <c r="AB88">
        <v>38.194432999999997</v>
      </c>
      <c r="AC88">
        <v>24.619916</v>
      </c>
      <c r="AD88">
        <v>35.327224000000001</v>
      </c>
      <c r="AE88">
        <v>47.790318999999997</v>
      </c>
      <c r="AF88">
        <v>25.735486999999999</v>
      </c>
      <c r="AG88">
        <v>38.200116999999999</v>
      </c>
      <c r="AH88">
        <v>135.671898</v>
      </c>
      <c r="AI88">
        <v>0</v>
      </c>
      <c r="AJ88">
        <v>0</v>
      </c>
      <c r="AK88">
        <v>49.437714999999997</v>
      </c>
      <c r="AL88">
        <v>79.754683</v>
      </c>
      <c r="AM88">
        <v>10.2058</v>
      </c>
      <c r="AN88">
        <v>1.035606</v>
      </c>
      <c r="AO88">
        <v>17.052588</v>
      </c>
      <c r="AP88">
        <v>0</v>
      </c>
      <c r="AQ88">
        <v>43.849511999999997</v>
      </c>
      <c r="AR88">
        <v>21.344736000000001</v>
      </c>
      <c r="AS88">
        <v>9.7530359999999998</v>
      </c>
      <c r="AT88">
        <v>19.334040999999999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59.94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2504.8850470000007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429.642178</v>
      </c>
      <c r="L89">
        <v>525.14053799999999</v>
      </c>
      <c r="M89">
        <v>41.786188000000003</v>
      </c>
      <c r="N89">
        <v>73.708264999999997</v>
      </c>
      <c r="O89">
        <v>63.205939000000001</v>
      </c>
      <c r="P89">
        <v>117.726949</v>
      </c>
      <c r="Q89">
        <v>11.524153</v>
      </c>
      <c r="R89">
        <v>22.980778999999998</v>
      </c>
      <c r="S89">
        <v>14.306773</v>
      </c>
      <c r="T89">
        <v>0</v>
      </c>
      <c r="U89">
        <v>404.82495899999998</v>
      </c>
      <c r="V89">
        <v>6.781981</v>
      </c>
      <c r="W89">
        <v>26.550996000000001</v>
      </c>
      <c r="X89">
        <v>67.813135000000003</v>
      </c>
      <c r="Y89">
        <v>0</v>
      </c>
      <c r="Z89">
        <v>1.0633699999999999</v>
      </c>
      <c r="AA89">
        <v>40.744548999999999</v>
      </c>
      <c r="AB89">
        <v>38.194432999999997</v>
      </c>
      <c r="AC89">
        <v>24.619916</v>
      </c>
      <c r="AD89">
        <v>35.327224000000001</v>
      </c>
      <c r="AE89">
        <v>47.790318999999997</v>
      </c>
      <c r="AF89">
        <v>25.735486999999999</v>
      </c>
      <c r="AG89">
        <v>38.200116999999999</v>
      </c>
      <c r="AH89">
        <v>135.671898</v>
      </c>
      <c r="AI89">
        <v>0</v>
      </c>
      <c r="AJ89">
        <v>0</v>
      </c>
      <c r="AK89">
        <v>49.437714999999997</v>
      </c>
      <c r="AL89">
        <v>79.754683</v>
      </c>
      <c r="AM89">
        <v>10.2058</v>
      </c>
      <c r="AN89">
        <v>1.035606</v>
      </c>
      <c r="AO89">
        <v>17.052588</v>
      </c>
      <c r="AP89">
        <v>0</v>
      </c>
      <c r="AQ89">
        <v>43.849511999999997</v>
      </c>
      <c r="AR89">
        <v>21.344736000000001</v>
      </c>
      <c r="AS89">
        <v>5.8518220000000003</v>
      </c>
      <c r="AT89">
        <v>19.334040999999999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59.94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2501.1466490000007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429.642178</v>
      </c>
      <c r="L90">
        <v>525.14053799999999</v>
      </c>
      <c r="M90">
        <v>41.786188000000003</v>
      </c>
      <c r="N90">
        <v>73.708264999999997</v>
      </c>
      <c r="O90">
        <v>63.205939000000001</v>
      </c>
      <c r="P90">
        <v>117.726949</v>
      </c>
      <c r="Q90">
        <v>11.524153</v>
      </c>
      <c r="R90">
        <v>22.980778999999998</v>
      </c>
      <c r="S90">
        <v>14.306773</v>
      </c>
      <c r="T90">
        <v>0</v>
      </c>
      <c r="U90">
        <v>404.82495899999998</v>
      </c>
      <c r="V90">
        <v>6.781981</v>
      </c>
      <c r="W90">
        <v>26.550996000000001</v>
      </c>
      <c r="X90">
        <v>67.813135000000003</v>
      </c>
      <c r="Y90">
        <v>0</v>
      </c>
      <c r="Z90">
        <v>12.607315</v>
      </c>
      <c r="AA90">
        <v>40.744548999999999</v>
      </c>
      <c r="AB90">
        <v>38.194432999999997</v>
      </c>
      <c r="AC90">
        <v>28.095016000000001</v>
      </c>
      <c r="AD90">
        <v>35.327224000000001</v>
      </c>
      <c r="AE90">
        <v>47.790318999999997</v>
      </c>
      <c r="AF90">
        <v>28.594985999999999</v>
      </c>
      <c r="AG90">
        <v>38.200116999999999</v>
      </c>
      <c r="AH90">
        <v>135.671898</v>
      </c>
      <c r="AI90">
        <v>0</v>
      </c>
      <c r="AJ90">
        <v>0</v>
      </c>
      <c r="AK90">
        <v>49.437714999999997</v>
      </c>
      <c r="AL90">
        <v>79.754683</v>
      </c>
      <c r="AM90">
        <v>15.277773</v>
      </c>
      <c r="AN90">
        <v>1.035606</v>
      </c>
      <c r="AO90">
        <v>17.052588</v>
      </c>
      <c r="AP90">
        <v>0</v>
      </c>
      <c r="AQ90">
        <v>60.171275000000001</v>
      </c>
      <c r="AR90">
        <v>21.344736000000001</v>
      </c>
      <c r="AS90">
        <v>5.8518220000000003</v>
      </c>
      <c r="AT90">
        <v>19.334040999999999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58.97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2539.4489290000001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429.642178</v>
      </c>
      <c r="L91">
        <v>525.14053799999999</v>
      </c>
      <c r="M91">
        <v>41.786188000000003</v>
      </c>
      <c r="N91">
        <v>73.708264999999997</v>
      </c>
      <c r="O91">
        <v>63.205939000000001</v>
      </c>
      <c r="P91">
        <v>117.726949</v>
      </c>
      <c r="Q91">
        <v>11.391899</v>
      </c>
      <c r="R91">
        <v>22.980778999999998</v>
      </c>
      <c r="S91">
        <v>14.306773</v>
      </c>
      <c r="T91">
        <v>0</v>
      </c>
      <c r="U91">
        <v>404.82495899999998</v>
      </c>
      <c r="V91">
        <v>6.781981</v>
      </c>
      <c r="W91">
        <v>26.550996000000001</v>
      </c>
      <c r="X91">
        <v>67.813135000000003</v>
      </c>
      <c r="Y91">
        <v>0</v>
      </c>
      <c r="Z91">
        <v>12.607315</v>
      </c>
      <c r="AA91">
        <v>40.744548999999999</v>
      </c>
      <c r="AB91">
        <v>38.194432999999997</v>
      </c>
      <c r="AC91">
        <v>28.095016000000001</v>
      </c>
      <c r="AD91">
        <v>35.327224000000001</v>
      </c>
      <c r="AE91">
        <v>47.790318999999997</v>
      </c>
      <c r="AF91">
        <v>28.594985999999999</v>
      </c>
      <c r="AG91">
        <v>38.200116999999999</v>
      </c>
      <c r="AH91">
        <v>135.671898</v>
      </c>
      <c r="AI91">
        <v>0</v>
      </c>
      <c r="AJ91">
        <v>0</v>
      </c>
      <c r="AK91">
        <v>49.437714999999997</v>
      </c>
      <c r="AL91">
        <v>79.754683</v>
      </c>
      <c r="AM91">
        <v>15.277773</v>
      </c>
      <c r="AN91">
        <v>1.035606</v>
      </c>
      <c r="AO91">
        <v>15.631539</v>
      </c>
      <c r="AP91">
        <v>0</v>
      </c>
      <c r="AQ91">
        <v>60.171275000000001</v>
      </c>
      <c r="AR91">
        <v>22.411973</v>
      </c>
      <c r="AS91">
        <v>5.8518220000000003</v>
      </c>
      <c r="AT91">
        <v>19.334040999999999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58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2537.9928630000004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429.642178</v>
      </c>
      <c r="L92">
        <v>525.14053799999999</v>
      </c>
      <c r="M92">
        <v>41.786188000000003</v>
      </c>
      <c r="N92">
        <v>73.708264999999997</v>
      </c>
      <c r="O92">
        <v>63.205939000000001</v>
      </c>
      <c r="P92">
        <v>117.726949</v>
      </c>
      <c r="Q92">
        <v>11.391899</v>
      </c>
      <c r="R92">
        <v>22.980778999999998</v>
      </c>
      <c r="S92">
        <v>14.306773</v>
      </c>
      <c r="T92">
        <v>0</v>
      </c>
      <c r="U92">
        <v>404.82495899999998</v>
      </c>
      <c r="V92">
        <v>6.781981</v>
      </c>
      <c r="W92">
        <v>26.550996000000001</v>
      </c>
      <c r="X92">
        <v>67.813135000000003</v>
      </c>
      <c r="Y92">
        <v>0</v>
      </c>
      <c r="Z92">
        <v>12.607315</v>
      </c>
      <c r="AA92">
        <v>40.744548999999999</v>
      </c>
      <c r="AB92">
        <v>38.194432999999997</v>
      </c>
      <c r="AC92">
        <v>28.095016000000001</v>
      </c>
      <c r="AD92">
        <v>35.327224000000001</v>
      </c>
      <c r="AE92">
        <v>47.790318999999997</v>
      </c>
      <c r="AF92">
        <v>28.594985999999999</v>
      </c>
      <c r="AG92">
        <v>38.200116999999999</v>
      </c>
      <c r="AH92">
        <v>135.671898</v>
      </c>
      <c r="AI92">
        <v>0</v>
      </c>
      <c r="AJ92">
        <v>0</v>
      </c>
      <c r="AK92">
        <v>49.437714999999997</v>
      </c>
      <c r="AL92">
        <v>79.754683</v>
      </c>
      <c r="AM92">
        <v>15.277773</v>
      </c>
      <c r="AN92">
        <v>1.035606</v>
      </c>
      <c r="AO92">
        <v>15.631539</v>
      </c>
      <c r="AP92">
        <v>0</v>
      </c>
      <c r="AQ92">
        <v>60.171275000000001</v>
      </c>
      <c r="AR92">
        <v>22.411973</v>
      </c>
      <c r="AS92">
        <v>5.8518220000000003</v>
      </c>
      <c r="AT92">
        <v>19.334040999999999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58.97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2538.9628630000002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429.642178</v>
      </c>
      <c r="L93">
        <v>467.13853799999998</v>
      </c>
      <c r="M93">
        <v>41.786188000000003</v>
      </c>
      <c r="N93">
        <v>73.708264999999997</v>
      </c>
      <c r="O93">
        <v>63.205939000000001</v>
      </c>
      <c r="P93">
        <v>117.726949</v>
      </c>
      <c r="Q93">
        <v>11.391899</v>
      </c>
      <c r="R93">
        <v>22.980778999999998</v>
      </c>
      <c r="S93">
        <v>14.306773</v>
      </c>
      <c r="T93">
        <v>0</v>
      </c>
      <c r="U93">
        <v>404.82495899999998</v>
      </c>
      <c r="V93">
        <v>6.781981</v>
      </c>
      <c r="W93">
        <v>26.550996000000001</v>
      </c>
      <c r="X93">
        <v>67.813135000000003</v>
      </c>
      <c r="Y93">
        <v>0</v>
      </c>
      <c r="Z93">
        <v>6.3036570000000003</v>
      </c>
      <c r="AA93">
        <v>40.744548999999999</v>
      </c>
      <c r="AB93">
        <v>38.194432999999997</v>
      </c>
      <c r="AC93">
        <v>28.095016000000001</v>
      </c>
      <c r="AD93">
        <v>35.327224000000001</v>
      </c>
      <c r="AE93">
        <v>47.790318999999997</v>
      </c>
      <c r="AF93">
        <v>28.594985999999999</v>
      </c>
      <c r="AG93">
        <v>38.200116999999999</v>
      </c>
      <c r="AH93">
        <v>135.671898</v>
      </c>
      <c r="AI93">
        <v>0</v>
      </c>
      <c r="AJ93">
        <v>0</v>
      </c>
      <c r="AK93">
        <v>49.437714999999997</v>
      </c>
      <c r="AL93">
        <v>79.754683</v>
      </c>
      <c r="AM93">
        <v>15.277773</v>
      </c>
      <c r="AN93">
        <v>1.035606</v>
      </c>
      <c r="AO93">
        <v>15.631539</v>
      </c>
      <c r="AP93">
        <v>0</v>
      </c>
      <c r="AQ93">
        <v>60.171275000000001</v>
      </c>
      <c r="AR93">
        <v>22.411973</v>
      </c>
      <c r="AS93">
        <v>5.8518220000000003</v>
      </c>
      <c r="AT93">
        <v>19.334040999999999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58.97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2474.6572050000004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429.642178</v>
      </c>
      <c r="L94">
        <v>467.13853799999998</v>
      </c>
      <c r="M94">
        <v>41.786188000000003</v>
      </c>
      <c r="N94">
        <v>73.708264999999997</v>
      </c>
      <c r="O94">
        <v>63.205939000000001</v>
      </c>
      <c r="P94">
        <v>117.726949</v>
      </c>
      <c r="Q94">
        <v>11.391899</v>
      </c>
      <c r="R94">
        <v>22.980778999999998</v>
      </c>
      <c r="S94">
        <v>14.306773</v>
      </c>
      <c r="T94">
        <v>0</v>
      </c>
      <c r="U94">
        <v>404.82495899999998</v>
      </c>
      <c r="V94">
        <v>6.781981</v>
      </c>
      <c r="W94">
        <v>26.550996000000001</v>
      </c>
      <c r="X94">
        <v>67.813135000000003</v>
      </c>
      <c r="Y94">
        <v>0</v>
      </c>
      <c r="Z94">
        <v>6.3036570000000003</v>
      </c>
      <c r="AA94">
        <v>40.744548999999999</v>
      </c>
      <c r="AB94">
        <v>38.194432999999997</v>
      </c>
      <c r="AC94">
        <v>28.095016000000001</v>
      </c>
      <c r="AD94">
        <v>35.327224000000001</v>
      </c>
      <c r="AE94">
        <v>47.790318999999997</v>
      </c>
      <c r="AF94">
        <v>28.594985999999999</v>
      </c>
      <c r="AG94">
        <v>38.200116999999999</v>
      </c>
      <c r="AH94">
        <v>135.671898</v>
      </c>
      <c r="AI94">
        <v>0</v>
      </c>
      <c r="AJ94">
        <v>0</v>
      </c>
      <c r="AK94">
        <v>49.437714999999997</v>
      </c>
      <c r="AL94">
        <v>79.754683</v>
      </c>
      <c r="AM94">
        <v>15.277773</v>
      </c>
      <c r="AN94">
        <v>1.035606</v>
      </c>
      <c r="AO94">
        <v>15.631539</v>
      </c>
      <c r="AP94">
        <v>0</v>
      </c>
      <c r="AQ94">
        <v>60.171275000000001</v>
      </c>
      <c r="AR94">
        <v>22.411973</v>
      </c>
      <c r="AS94">
        <v>5.8518220000000003</v>
      </c>
      <c r="AT94">
        <v>19.334040999999999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57.04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2472.7272050000006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429.642178</v>
      </c>
      <c r="L95">
        <v>409.13653799999997</v>
      </c>
      <c r="M95">
        <v>41.786188000000003</v>
      </c>
      <c r="N95">
        <v>73.708264999999997</v>
      </c>
      <c r="O95">
        <v>63.205939000000001</v>
      </c>
      <c r="P95">
        <v>117.726949</v>
      </c>
      <c r="Q95">
        <v>11.391899</v>
      </c>
      <c r="R95">
        <v>22.980778999999998</v>
      </c>
      <c r="S95">
        <v>14.306773</v>
      </c>
      <c r="T95">
        <v>0</v>
      </c>
      <c r="U95">
        <v>404.82495899999998</v>
      </c>
      <c r="V95">
        <v>6.781981</v>
      </c>
      <c r="W95">
        <v>26.550996000000001</v>
      </c>
      <c r="X95">
        <v>67.813135000000003</v>
      </c>
      <c r="Y95">
        <v>0</v>
      </c>
      <c r="Z95">
        <v>1.0633699999999999</v>
      </c>
      <c r="AA95">
        <v>40.744548999999999</v>
      </c>
      <c r="AB95">
        <v>38.194432999999997</v>
      </c>
      <c r="AC95">
        <v>24.619916</v>
      </c>
      <c r="AD95">
        <v>33.202278</v>
      </c>
      <c r="AE95">
        <v>47.790318999999997</v>
      </c>
      <c r="AF95">
        <v>18.110157999999998</v>
      </c>
      <c r="AG95">
        <v>38.200116999999999</v>
      </c>
      <c r="AH95">
        <v>135.671898</v>
      </c>
      <c r="AI95">
        <v>0</v>
      </c>
      <c r="AJ95">
        <v>0</v>
      </c>
      <c r="AK95">
        <v>49.437714999999997</v>
      </c>
      <c r="AL95">
        <v>79.754683</v>
      </c>
      <c r="AM95">
        <v>10.2058</v>
      </c>
      <c r="AN95">
        <v>1.035606</v>
      </c>
      <c r="AO95">
        <v>15.631539</v>
      </c>
      <c r="AP95">
        <v>0</v>
      </c>
      <c r="AQ95">
        <v>58.466016000000003</v>
      </c>
      <c r="AR95">
        <v>22.411973</v>
      </c>
      <c r="AS95">
        <v>5.8518220000000003</v>
      </c>
      <c r="AT95">
        <v>19.334040999999999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55.1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2384.6828120000005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429.642178</v>
      </c>
      <c r="L96">
        <v>409.13653799999997</v>
      </c>
      <c r="M96">
        <v>41.786188000000003</v>
      </c>
      <c r="N96">
        <v>73.708264999999997</v>
      </c>
      <c r="O96">
        <v>63.205939000000001</v>
      </c>
      <c r="P96">
        <v>117.726949</v>
      </c>
      <c r="Q96">
        <v>11.391899</v>
      </c>
      <c r="R96">
        <v>22.980778999999998</v>
      </c>
      <c r="S96">
        <v>14.306773</v>
      </c>
      <c r="T96">
        <v>0</v>
      </c>
      <c r="U96">
        <v>404.82495899999998</v>
      </c>
      <c r="V96">
        <v>6.781981</v>
      </c>
      <c r="W96">
        <v>26.550996000000001</v>
      </c>
      <c r="X96">
        <v>67.813135000000003</v>
      </c>
      <c r="Y96">
        <v>0</v>
      </c>
      <c r="Z96">
        <v>1.0633699999999999</v>
      </c>
      <c r="AA96">
        <v>40.744548999999999</v>
      </c>
      <c r="AB96">
        <v>38.194432999999997</v>
      </c>
      <c r="AC96">
        <v>24.619916</v>
      </c>
      <c r="AD96">
        <v>33.202278</v>
      </c>
      <c r="AE96">
        <v>47.790318999999997</v>
      </c>
      <c r="AF96">
        <v>17.156991999999999</v>
      </c>
      <c r="AG96">
        <v>38.200116999999999</v>
      </c>
      <c r="AH96">
        <v>135.671898</v>
      </c>
      <c r="AI96">
        <v>0</v>
      </c>
      <c r="AJ96">
        <v>0</v>
      </c>
      <c r="AK96">
        <v>49.437714999999997</v>
      </c>
      <c r="AL96">
        <v>79.754683</v>
      </c>
      <c r="AM96">
        <v>5.1029</v>
      </c>
      <c r="AN96">
        <v>1.035606</v>
      </c>
      <c r="AO96">
        <v>15.631539</v>
      </c>
      <c r="AP96">
        <v>0</v>
      </c>
      <c r="AQ96">
        <v>58.466016000000003</v>
      </c>
      <c r="AR96">
        <v>22.411973</v>
      </c>
      <c r="AS96">
        <v>9.7530359999999998</v>
      </c>
      <c r="AT96">
        <v>19.334040999999999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53.17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2380.5979600000005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429.642178</v>
      </c>
      <c r="L97">
        <v>409.13653799999997</v>
      </c>
      <c r="M97">
        <v>41.786188000000003</v>
      </c>
      <c r="N97">
        <v>73.708264999999997</v>
      </c>
      <c r="O97">
        <v>63.205939000000001</v>
      </c>
      <c r="P97">
        <v>117.726949</v>
      </c>
      <c r="Q97">
        <v>11.391899</v>
      </c>
      <c r="R97">
        <v>22.980778999999998</v>
      </c>
      <c r="S97">
        <v>14.306773</v>
      </c>
      <c r="T97">
        <v>0</v>
      </c>
      <c r="U97">
        <v>404.82495899999998</v>
      </c>
      <c r="V97">
        <v>6.781981</v>
      </c>
      <c r="W97">
        <v>26.550996000000001</v>
      </c>
      <c r="X97">
        <v>67.813135000000003</v>
      </c>
      <c r="Y97">
        <v>0</v>
      </c>
      <c r="Z97">
        <v>1.0633699999999999</v>
      </c>
      <c r="AA97">
        <v>40.744548999999999</v>
      </c>
      <c r="AB97">
        <v>38.194432999999997</v>
      </c>
      <c r="AC97">
        <v>24.619916</v>
      </c>
      <c r="AD97">
        <v>33.202278</v>
      </c>
      <c r="AE97">
        <v>47.790318999999997</v>
      </c>
      <c r="AF97">
        <v>17.156991999999999</v>
      </c>
      <c r="AG97">
        <v>38.200116999999999</v>
      </c>
      <c r="AH97">
        <v>135.671898</v>
      </c>
      <c r="AI97">
        <v>0</v>
      </c>
      <c r="AJ97">
        <v>0</v>
      </c>
      <c r="AK97">
        <v>49.437714999999997</v>
      </c>
      <c r="AL97">
        <v>79.754683</v>
      </c>
      <c r="AM97">
        <v>4.1235559999999998</v>
      </c>
      <c r="AN97">
        <v>1.035606</v>
      </c>
      <c r="AO97">
        <v>15.631539</v>
      </c>
      <c r="AP97">
        <v>0</v>
      </c>
      <c r="AQ97">
        <v>58.466016000000003</v>
      </c>
      <c r="AR97">
        <v>8.5378939999999997</v>
      </c>
      <c r="AS97">
        <v>13.004047999999999</v>
      </c>
      <c r="AT97">
        <v>18.818905999999998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52.2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2367.5104139999999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429.642178</v>
      </c>
      <c r="L98">
        <v>409.13653799999997</v>
      </c>
      <c r="M98">
        <v>41.786188000000003</v>
      </c>
      <c r="N98">
        <v>73.708264999999997</v>
      </c>
      <c r="O98">
        <v>63.205939000000001</v>
      </c>
      <c r="P98">
        <v>117.726949</v>
      </c>
      <c r="Q98">
        <v>11.391899</v>
      </c>
      <c r="R98">
        <v>22.980778999999998</v>
      </c>
      <c r="S98">
        <v>14.306773</v>
      </c>
      <c r="T98">
        <v>0</v>
      </c>
      <c r="U98">
        <v>404.82495899999998</v>
      </c>
      <c r="V98">
        <v>6.781981</v>
      </c>
      <c r="W98">
        <v>26.550996000000001</v>
      </c>
      <c r="X98">
        <v>67.813135000000003</v>
      </c>
      <c r="Y98">
        <v>0</v>
      </c>
      <c r="Z98">
        <v>1.0633699999999999</v>
      </c>
      <c r="AA98">
        <v>40.744548999999999</v>
      </c>
      <c r="AB98">
        <v>38.194432999999997</v>
      </c>
      <c r="AC98">
        <v>24.619916</v>
      </c>
      <c r="AD98">
        <v>33.202278</v>
      </c>
      <c r="AE98">
        <v>47.790318999999997</v>
      </c>
      <c r="AF98">
        <v>17.156991999999999</v>
      </c>
      <c r="AG98">
        <v>38.200116999999999</v>
      </c>
      <c r="AH98">
        <v>135.671898</v>
      </c>
      <c r="AI98">
        <v>0</v>
      </c>
      <c r="AJ98">
        <v>0</v>
      </c>
      <c r="AK98">
        <v>49.437714999999997</v>
      </c>
      <c r="AL98">
        <v>79.754683</v>
      </c>
      <c r="AM98">
        <v>3.8658329999999999</v>
      </c>
      <c r="AN98">
        <v>1.035606</v>
      </c>
      <c r="AO98">
        <v>15.631539</v>
      </c>
      <c r="AP98">
        <v>0</v>
      </c>
      <c r="AQ98">
        <v>58.466016000000003</v>
      </c>
      <c r="AR98">
        <v>8.5378939999999997</v>
      </c>
      <c r="AS98">
        <v>15.604858</v>
      </c>
      <c r="AT98">
        <v>19.024516999999999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48.34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2366.1991120000002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8.958783454249998</v>
      </c>
      <c r="L99">
        <f t="shared" si="2"/>
        <v>8.9988435319999898</v>
      </c>
      <c r="M99">
        <f t="shared" si="2"/>
        <v>1.0561031990000005</v>
      </c>
      <c r="N99">
        <f t="shared" si="2"/>
        <v>1.7880145865000019</v>
      </c>
      <c r="O99">
        <f t="shared" si="2"/>
        <v>1.5612741945000026</v>
      </c>
      <c r="P99">
        <f t="shared" si="2"/>
        <v>2.7819606964999974</v>
      </c>
      <c r="Q99">
        <f t="shared" si="2"/>
        <v>0.26388582924999976</v>
      </c>
      <c r="R99">
        <f t="shared" si="2"/>
        <v>0.3148656219999999</v>
      </c>
      <c r="S99">
        <f t="shared" si="2"/>
        <v>0.27698738549999991</v>
      </c>
      <c r="T99">
        <f t="shared" si="2"/>
        <v>0</v>
      </c>
      <c r="U99">
        <f t="shared" si="2"/>
        <v>9.6904722825000018</v>
      </c>
      <c r="V99">
        <f t="shared" si="2"/>
        <v>6.8449957750000026E-2</v>
      </c>
      <c r="W99">
        <f t="shared" si="2"/>
        <v>0.39117121200000005</v>
      </c>
      <c r="X99">
        <f t="shared" si="2"/>
        <v>1.2411601210000007</v>
      </c>
      <c r="Y99">
        <f t="shared" si="2"/>
        <v>0</v>
      </c>
      <c r="Z99">
        <f t="shared" si="2"/>
        <v>0.1449325389999998</v>
      </c>
      <c r="AA99">
        <f t="shared" si="2"/>
        <v>0.33603026675000003</v>
      </c>
      <c r="AB99">
        <f t="shared" si="2"/>
        <v>0.71358127800000049</v>
      </c>
      <c r="AC99">
        <f t="shared" si="2"/>
        <v>0.44919466824999965</v>
      </c>
      <c r="AD99">
        <f t="shared" si="2"/>
        <v>0.84655592600000085</v>
      </c>
      <c r="AE99">
        <f t="shared" si="2"/>
        <v>1.1469676560000008</v>
      </c>
      <c r="AF99">
        <f t="shared" si="2"/>
        <v>0.2969112744999996</v>
      </c>
      <c r="AG99">
        <f t="shared" si="2"/>
        <v>0.91680280799999914</v>
      </c>
      <c r="AH99">
        <f t="shared" si="2"/>
        <v>3.0772665982500018</v>
      </c>
      <c r="AI99">
        <f t="shared" si="2"/>
        <v>0</v>
      </c>
      <c r="AJ99">
        <f t="shared" si="2"/>
        <v>0</v>
      </c>
      <c r="AK99">
        <f t="shared" si="2"/>
        <v>1.1865051600000003</v>
      </c>
      <c r="AL99">
        <f t="shared" si="2"/>
        <v>1.923211172</v>
      </c>
      <c r="AM99">
        <f t="shared" si="2"/>
        <v>6.4409937E-2</v>
      </c>
      <c r="AN99">
        <f t="shared" si="2"/>
        <v>2.5113446000000022E-2</v>
      </c>
      <c r="AO99">
        <f t="shared" si="2"/>
        <v>0.43057784700000001</v>
      </c>
      <c r="AP99">
        <f t="shared" si="2"/>
        <v>0.23321089400000025</v>
      </c>
      <c r="AQ99">
        <f t="shared" si="2"/>
        <v>0.56395344599999964</v>
      </c>
      <c r="AR99">
        <f t="shared" si="2"/>
        <v>0.43063005025000006</v>
      </c>
      <c r="AS99">
        <f t="shared" si="2"/>
        <v>0.30000339274999993</v>
      </c>
      <c r="AT99">
        <f t="shared" si="2"/>
        <v>0.45594716600000051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1.3437500000000004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52.277527598499987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216"/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45179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t="s">
        <v>154</v>
      </c>
    </row>
    <row r="2" spans="1:13">
      <c r="A2" t="s">
        <v>224</v>
      </c>
      <c r="B2" s="145">
        <v>41.53</v>
      </c>
      <c r="C2" s="145">
        <v>22.74</v>
      </c>
      <c r="D2" s="145">
        <v>29.67</v>
      </c>
      <c r="E2" s="145">
        <v>4.95</v>
      </c>
      <c r="F2" s="145">
        <v>0</v>
      </c>
      <c r="G2" s="145">
        <v>0</v>
      </c>
      <c r="H2" s="1">
        <f>SUM(B2:G2)+I2</f>
        <v>100</v>
      </c>
      <c r="I2" s="145">
        <v>1.1100000000000001</v>
      </c>
      <c r="J2" s="24">
        <v>1</v>
      </c>
      <c r="L2" s="34" t="s">
        <v>400</v>
      </c>
      <c r="M2" s="34"/>
    </row>
    <row r="3" spans="1:13">
      <c r="A3" t="s">
        <v>225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226</v>
      </c>
      <c r="B4" s="146">
        <v>38.912500000000001</v>
      </c>
      <c r="C4" s="145">
        <v>22.5</v>
      </c>
      <c r="D4" s="146">
        <v>27.1875</v>
      </c>
      <c r="E4" s="146">
        <v>9.1199999999999992</v>
      </c>
      <c r="F4" s="145">
        <v>2.2749999999999999</v>
      </c>
      <c r="G4" s="146">
        <v>0</v>
      </c>
      <c r="H4" s="1">
        <f t="shared" si="0"/>
        <v>99.995000000000005</v>
      </c>
      <c r="J4" s="24">
        <v>3</v>
      </c>
      <c r="L4" t="s">
        <v>432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216"/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G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45179</v>
      </c>
      <c r="B1" s="34" t="s">
        <v>362</v>
      </c>
      <c r="C1" s="34" t="s">
        <v>363</v>
      </c>
      <c r="D1" s="93" t="s">
        <v>323</v>
      </c>
      <c r="E1" s="34" t="s">
        <v>433</v>
      </c>
      <c r="F1" s="34"/>
      <c r="G1" s="34"/>
      <c r="H1" s="34"/>
      <c r="I1" s="34"/>
      <c r="J1" s="37" t="s">
        <v>145</v>
      </c>
      <c r="K1" s="37" t="s">
        <v>146</v>
      </c>
      <c r="L1" s="37" t="s">
        <v>147</v>
      </c>
      <c r="M1" t="s">
        <v>148</v>
      </c>
      <c r="N1" t="s">
        <v>364</v>
      </c>
      <c r="O1" t="s">
        <v>365</v>
      </c>
      <c r="P1" t="s">
        <v>286</v>
      </c>
      <c r="Q1" t="s">
        <v>291</v>
      </c>
      <c r="R1" s="93" t="s">
        <v>320</v>
      </c>
      <c r="S1" s="93" t="s">
        <v>321</v>
      </c>
      <c r="T1" s="93" t="s">
        <v>322</v>
      </c>
      <c r="U1" t="s">
        <v>347</v>
      </c>
      <c r="V1" t="s">
        <v>348</v>
      </c>
      <c r="W1" t="s">
        <v>349</v>
      </c>
      <c r="X1" t="s">
        <v>375</v>
      </c>
      <c r="Y1" t="s">
        <v>376</v>
      </c>
      <c r="Z1" t="s">
        <v>377</v>
      </c>
      <c r="AA1" t="s">
        <v>391</v>
      </c>
      <c r="AB1" t="s">
        <v>392</v>
      </c>
      <c r="AC1" t="s">
        <v>393</v>
      </c>
      <c r="AD1" s="150" t="s">
        <v>401</v>
      </c>
      <c r="AE1" s="150" t="s">
        <v>402</v>
      </c>
      <c r="AF1" s="150" t="s">
        <v>403</v>
      </c>
      <c r="AG1" s="66" t="s">
        <v>429</v>
      </c>
      <c r="AH1" s="66" t="s">
        <v>430</v>
      </c>
      <c r="AI1" s="66" t="s">
        <v>431</v>
      </c>
      <c r="AJ1" t="s">
        <v>518</v>
      </c>
      <c r="AK1" s="149" t="s">
        <v>520</v>
      </c>
      <c r="AL1" s="149" t="s">
        <v>519</v>
      </c>
    </row>
    <row r="2" spans="1:38">
      <c r="A2" s="25" t="s">
        <v>44</v>
      </c>
      <c r="B2" s="34" t="s">
        <v>362</v>
      </c>
      <c r="C2" s="34" t="s">
        <v>363</v>
      </c>
      <c r="D2" s="93"/>
      <c r="E2" s="34"/>
      <c r="F2" s="34"/>
      <c r="G2" s="34"/>
      <c r="H2" s="34"/>
      <c r="I2" s="34"/>
      <c r="J2" s="37" t="s">
        <v>145</v>
      </c>
      <c r="K2" s="37" t="s">
        <v>146</v>
      </c>
      <c r="L2" s="37" t="s">
        <v>147</v>
      </c>
      <c r="M2" t="s">
        <v>148</v>
      </c>
      <c r="N2" t="s">
        <v>364</v>
      </c>
      <c r="O2" t="s">
        <v>365</v>
      </c>
      <c r="P2" t="s">
        <v>286</v>
      </c>
      <c r="Q2" t="s">
        <v>291</v>
      </c>
      <c r="R2" s="93" t="s">
        <v>320</v>
      </c>
      <c r="S2" s="93" t="s">
        <v>321</v>
      </c>
      <c r="T2" s="93" t="s">
        <v>322</v>
      </c>
      <c r="U2" t="s">
        <v>347</v>
      </c>
      <c r="V2" t="s">
        <v>348</v>
      </c>
      <c r="W2" t="s">
        <v>349</v>
      </c>
      <c r="X2" t="s">
        <v>375</v>
      </c>
      <c r="Y2" t="s">
        <v>376</v>
      </c>
      <c r="Z2" t="s">
        <v>377</v>
      </c>
      <c r="AA2" t="s">
        <v>391</v>
      </c>
      <c r="AB2" t="s">
        <v>392</v>
      </c>
      <c r="AC2" t="s">
        <v>393</v>
      </c>
      <c r="AD2" t="s">
        <v>401</v>
      </c>
      <c r="AE2" t="s">
        <v>402</v>
      </c>
      <c r="AF2" t="s">
        <v>403</v>
      </c>
      <c r="AG2" t="s">
        <v>429</v>
      </c>
      <c r="AH2" t="s">
        <v>430</v>
      </c>
      <c r="AI2" t="s">
        <v>431</v>
      </c>
      <c r="AJ2" t="s">
        <v>518</v>
      </c>
      <c r="AK2" t="s">
        <v>520</v>
      </c>
      <c r="AL2" t="s">
        <v>519</v>
      </c>
    </row>
    <row r="3" spans="1:38">
      <c r="A3" t="s">
        <v>45</v>
      </c>
      <c r="B3" s="34">
        <v>201.43</v>
      </c>
      <c r="C3" s="34">
        <v>56.07</v>
      </c>
      <c r="D3" s="93">
        <f>R3+S3+T3</f>
        <v>0</v>
      </c>
      <c r="E3" s="34"/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58</v>
      </c>
      <c r="N3">
        <v>271.88</v>
      </c>
      <c r="O3">
        <v>101.26</v>
      </c>
      <c r="P3">
        <v>7.15</v>
      </c>
      <c r="Q3">
        <v>38.08</v>
      </c>
      <c r="R3" s="93">
        <v>0</v>
      </c>
      <c r="S3" s="93">
        <v>0</v>
      </c>
      <c r="T3" s="93">
        <v>0</v>
      </c>
      <c r="U3">
        <v>6.77</v>
      </c>
      <c r="V3">
        <v>0</v>
      </c>
      <c r="W3">
        <v>6.6</v>
      </c>
      <c r="X3">
        <v>110</v>
      </c>
      <c r="Y3">
        <v>36.67</v>
      </c>
      <c r="Z3">
        <v>36.659999999999997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35</v>
      </c>
      <c r="AH3">
        <v>78.33</v>
      </c>
      <c r="AI3">
        <v>78.33</v>
      </c>
      <c r="AJ3">
        <v>29.72</v>
      </c>
      <c r="AK3">
        <v>0</v>
      </c>
      <c r="AL3">
        <v>0</v>
      </c>
    </row>
    <row r="4" spans="1:38">
      <c r="A4" t="s">
        <v>46</v>
      </c>
      <c r="B4" s="34">
        <v>201.43</v>
      </c>
      <c r="C4" s="34">
        <v>56.07</v>
      </c>
      <c r="D4" s="93">
        <f t="shared" ref="D4:D67" si="0">R4+S4+T4</f>
        <v>0</v>
      </c>
      <c r="E4" s="34"/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58</v>
      </c>
      <c r="N4">
        <v>271.88</v>
      </c>
      <c r="O4">
        <v>101.26</v>
      </c>
      <c r="P4">
        <v>7.15</v>
      </c>
      <c r="Q4">
        <v>38.54</v>
      </c>
      <c r="R4" s="93">
        <v>0</v>
      </c>
      <c r="S4" s="93">
        <v>0</v>
      </c>
      <c r="T4" s="93">
        <v>0</v>
      </c>
      <c r="U4">
        <v>6.77</v>
      </c>
      <c r="V4">
        <v>0</v>
      </c>
      <c r="W4">
        <v>6.6</v>
      </c>
      <c r="X4">
        <v>110</v>
      </c>
      <c r="Y4">
        <v>36.67</v>
      </c>
      <c r="Z4">
        <v>36.659999999999997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35</v>
      </c>
      <c r="AH4">
        <v>78.33</v>
      </c>
      <c r="AI4">
        <v>78.33</v>
      </c>
      <c r="AJ4">
        <v>29.72</v>
      </c>
      <c r="AK4">
        <v>0</v>
      </c>
      <c r="AL4">
        <v>0</v>
      </c>
    </row>
    <row r="5" spans="1:38">
      <c r="A5" t="s">
        <v>47</v>
      </c>
      <c r="B5" s="34">
        <v>201.43</v>
      </c>
      <c r="C5" s="34">
        <v>56.07</v>
      </c>
      <c r="D5" s="93">
        <f t="shared" si="0"/>
        <v>0</v>
      </c>
      <c r="E5" s="34"/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33.17</v>
      </c>
      <c r="N5">
        <v>271.88</v>
      </c>
      <c r="O5">
        <v>101.26</v>
      </c>
      <c r="P5">
        <v>7.15</v>
      </c>
      <c r="Q5">
        <v>39.14</v>
      </c>
      <c r="R5" s="93">
        <v>0</v>
      </c>
      <c r="S5" s="93">
        <v>0</v>
      </c>
      <c r="T5" s="93">
        <v>0</v>
      </c>
      <c r="U5">
        <v>6.77</v>
      </c>
      <c r="V5">
        <v>0</v>
      </c>
      <c r="W5">
        <v>6.6</v>
      </c>
      <c r="X5">
        <v>110</v>
      </c>
      <c r="Y5">
        <v>36.67</v>
      </c>
      <c r="Z5">
        <v>36.659999999999997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36.67</v>
      </c>
      <c r="AH5">
        <v>83.33</v>
      </c>
      <c r="AI5">
        <v>83.33</v>
      </c>
      <c r="AJ5">
        <v>29.72</v>
      </c>
      <c r="AK5">
        <v>0</v>
      </c>
      <c r="AL5">
        <v>0</v>
      </c>
    </row>
    <row r="6" spans="1:38">
      <c r="A6" t="s">
        <v>48</v>
      </c>
      <c r="B6" s="34">
        <v>201.43</v>
      </c>
      <c r="C6" s="34">
        <v>56.07</v>
      </c>
      <c r="D6" s="93">
        <f t="shared" si="0"/>
        <v>0</v>
      </c>
      <c r="E6" s="34"/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33.17</v>
      </c>
      <c r="N6">
        <v>271.88</v>
      </c>
      <c r="O6">
        <v>101.26</v>
      </c>
      <c r="P6">
        <v>7.15</v>
      </c>
      <c r="Q6">
        <v>39.74</v>
      </c>
      <c r="R6" s="93">
        <v>0</v>
      </c>
      <c r="S6" s="93">
        <v>0</v>
      </c>
      <c r="T6" s="93">
        <v>0</v>
      </c>
      <c r="U6">
        <v>6.77</v>
      </c>
      <c r="V6">
        <v>0</v>
      </c>
      <c r="W6">
        <v>6.6</v>
      </c>
      <c r="X6">
        <v>110</v>
      </c>
      <c r="Y6">
        <v>36.67</v>
      </c>
      <c r="Z6">
        <v>36.659999999999997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36.67</v>
      </c>
      <c r="AH6">
        <v>83.33</v>
      </c>
      <c r="AI6">
        <v>83.33</v>
      </c>
      <c r="AJ6">
        <v>29.72</v>
      </c>
      <c r="AK6">
        <v>0</v>
      </c>
      <c r="AL6">
        <v>0</v>
      </c>
    </row>
    <row r="7" spans="1:38">
      <c r="A7" t="s">
        <v>49</v>
      </c>
      <c r="B7" s="34">
        <v>201.43</v>
      </c>
      <c r="C7" s="34">
        <v>56.07</v>
      </c>
      <c r="D7" s="93">
        <f t="shared" si="0"/>
        <v>0</v>
      </c>
      <c r="E7" s="34"/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33.17</v>
      </c>
      <c r="N7">
        <v>271.88</v>
      </c>
      <c r="O7">
        <v>101.26</v>
      </c>
      <c r="P7">
        <v>7.15</v>
      </c>
      <c r="Q7">
        <v>40.020000000000003</v>
      </c>
      <c r="R7" s="93">
        <v>0</v>
      </c>
      <c r="S7" s="93">
        <v>0</v>
      </c>
      <c r="T7" s="93">
        <v>0</v>
      </c>
      <c r="U7">
        <v>6.77</v>
      </c>
      <c r="V7">
        <v>0</v>
      </c>
      <c r="W7">
        <v>6.83</v>
      </c>
      <c r="X7">
        <v>110</v>
      </c>
      <c r="Y7">
        <v>36.67</v>
      </c>
      <c r="Z7">
        <v>36.659999999999997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36.67</v>
      </c>
      <c r="AH7">
        <v>83.33</v>
      </c>
      <c r="AI7">
        <v>83.33</v>
      </c>
      <c r="AJ7">
        <v>29.72</v>
      </c>
      <c r="AK7">
        <v>0</v>
      </c>
      <c r="AL7">
        <v>0</v>
      </c>
    </row>
    <row r="8" spans="1:38">
      <c r="A8" t="s">
        <v>50</v>
      </c>
      <c r="B8" s="34">
        <v>201.43</v>
      </c>
      <c r="C8" s="34">
        <v>56.07</v>
      </c>
      <c r="D8" s="93">
        <f t="shared" si="0"/>
        <v>0</v>
      </c>
      <c r="E8" s="34"/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33.17</v>
      </c>
      <c r="N8">
        <v>271.88</v>
      </c>
      <c r="O8">
        <v>101.26</v>
      </c>
      <c r="P8">
        <v>7.15</v>
      </c>
      <c r="Q8">
        <v>40.020000000000003</v>
      </c>
      <c r="R8" s="93">
        <v>0</v>
      </c>
      <c r="S8" s="93">
        <v>0</v>
      </c>
      <c r="T8" s="93">
        <v>0</v>
      </c>
      <c r="U8">
        <v>6.77</v>
      </c>
      <c r="V8">
        <v>0</v>
      </c>
      <c r="W8">
        <v>6.83</v>
      </c>
      <c r="X8">
        <v>110</v>
      </c>
      <c r="Y8">
        <v>36.67</v>
      </c>
      <c r="Z8">
        <v>36.659999999999997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36.67</v>
      </c>
      <c r="AH8">
        <v>83.33</v>
      </c>
      <c r="AI8">
        <v>83.33</v>
      </c>
      <c r="AJ8">
        <v>29.72</v>
      </c>
      <c r="AK8">
        <v>0</v>
      </c>
      <c r="AL8">
        <v>0</v>
      </c>
    </row>
    <row r="9" spans="1:38">
      <c r="A9" t="s">
        <v>51</v>
      </c>
      <c r="B9" s="34">
        <v>199.5</v>
      </c>
      <c r="C9" s="34">
        <v>33.82</v>
      </c>
      <c r="D9" s="93">
        <f t="shared" si="0"/>
        <v>0</v>
      </c>
      <c r="E9" s="34"/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33.17</v>
      </c>
      <c r="N9">
        <v>271.88</v>
      </c>
      <c r="O9">
        <v>101.26</v>
      </c>
      <c r="P9">
        <v>7</v>
      </c>
      <c r="Q9">
        <v>28.12</v>
      </c>
      <c r="R9" s="93">
        <v>0</v>
      </c>
      <c r="S9" s="93">
        <v>0</v>
      </c>
      <c r="T9" s="93">
        <v>0</v>
      </c>
      <c r="U9">
        <v>6.77</v>
      </c>
      <c r="V9">
        <v>0</v>
      </c>
      <c r="W9">
        <v>6.83</v>
      </c>
      <c r="X9">
        <v>110</v>
      </c>
      <c r="Y9">
        <v>36.67</v>
      </c>
      <c r="Z9">
        <v>36.659999999999997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36.67</v>
      </c>
      <c r="AH9">
        <v>83.33</v>
      </c>
      <c r="AI9">
        <v>83.33</v>
      </c>
      <c r="AJ9">
        <v>29.72</v>
      </c>
      <c r="AK9">
        <v>0</v>
      </c>
      <c r="AL9">
        <v>0</v>
      </c>
    </row>
    <row r="10" spans="1:38">
      <c r="A10" t="s">
        <v>52</v>
      </c>
      <c r="B10" s="34">
        <v>199.5</v>
      </c>
      <c r="C10" s="34">
        <v>33.82</v>
      </c>
      <c r="D10" s="93">
        <f t="shared" si="0"/>
        <v>0</v>
      </c>
      <c r="E10" s="34"/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33.17</v>
      </c>
      <c r="N10">
        <v>271.88</v>
      </c>
      <c r="O10">
        <v>101.26</v>
      </c>
      <c r="P10">
        <v>7</v>
      </c>
      <c r="Q10">
        <v>27.26</v>
      </c>
      <c r="R10" s="93">
        <v>0</v>
      </c>
      <c r="S10" s="93">
        <v>0</v>
      </c>
      <c r="T10" s="93">
        <v>0</v>
      </c>
      <c r="U10">
        <v>6.77</v>
      </c>
      <c r="V10">
        <v>0</v>
      </c>
      <c r="W10">
        <v>6.83</v>
      </c>
      <c r="X10">
        <v>110</v>
      </c>
      <c r="Y10">
        <v>36.67</v>
      </c>
      <c r="Z10">
        <v>36.659999999999997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40</v>
      </c>
      <c r="AH10">
        <v>83.33</v>
      </c>
      <c r="AI10">
        <v>83.33</v>
      </c>
      <c r="AJ10">
        <v>29.72</v>
      </c>
      <c r="AK10">
        <v>0</v>
      </c>
      <c r="AL10">
        <v>0</v>
      </c>
    </row>
    <row r="11" spans="1:38">
      <c r="A11" t="s">
        <v>53</v>
      </c>
      <c r="B11" s="34">
        <v>155.33000000000001</v>
      </c>
      <c r="C11" s="34">
        <v>33.82</v>
      </c>
      <c r="D11" s="93">
        <f t="shared" si="0"/>
        <v>0</v>
      </c>
      <c r="E11" s="34"/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33.17</v>
      </c>
      <c r="N11">
        <v>271.88</v>
      </c>
      <c r="O11">
        <v>101.26</v>
      </c>
      <c r="P11">
        <v>7</v>
      </c>
      <c r="Q11">
        <v>26.49</v>
      </c>
      <c r="R11" s="93">
        <v>0</v>
      </c>
      <c r="S11" s="93">
        <v>0</v>
      </c>
      <c r="T11" s="93">
        <v>0</v>
      </c>
      <c r="U11">
        <v>6.53</v>
      </c>
      <c r="V11">
        <v>0</v>
      </c>
      <c r="W11">
        <v>6.69</v>
      </c>
      <c r="X11">
        <v>110</v>
      </c>
      <c r="Y11">
        <v>36.67</v>
      </c>
      <c r="Z11">
        <v>36.659999999999997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40</v>
      </c>
      <c r="AH11">
        <v>83.33</v>
      </c>
      <c r="AI11">
        <v>83.33</v>
      </c>
      <c r="AJ11">
        <v>26.82</v>
      </c>
      <c r="AK11">
        <v>0</v>
      </c>
      <c r="AL11">
        <v>0</v>
      </c>
    </row>
    <row r="12" spans="1:38">
      <c r="A12" t="s">
        <v>54</v>
      </c>
      <c r="B12" s="34">
        <v>155.33000000000001</v>
      </c>
      <c r="C12" s="34">
        <v>33.82</v>
      </c>
      <c r="D12" s="93">
        <f t="shared" si="0"/>
        <v>0</v>
      </c>
      <c r="E12" s="34"/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33.17</v>
      </c>
      <c r="N12">
        <v>271.88</v>
      </c>
      <c r="O12">
        <v>101.26</v>
      </c>
      <c r="P12">
        <v>7</v>
      </c>
      <c r="Q12">
        <v>25.26</v>
      </c>
      <c r="R12" s="93">
        <v>0</v>
      </c>
      <c r="S12" s="93">
        <v>0</v>
      </c>
      <c r="T12" s="93">
        <v>0</v>
      </c>
      <c r="U12">
        <v>6.53</v>
      </c>
      <c r="V12">
        <v>0</v>
      </c>
      <c r="W12">
        <v>6.69</v>
      </c>
      <c r="X12">
        <v>110</v>
      </c>
      <c r="Y12">
        <v>36.67</v>
      </c>
      <c r="Z12">
        <v>36.659999999999997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40</v>
      </c>
      <c r="AH12">
        <v>83.33</v>
      </c>
      <c r="AI12">
        <v>83.33</v>
      </c>
      <c r="AJ12">
        <v>26.82</v>
      </c>
      <c r="AK12">
        <v>0</v>
      </c>
      <c r="AL12">
        <v>0</v>
      </c>
    </row>
    <row r="13" spans="1:38">
      <c r="A13" t="s">
        <v>55</v>
      </c>
      <c r="B13" s="34">
        <v>155.33000000000001</v>
      </c>
      <c r="C13" s="34">
        <v>33.82</v>
      </c>
      <c r="D13" s="93">
        <f t="shared" si="0"/>
        <v>0</v>
      </c>
      <c r="E13" s="34"/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33.17</v>
      </c>
      <c r="N13">
        <v>271.88</v>
      </c>
      <c r="O13">
        <v>101.26</v>
      </c>
      <c r="P13">
        <v>6.84</v>
      </c>
      <c r="Q13">
        <v>25.12</v>
      </c>
      <c r="R13" s="93">
        <v>0</v>
      </c>
      <c r="S13" s="93">
        <v>0</v>
      </c>
      <c r="T13" s="93">
        <v>0</v>
      </c>
      <c r="U13">
        <v>6.53</v>
      </c>
      <c r="V13">
        <v>0</v>
      </c>
      <c r="W13">
        <v>6.69</v>
      </c>
      <c r="X13">
        <v>110</v>
      </c>
      <c r="Y13">
        <v>36.67</v>
      </c>
      <c r="Z13">
        <v>36.659999999999997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40</v>
      </c>
      <c r="AH13">
        <v>83.33</v>
      </c>
      <c r="AI13">
        <v>83.33</v>
      </c>
      <c r="AJ13">
        <v>28.84</v>
      </c>
      <c r="AK13">
        <v>0</v>
      </c>
      <c r="AL13">
        <v>0</v>
      </c>
    </row>
    <row r="14" spans="1:38">
      <c r="A14" t="s">
        <v>56</v>
      </c>
      <c r="B14" s="34">
        <v>155.33000000000001</v>
      </c>
      <c r="C14" s="34">
        <v>33.82</v>
      </c>
      <c r="D14" s="93">
        <f t="shared" si="0"/>
        <v>0</v>
      </c>
      <c r="E14" s="34"/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33.17</v>
      </c>
      <c r="N14">
        <v>271.88</v>
      </c>
      <c r="O14">
        <v>101.26</v>
      </c>
      <c r="P14">
        <v>6.84</v>
      </c>
      <c r="Q14">
        <v>40.159999999999997</v>
      </c>
      <c r="R14" s="93">
        <v>0</v>
      </c>
      <c r="S14" s="93">
        <v>0</v>
      </c>
      <c r="T14" s="93">
        <v>0</v>
      </c>
      <c r="U14">
        <v>6.53</v>
      </c>
      <c r="V14">
        <v>0</v>
      </c>
      <c r="W14">
        <v>6.69</v>
      </c>
      <c r="X14">
        <v>110</v>
      </c>
      <c r="Y14">
        <v>36.67</v>
      </c>
      <c r="Z14">
        <v>36.659999999999997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40</v>
      </c>
      <c r="AH14">
        <v>83.33</v>
      </c>
      <c r="AI14">
        <v>83.33</v>
      </c>
      <c r="AJ14">
        <v>28.84</v>
      </c>
      <c r="AK14">
        <v>0</v>
      </c>
      <c r="AL14">
        <v>0</v>
      </c>
    </row>
    <row r="15" spans="1:38">
      <c r="A15" t="s">
        <v>57</v>
      </c>
      <c r="B15" s="34">
        <v>155.33000000000001</v>
      </c>
      <c r="C15" s="34">
        <v>33.82</v>
      </c>
      <c r="D15" s="93">
        <f t="shared" si="0"/>
        <v>0</v>
      </c>
      <c r="E15" s="34"/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33.17</v>
      </c>
      <c r="N15">
        <v>271.88</v>
      </c>
      <c r="O15">
        <v>101.26</v>
      </c>
      <c r="P15">
        <v>6.84</v>
      </c>
      <c r="Q15">
        <v>39.97</v>
      </c>
      <c r="R15" s="93">
        <v>0</v>
      </c>
      <c r="S15" s="93">
        <v>0</v>
      </c>
      <c r="T15" s="93">
        <v>0</v>
      </c>
      <c r="U15">
        <v>6.53</v>
      </c>
      <c r="V15">
        <v>0</v>
      </c>
      <c r="W15">
        <v>6.69</v>
      </c>
      <c r="X15">
        <v>110</v>
      </c>
      <c r="Y15">
        <v>36.67</v>
      </c>
      <c r="Z15">
        <v>36.659999999999997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40</v>
      </c>
      <c r="AH15">
        <v>83.33</v>
      </c>
      <c r="AI15">
        <v>83.33</v>
      </c>
      <c r="AJ15">
        <v>28.84</v>
      </c>
      <c r="AK15">
        <v>0</v>
      </c>
      <c r="AL15">
        <v>0</v>
      </c>
    </row>
    <row r="16" spans="1:38">
      <c r="A16" t="s">
        <v>58</v>
      </c>
      <c r="B16" s="34">
        <v>155.33000000000001</v>
      </c>
      <c r="C16" s="34">
        <v>33.82</v>
      </c>
      <c r="D16" s="93">
        <f t="shared" si="0"/>
        <v>0</v>
      </c>
      <c r="E16" s="34"/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33.17</v>
      </c>
      <c r="N16">
        <v>271.88</v>
      </c>
      <c r="O16">
        <v>101.26</v>
      </c>
      <c r="P16">
        <v>6.84</v>
      </c>
      <c r="Q16">
        <v>39.1</v>
      </c>
      <c r="R16" s="93">
        <v>0</v>
      </c>
      <c r="S16" s="93">
        <v>0</v>
      </c>
      <c r="T16" s="93">
        <v>0</v>
      </c>
      <c r="U16">
        <v>6.53</v>
      </c>
      <c r="V16">
        <v>0</v>
      </c>
      <c r="W16">
        <v>6.69</v>
      </c>
      <c r="X16">
        <v>110</v>
      </c>
      <c r="Y16">
        <v>36.67</v>
      </c>
      <c r="Z16">
        <v>36.659999999999997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40</v>
      </c>
      <c r="AH16">
        <v>83.33</v>
      </c>
      <c r="AI16">
        <v>83.33</v>
      </c>
      <c r="AJ16">
        <v>28.84</v>
      </c>
      <c r="AK16">
        <v>0</v>
      </c>
      <c r="AL16">
        <v>0</v>
      </c>
    </row>
    <row r="17" spans="1:38">
      <c r="A17" t="s">
        <v>59</v>
      </c>
      <c r="B17" s="34">
        <v>155.33000000000001</v>
      </c>
      <c r="C17" s="34">
        <v>33.82</v>
      </c>
      <c r="D17" s="93">
        <f t="shared" si="0"/>
        <v>0</v>
      </c>
      <c r="E17" s="34"/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35.26</v>
      </c>
      <c r="N17">
        <v>271.88</v>
      </c>
      <c r="O17">
        <v>101.26</v>
      </c>
      <c r="P17">
        <v>6.84</v>
      </c>
      <c r="Q17">
        <v>39.04</v>
      </c>
      <c r="R17" s="93">
        <v>0</v>
      </c>
      <c r="S17" s="93">
        <v>0</v>
      </c>
      <c r="T17" s="93">
        <v>0</v>
      </c>
      <c r="U17">
        <v>6.53</v>
      </c>
      <c r="V17">
        <v>0</v>
      </c>
      <c r="W17">
        <v>6.69</v>
      </c>
      <c r="X17">
        <v>110</v>
      </c>
      <c r="Y17">
        <v>36.67</v>
      </c>
      <c r="Z17">
        <v>36.659999999999997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36.67</v>
      </c>
      <c r="AH17">
        <v>83.33</v>
      </c>
      <c r="AI17">
        <v>83.33</v>
      </c>
      <c r="AJ17">
        <v>28.84</v>
      </c>
      <c r="AK17">
        <v>0</v>
      </c>
      <c r="AL17">
        <v>0</v>
      </c>
    </row>
    <row r="18" spans="1:38">
      <c r="A18" t="s">
        <v>60</v>
      </c>
      <c r="B18" s="34">
        <v>155.33000000000001</v>
      </c>
      <c r="C18" s="34">
        <v>33.82</v>
      </c>
      <c r="D18" s="93">
        <f t="shared" si="0"/>
        <v>0</v>
      </c>
      <c r="E18" s="34"/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35.26</v>
      </c>
      <c r="N18">
        <v>271.88</v>
      </c>
      <c r="O18">
        <v>101.26</v>
      </c>
      <c r="P18">
        <v>6.84</v>
      </c>
      <c r="Q18">
        <v>38.340000000000003</v>
      </c>
      <c r="R18" s="93">
        <v>0</v>
      </c>
      <c r="S18" s="93">
        <v>0</v>
      </c>
      <c r="T18" s="93">
        <v>0</v>
      </c>
      <c r="U18">
        <v>6.38</v>
      </c>
      <c r="V18">
        <v>0</v>
      </c>
      <c r="W18">
        <v>6.69</v>
      </c>
      <c r="X18">
        <v>110</v>
      </c>
      <c r="Y18">
        <v>36.67</v>
      </c>
      <c r="Z18">
        <v>36.659999999999997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36.67</v>
      </c>
      <c r="AH18">
        <v>83.33</v>
      </c>
      <c r="AI18">
        <v>83.33</v>
      </c>
      <c r="AJ18">
        <v>28.84</v>
      </c>
      <c r="AK18">
        <v>0</v>
      </c>
      <c r="AL18">
        <v>0</v>
      </c>
    </row>
    <row r="19" spans="1:38">
      <c r="A19" t="s">
        <v>61</v>
      </c>
      <c r="B19" s="34">
        <v>155.33000000000001</v>
      </c>
      <c r="C19" s="34">
        <v>33.82</v>
      </c>
      <c r="D19" s="93">
        <f t="shared" si="0"/>
        <v>0</v>
      </c>
      <c r="E19" s="34"/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35.26</v>
      </c>
      <c r="N19">
        <v>271.88</v>
      </c>
      <c r="O19">
        <v>101.26</v>
      </c>
      <c r="P19">
        <v>6.69</v>
      </c>
      <c r="Q19">
        <v>37.99</v>
      </c>
      <c r="R19" s="93">
        <v>0</v>
      </c>
      <c r="S19" s="93">
        <v>0</v>
      </c>
      <c r="T19" s="93">
        <v>0</v>
      </c>
      <c r="U19">
        <v>6.38</v>
      </c>
      <c r="V19">
        <v>0</v>
      </c>
      <c r="W19">
        <v>6.55</v>
      </c>
      <c r="X19">
        <v>110</v>
      </c>
      <c r="Y19">
        <v>36.67</v>
      </c>
      <c r="Z19">
        <v>36.659999999999997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36.67</v>
      </c>
      <c r="AH19">
        <v>83.33</v>
      </c>
      <c r="AI19">
        <v>83.33</v>
      </c>
      <c r="AJ19">
        <v>28.84</v>
      </c>
      <c r="AK19">
        <v>0</v>
      </c>
      <c r="AL19">
        <v>0</v>
      </c>
    </row>
    <row r="20" spans="1:38">
      <c r="A20" t="s">
        <v>62</v>
      </c>
      <c r="B20" s="34">
        <v>155.33000000000001</v>
      </c>
      <c r="C20" s="34">
        <v>33.82</v>
      </c>
      <c r="D20" s="93">
        <f t="shared" si="0"/>
        <v>0</v>
      </c>
      <c r="E20" s="34"/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35.26</v>
      </c>
      <c r="N20">
        <v>271.88</v>
      </c>
      <c r="O20">
        <v>101.26</v>
      </c>
      <c r="P20">
        <v>6.69</v>
      </c>
      <c r="Q20">
        <v>37.11</v>
      </c>
      <c r="R20" s="93">
        <v>0</v>
      </c>
      <c r="S20" s="93">
        <v>0</v>
      </c>
      <c r="T20" s="93">
        <v>0</v>
      </c>
      <c r="U20">
        <v>6.38</v>
      </c>
      <c r="V20">
        <v>0</v>
      </c>
      <c r="W20">
        <v>6.55</v>
      </c>
      <c r="X20">
        <v>110</v>
      </c>
      <c r="Y20">
        <v>36.67</v>
      </c>
      <c r="Z20">
        <v>36.659999999999997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36.67</v>
      </c>
      <c r="AH20">
        <v>83.33</v>
      </c>
      <c r="AI20">
        <v>83.33</v>
      </c>
      <c r="AJ20">
        <v>28.84</v>
      </c>
      <c r="AK20">
        <v>0</v>
      </c>
      <c r="AL20">
        <v>0</v>
      </c>
    </row>
    <row r="21" spans="1:38">
      <c r="A21" t="s">
        <v>63</v>
      </c>
      <c r="B21" s="34">
        <v>155.33000000000001</v>
      </c>
      <c r="C21" s="34">
        <v>33.82</v>
      </c>
      <c r="D21" s="93">
        <f t="shared" si="0"/>
        <v>0</v>
      </c>
      <c r="E21" s="34"/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35.26</v>
      </c>
      <c r="N21">
        <v>271.88</v>
      </c>
      <c r="O21">
        <v>46.4</v>
      </c>
      <c r="P21">
        <v>6.69</v>
      </c>
      <c r="Q21">
        <v>35.880000000000003</v>
      </c>
      <c r="R21" s="93">
        <v>0</v>
      </c>
      <c r="S21" s="93">
        <v>0</v>
      </c>
      <c r="T21" s="93">
        <v>0</v>
      </c>
      <c r="U21">
        <v>6.38</v>
      </c>
      <c r="V21">
        <v>0</v>
      </c>
      <c r="W21">
        <v>6.55</v>
      </c>
      <c r="X21">
        <v>110</v>
      </c>
      <c r="Y21">
        <v>36.67</v>
      </c>
      <c r="Z21">
        <v>36.659999999999997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36.67</v>
      </c>
      <c r="AH21">
        <v>82.67</v>
      </c>
      <c r="AI21">
        <v>82.67</v>
      </c>
      <c r="AJ21">
        <v>28.84</v>
      </c>
      <c r="AK21">
        <v>0</v>
      </c>
      <c r="AL21">
        <v>0</v>
      </c>
    </row>
    <row r="22" spans="1:38">
      <c r="A22" t="s">
        <v>64</v>
      </c>
      <c r="B22" s="34">
        <v>155.33000000000001</v>
      </c>
      <c r="C22" s="34">
        <v>33.82</v>
      </c>
      <c r="D22" s="93">
        <f t="shared" si="0"/>
        <v>0</v>
      </c>
      <c r="E22" s="34"/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35.26</v>
      </c>
      <c r="N22">
        <v>271.88</v>
      </c>
      <c r="O22">
        <v>46.4</v>
      </c>
      <c r="P22">
        <v>6.69</v>
      </c>
      <c r="Q22">
        <v>33.01</v>
      </c>
      <c r="R22" s="93">
        <v>0</v>
      </c>
      <c r="S22" s="93">
        <v>0</v>
      </c>
      <c r="T22" s="93">
        <v>0</v>
      </c>
      <c r="U22">
        <v>6.38</v>
      </c>
      <c r="V22">
        <v>0</v>
      </c>
      <c r="W22">
        <v>6.55</v>
      </c>
      <c r="X22">
        <v>110</v>
      </c>
      <c r="Y22">
        <v>36.67</v>
      </c>
      <c r="Z22">
        <v>36.659999999999997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36.67</v>
      </c>
      <c r="AH22">
        <v>83.33</v>
      </c>
      <c r="AI22">
        <v>83.33</v>
      </c>
      <c r="AJ22">
        <v>28.84</v>
      </c>
      <c r="AK22">
        <v>0</v>
      </c>
      <c r="AL22">
        <v>0</v>
      </c>
    </row>
    <row r="23" spans="1:38">
      <c r="A23" t="s">
        <v>65</v>
      </c>
      <c r="B23" s="34">
        <v>155.33000000000001</v>
      </c>
      <c r="C23" s="34">
        <v>33.82</v>
      </c>
      <c r="D23" s="93">
        <f t="shared" si="0"/>
        <v>0</v>
      </c>
      <c r="E23" s="34"/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35.26</v>
      </c>
      <c r="N23">
        <v>271.88</v>
      </c>
      <c r="O23">
        <v>46.4</v>
      </c>
      <c r="P23">
        <v>6.69</v>
      </c>
      <c r="Q23">
        <v>36.119999999999997</v>
      </c>
      <c r="R23" s="93">
        <v>0</v>
      </c>
      <c r="S23" s="93">
        <v>0</v>
      </c>
      <c r="T23" s="93">
        <v>0</v>
      </c>
      <c r="U23">
        <v>6.38</v>
      </c>
      <c r="V23">
        <v>0</v>
      </c>
      <c r="W23">
        <v>6.55</v>
      </c>
      <c r="X23">
        <v>110</v>
      </c>
      <c r="Y23">
        <v>36.67</v>
      </c>
      <c r="Z23">
        <v>36.659999999999997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36.67</v>
      </c>
      <c r="AH23">
        <v>83.33</v>
      </c>
      <c r="AI23">
        <v>83.33</v>
      </c>
      <c r="AJ23">
        <v>28.84</v>
      </c>
      <c r="AK23">
        <v>0</v>
      </c>
      <c r="AL23">
        <v>0</v>
      </c>
    </row>
    <row r="24" spans="1:38">
      <c r="A24" t="s">
        <v>66</v>
      </c>
      <c r="B24" s="34">
        <v>155.33000000000001</v>
      </c>
      <c r="C24" s="34">
        <v>33.82</v>
      </c>
      <c r="D24" s="93">
        <f t="shared" si="0"/>
        <v>0</v>
      </c>
      <c r="E24" s="34"/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35.26</v>
      </c>
      <c r="N24">
        <v>271.88</v>
      </c>
      <c r="O24">
        <v>46.4</v>
      </c>
      <c r="P24">
        <v>6.69</v>
      </c>
      <c r="Q24">
        <v>35.08</v>
      </c>
      <c r="R24" s="93">
        <v>0</v>
      </c>
      <c r="S24" s="93">
        <v>0</v>
      </c>
      <c r="T24" s="93">
        <v>0</v>
      </c>
      <c r="U24">
        <v>6.38</v>
      </c>
      <c r="V24">
        <v>0</v>
      </c>
      <c r="W24">
        <v>6.55</v>
      </c>
      <c r="X24">
        <v>110</v>
      </c>
      <c r="Y24">
        <v>36.67</v>
      </c>
      <c r="Z24">
        <v>36.659999999999997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36.67</v>
      </c>
      <c r="AH24">
        <v>83.33</v>
      </c>
      <c r="AI24">
        <v>83.33</v>
      </c>
      <c r="AJ24">
        <v>28.84</v>
      </c>
      <c r="AK24">
        <v>0</v>
      </c>
      <c r="AL24">
        <v>0</v>
      </c>
    </row>
    <row r="25" spans="1:38">
      <c r="A25" t="s">
        <v>67</v>
      </c>
      <c r="B25" s="34">
        <v>155.33000000000001</v>
      </c>
      <c r="C25" s="34">
        <v>33.82</v>
      </c>
      <c r="D25" s="93">
        <f t="shared" si="0"/>
        <v>0</v>
      </c>
      <c r="E25" s="34"/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35.26</v>
      </c>
      <c r="N25">
        <v>271.88</v>
      </c>
      <c r="O25">
        <v>46.4</v>
      </c>
      <c r="P25">
        <v>6.53</v>
      </c>
      <c r="Q25">
        <v>34.08</v>
      </c>
      <c r="R25" s="93">
        <v>0</v>
      </c>
      <c r="S25" s="93">
        <v>0</v>
      </c>
      <c r="T25" s="93">
        <v>0</v>
      </c>
      <c r="U25">
        <v>6.38</v>
      </c>
      <c r="V25">
        <v>0</v>
      </c>
      <c r="W25">
        <v>6.55</v>
      </c>
      <c r="X25">
        <v>110</v>
      </c>
      <c r="Y25">
        <v>36.67</v>
      </c>
      <c r="Z25">
        <v>36.659999999999997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36.67</v>
      </c>
      <c r="AH25">
        <v>82</v>
      </c>
      <c r="AI25">
        <v>82</v>
      </c>
      <c r="AJ25">
        <v>28.84</v>
      </c>
      <c r="AK25">
        <v>0</v>
      </c>
      <c r="AL25">
        <v>0</v>
      </c>
    </row>
    <row r="26" spans="1:38">
      <c r="A26" t="s">
        <v>68</v>
      </c>
      <c r="B26" s="34">
        <v>155.33000000000001</v>
      </c>
      <c r="C26" s="34">
        <v>33.82</v>
      </c>
      <c r="D26" s="93">
        <f t="shared" si="0"/>
        <v>0</v>
      </c>
      <c r="E26" s="34"/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35.26</v>
      </c>
      <c r="N26">
        <v>271.88</v>
      </c>
      <c r="O26">
        <v>46.4</v>
      </c>
      <c r="P26">
        <v>6.53</v>
      </c>
      <c r="Q26">
        <v>32.049999999999997</v>
      </c>
      <c r="R26" s="93">
        <v>0</v>
      </c>
      <c r="S26" s="93">
        <v>0</v>
      </c>
      <c r="T26" s="93">
        <v>0</v>
      </c>
      <c r="U26">
        <v>6.38</v>
      </c>
      <c r="V26">
        <v>0</v>
      </c>
      <c r="W26">
        <v>6.55</v>
      </c>
      <c r="X26">
        <v>105</v>
      </c>
      <c r="Y26">
        <v>35</v>
      </c>
      <c r="Z26">
        <v>35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36.67</v>
      </c>
      <c r="AH26">
        <v>81.33</v>
      </c>
      <c r="AI26">
        <v>81.33</v>
      </c>
      <c r="AJ26">
        <v>28.84</v>
      </c>
      <c r="AK26">
        <v>0</v>
      </c>
      <c r="AL26">
        <v>0</v>
      </c>
    </row>
    <row r="27" spans="1:38">
      <c r="A27" t="s">
        <v>69</v>
      </c>
      <c r="B27" s="34">
        <v>155.33000000000001</v>
      </c>
      <c r="C27" s="34">
        <v>33.82</v>
      </c>
      <c r="D27" s="93">
        <f t="shared" si="0"/>
        <v>9.9499999999999993</v>
      </c>
      <c r="E27" s="34"/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35.26</v>
      </c>
      <c r="N27">
        <v>271.88</v>
      </c>
      <c r="O27">
        <v>101.26</v>
      </c>
      <c r="P27">
        <v>6.53</v>
      </c>
      <c r="Q27">
        <v>28.05</v>
      </c>
      <c r="R27" s="93">
        <v>0</v>
      </c>
      <c r="S27" s="93">
        <v>6.4</v>
      </c>
      <c r="T27" s="93">
        <v>3.55</v>
      </c>
      <c r="U27">
        <v>6.38</v>
      </c>
      <c r="V27">
        <v>0.39950400000000003</v>
      </c>
      <c r="W27">
        <v>6.42</v>
      </c>
      <c r="X27">
        <v>105</v>
      </c>
      <c r="Y27">
        <v>35</v>
      </c>
      <c r="Z27">
        <v>35</v>
      </c>
      <c r="AA27">
        <v>0</v>
      </c>
      <c r="AB27">
        <v>0</v>
      </c>
      <c r="AC27">
        <v>0</v>
      </c>
      <c r="AD27">
        <v>0</v>
      </c>
      <c r="AE27">
        <v>1</v>
      </c>
      <c r="AF27">
        <v>0</v>
      </c>
      <c r="AG27">
        <v>36.67</v>
      </c>
      <c r="AH27">
        <v>80.67</v>
      </c>
      <c r="AI27">
        <v>80.67</v>
      </c>
      <c r="AJ27">
        <v>26.82</v>
      </c>
      <c r="AK27">
        <v>0</v>
      </c>
      <c r="AL27">
        <v>0</v>
      </c>
    </row>
    <row r="28" spans="1:38">
      <c r="A28" t="s">
        <v>70</v>
      </c>
      <c r="B28" s="34">
        <v>155.33000000000001</v>
      </c>
      <c r="C28" s="34">
        <v>33.82</v>
      </c>
      <c r="D28" s="93">
        <f t="shared" si="0"/>
        <v>18.57</v>
      </c>
      <c r="E28" s="34"/>
      <c r="F28" s="34"/>
      <c r="G28" s="34"/>
      <c r="H28" s="34"/>
      <c r="I28" s="34"/>
      <c r="J28" s="37">
        <v>0.01</v>
      </c>
      <c r="K28" s="37">
        <v>0.01</v>
      </c>
      <c r="L28" s="37">
        <v>0.01</v>
      </c>
      <c r="M28">
        <v>35.26</v>
      </c>
      <c r="N28">
        <v>271.88</v>
      </c>
      <c r="O28">
        <v>101.26</v>
      </c>
      <c r="P28">
        <v>6.53</v>
      </c>
      <c r="Q28">
        <v>24.05</v>
      </c>
      <c r="R28" s="93">
        <v>0</v>
      </c>
      <c r="S28" s="93">
        <v>9.82</v>
      </c>
      <c r="T28" s="93">
        <v>8.75</v>
      </c>
      <c r="U28">
        <v>6.38</v>
      </c>
      <c r="V28">
        <v>2.7283200000000001</v>
      </c>
      <c r="W28">
        <v>6.42</v>
      </c>
      <c r="X28">
        <v>105</v>
      </c>
      <c r="Y28">
        <v>35</v>
      </c>
      <c r="Z28">
        <v>35</v>
      </c>
      <c r="AA28">
        <v>0</v>
      </c>
      <c r="AB28">
        <v>0</v>
      </c>
      <c r="AC28">
        <v>0</v>
      </c>
      <c r="AD28">
        <v>0</v>
      </c>
      <c r="AE28">
        <v>3</v>
      </c>
      <c r="AF28">
        <v>1</v>
      </c>
      <c r="AG28">
        <v>36.26</v>
      </c>
      <c r="AH28">
        <v>80</v>
      </c>
      <c r="AI28">
        <v>80</v>
      </c>
      <c r="AJ28">
        <v>26.82</v>
      </c>
      <c r="AK28">
        <v>1</v>
      </c>
      <c r="AL28">
        <v>0.57999999999999996</v>
      </c>
    </row>
    <row r="29" spans="1:38">
      <c r="A29" t="s">
        <v>71</v>
      </c>
      <c r="B29" s="34">
        <v>155.33000000000001</v>
      </c>
      <c r="C29" s="34">
        <v>33.82</v>
      </c>
      <c r="D29" s="93">
        <f t="shared" si="0"/>
        <v>30.39</v>
      </c>
      <c r="E29" s="34"/>
      <c r="F29" s="34"/>
      <c r="G29" s="34"/>
      <c r="H29" s="34"/>
      <c r="I29" s="34"/>
      <c r="J29" s="37">
        <v>0.18</v>
      </c>
      <c r="K29" s="37">
        <v>0.18</v>
      </c>
      <c r="L29" s="37">
        <v>0.18</v>
      </c>
      <c r="M29">
        <v>35.26</v>
      </c>
      <c r="N29">
        <v>271.88</v>
      </c>
      <c r="O29">
        <v>101.26</v>
      </c>
      <c r="P29">
        <v>6.53</v>
      </c>
      <c r="Q29">
        <v>32.86</v>
      </c>
      <c r="R29" s="93">
        <v>0</v>
      </c>
      <c r="S29" s="93">
        <v>15.13</v>
      </c>
      <c r="T29" s="93">
        <v>15.26</v>
      </c>
      <c r="U29">
        <v>6.38</v>
      </c>
      <c r="V29">
        <v>5.329968</v>
      </c>
      <c r="W29">
        <v>6.42</v>
      </c>
      <c r="X29">
        <v>110</v>
      </c>
      <c r="Y29">
        <v>36.67</v>
      </c>
      <c r="Z29">
        <v>36.659999999999997</v>
      </c>
      <c r="AA29">
        <v>2.2599999999999998</v>
      </c>
      <c r="AB29">
        <v>0.45</v>
      </c>
      <c r="AC29">
        <v>0.33</v>
      </c>
      <c r="AD29">
        <v>1</v>
      </c>
      <c r="AE29">
        <v>5</v>
      </c>
      <c r="AF29">
        <v>2</v>
      </c>
      <c r="AG29">
        <v>36.67</v>
      </c>
      <c r="AH29">
        <v>79.33</v>
      </c>
      <c r="AI29">
        <v>79.33</v>
      </c>
      <c r="AJ29">
        <v>26.82</v>
      </c>
      <c r="AK29">
        <v>3</v>
      </c>
      <c r="AL29">
        <v>1.78</v>
      </c>
    </row>
    <row r="30" spans="1:38">
      <c r="A30" t="s">
        <v>72</v>
      </c>
      <c r="B30" s="34">
        <v>155.33000000000001</v>
      </c>
      <c r="C30" s="34">
        <v>33.82</v>
      </c>
      <c r="D30" s="93">
        <f t="shared" si="0"/>
        <v>56.51</v>
      </c>
      <c r="E30" s="34"/>
      <c r="F30" s="34"/>
      <c r="G30" s="34"/>
      <c r="H30" s="34"/>
      <c r="I30" s="34"/>
      <c r="J30" s="37">
        <v>0.57999999999999996</v>
      </c>
      <c r="K30" s="37">
        <v>0.57999999999999996</v>
      </c>
      <c r="L30" s="37">
        <v>0.6</v>
      </c>
      <c r="M30">
        <v>35.26</v>
      </c>
      <c r="N30">
        <v>271.88</v>
      </c>
      <c r="O30">
        <v>101.26</v>
      </c>
      <c r="P30">
        <v>6.53</v>
      </c>
      <c r="Q30">
        <v>31.32</v>
      </c>
      <c r="R30" s="93">
        <v>15.3</v>
      </c>
      <c r="S30" s="93">
        <v>20.61</v>
      </c>
      <c r="T30" s="93">
        <v>20.6</v>
      </c>
      <c r="U30">
        <v>6.38</v>
      </c>
      <c r="V30">
        <v>8.2726559999999996</v>
      </c>
      <c r="W30">
        <v>6.42</v>
      </c>
      <c r="X30">
        <v>110</v>
      </c>
      <c r="Y30">
        <v>36.67</v>
      </c>
      <c r="Z30">
        <v>36.659999999999997</v>
      </c>
      <c r="AA30">
        <v>7.62</v>
      </c>
      <c r="AB30">
        <v>1.52</v>
      </c>
      <c r="AC30">
        <v>1.67</v>
      </c>
      <c r="AD30">
        <v>2</v>
      </c>
      <c r="AE30">
        <v>8</v>
      </c>
      <c r="AF30">
        <v>4</v>
      </c>
      <c r="AG30">
        <v>36.33</v>
      </c>
      <c r="AH30">
        <v>78.67</v>
      </c>
      <c r="AI30">
        <v>78.67</v>
      </c>
      <c r="AJ30">
        <v>26.82</v>
      </c>
      <c r="AK30">
        <v>8</v>
      </c>
      <c r="AL30">
        <v>3.92</v>
      </c>
    </row>
    <row r="31" spans="1:38">
      <c r="A31" t="s">
        <v>73</v>
      </c>
      <c r="B31" s="34">
        <v>155.33000000000001</v>
      </c>
      <c r="C31" s="34">
        <v>40.44</v>
      </c>
      <c r="D31" s="93">
        <f t="shared" si="0"/>
        <v>63.05</v>
      </c>
      <c r="E31" s="34"/>
      <c r="F31" s="34"/>
      <c r="G31" s="34"/>
      <c r="H31" s="34"/>
      <c r="I31" s="34"/>
      <c r="J31" s="37">
        <v>1.2</v>
      </c>
      <c r="K31" s="37">
        <v>1.2</v>
      </c>
      <c r="L31" s="37">
        <v>1.23</v>
      </c>
      <c r="M31">
        <v>35.26</v>
      </c>
      <c r="N31">
        <v>271.88</v>
      </c>
      <c r="O31">
        <v>44.85</v>
      </c>
      <c r="P31">
        <v>6.3</v>
      </c>
      <c r="Q31">
        <v>31.65</v>
      </c>
      <c r="R31" s="93">
        <v>21.02</v>
      </c>
      <c r="S31" s="93">
        <v>21.02</v>
      </c>
      <c r="T31" s="93">
        <v>21.01</v>
      </c>
      <c r="U31">
        <v>6.38</v>
      </c>
      <c r="V31">
        <v>11.653824</v>
      </c>
      <c r="W31">
        <v>6.42</v>
      </c>
      <c r="X31">
        <v>110</v>
      </c>
      <c r="Y31">
        <v>36.67</v>
      </c>
      <c r="Z31">
        <v>36.659999999999997</v>
      </c>
      <c r="AA31">
        <v>15.52</v>
      </c>
      <c r="AB31">
        <v>3.1</v>
      </c>
      <c r="AC31">
        <v>3.33</v>
      </c>
      <c r="AD31">
        <v>4</v>
      </c>
      <c r="AE31">
        <v>11</v>
      </c>
      <c r="AF31">
        <v>5</v>
      </c>
      <c r="AG31">
        <v>36</v>
      </c>
      <c r="AH31">
        <v>78.33</v>
      </c>
      <c r="AI31">
        <v>78.33</v>
      </c>
      <c r="AJ31">
        <v>29.84</v>
      </c>
      <c r="AK31">
        <v>16</v>
      </c>
      <c r="AL31">
        <v>6.44</v>
      </c>
    </row>
    <row r="32" spans="1:38">
      <c r="A32" t="s">
        <v>74</v>
      </c>
      <c r="B32" s="34">
        <v>155.33000000000001</v>
      </c>
      <c r="C32" s="34">
        <v>40.44</v>
      </c>
      <c r="D32" s="93">
        <f t="shared" si="0"/>
        <v>64.55</v>
      </c>
      <c r="E32" s="34"/>
      <c r="F32" s="34"/>
      <c r="G32" s="34"/>
      <c r="H32" s="34"/>
      <c r="I32" s="34"/>
      <c r="J32" s="37">
        <v>1.95</v>
      </c>
      <c r="K32" s="37">
        <v>1.95</v>
      </c>
      <c r="L32" s="37">
        <v>2</v>
      </c>
      <c r="M32">
        <v>35.26</v>
      </c>
      <c r="N32">
        <v>271.88</v>
      </c>
      <c r="O32">
        <v>44.85</v>
      </c>
      <c r="P32">
        <v>6.3</v>
      </c>
      <c r="Q32">
        <v>32.82</v>
      </c>
      <c r="R32" s="93">
        <v>21.52</v>
      </c>
      <c r="S32" s="93">
        <v>21.52</v>
      </c>
      <c r="T32" s="93">
        <v>21.51</v>
      </c>
      <c r="U32">
        <v>6.38</v>
      </c>
      <c r="V32">
        <v>14.996015999999999</v>
      </c>
      <c r="W32">
        <v>6.42</v>
      </c>
      <c r="X32">
        <v>110</v>
      </c>
      <c r="Y32">
        <v>36.67</v>
      </c>
      <c r="Z32">
        <v>36.659999999999997</v>
      </c>
      <c r="AA32">
        <v>25.99</v>
      </c>
      <c r="AB32">
        <v>5.2</v>
      </c>
      <c r="AC32">
        <v>6.67</v>
      </c>
      <c r="AD32">
        <v>7</v>
      </c>
      <c r="AE32">
        <v>15</v>
      </c>
      <c r="AF32">
        <v>8</v>
      </c>
      <c r="AG32">
        <v>36</v>
      </c>
      <c r="AH32">
        <v>78.33</v>
      </c>
      <c r="AI32">
        <v>78.33</v>
      </c>
      <c r="AJ32">
        <v>29.84</v>
      </c>
      <c r="AK32">
        <v>25</v>
      </c>
      <c r="AL32">
        <v>10.32</v>
      </c>
    </row>
    <row r="33" spans="1:38">
      <c r="A33" t="s">
        <v>75</v>
      </c>
      <c r="B33" s="34">
        <v>155.33000000000001</v>
      </c>
      <c r="C33" s="34">
        <v>33.82</v>
      </c>
      <c r="D33" s="93">
        <f t="shared" si="0"/>
        <v>66.05</v>
      </c>
      <c r="E33" s="34"/>
      <c r="F33" s="34"/>
      <c r="G33" s="34"/>
      <c r="H33" s="34"/>
      <c r="I33" s="34"/>
      <c r="J33" s="37">
        <v>2.89</v>
      </c>
      <c r="K33" s="37">
        <v>2.89</v>
      </c>
      <c r="L33" s="37">
        <v>2.96</v>
      </c>
      <c r="M33">
        <v>35.26</v>
      </c>
      <c r="N33">
        <v>271.88</v>
      </c>
      <c r="O33">
        <v>44.85</v>
      </c>
      <c r="P33">
        <v>6.3</v>
      </c>
      <c r="Q33">
        <v>34.06</v>
      </c>
      <c r="R33" s="93">
        <v>22.02</v>
      </c>
      <c r="S33" s="93">
        <v>22.02</v>
      </c>
      <c r="T33" s="93">
        <v>22.01</v>
      </c>
      <c r="U33">
        <v>6.38</v>
      </c>
      <c r="V33">
        <v>17.714592</v>
      </c>
      <c r="W33">
        <v>6.42</v>
      </c>
      <c r="X33">
        <v>110</v>
      </c>
      <c r="Y33">
        <v>36.67</v>
      </c>
      <c r="Z33">
        <v>36.659999999999997</v>
      </c>
      <c r="AA33">
        <v>39.68</v>
      </c>
      <c r="AB33">
        <v>7.94</v>
      </c>
      <c r="AC33">
        <v>10</v>
      </c>
      <c r="AD33">
        <v>9</v>
      </c>
      <c r="AE33">
        <v>19</v>
      </c>
      <c r="AF33">
        <v>10</v>
      </c>
      <c r="AG33">
        <v>36.020000000000003</v>
      </c>
      <c r="AH33">
        <v>78.33</v>
      </c>
      <c r="AI33">
        <v>78.33</v>
      </c>
      <c r="AJ33">
        <v>29.84</v>
      </c>
      <c r="AK33">
        <v>38.5</v>
      </c>
      <c r="AL33">
        <v>16.5</v>
      </c>
    </row>
    <row r="34" spans="1:38">
      <c r="A34" t="s">
        <v>76</v>
      </c>
      <c r="B34" s="34">
        <v>155.33000000000001</v>
      </c>
      <c r="C34" s="34">
        <v>33.82</v>
      </c>
      <c r="D34" s="93">
        <f t="shared" si="0"/>
        <v>68.550000000000011</v>
      </c>
      <c r="E34" s="34"/>
      <c r="F34" s="34"/>
      <c r="G34" s="34"/>
      <c r="H34" s="34"/>
      <c r="I34" s="34"/>
      <c r="J34" s="37">
        <v>3.93</v>
      </c>
      <c r="K34" s="37">
        <v>3.93</v>
      </c>
      <c r="L34" s="37">
        <v>4.0199999999999996</v>
      </c>
      <c r="M34">
        <v>35.26</v>
      </c>
      <c r="N34">
        <v>271.88</v>
      </c>
      <c r="O34">
        <v>44.85</v>
      </c>
      <c r="P34">
        <v>6.3</v>
      </c>
      <c r="Q34">
        <v>35.909999999999997</v>
      </c>
      <c r="R34" s="93">
        <v>22.85</v>
      </c>
      <c r="S34" s="93">
        <v>22.85</v>
      </c>
      <c r="T34" s="93">
        <v>22.85</v>
      </c>
      <c r="U34">
        <v>6.38</v>
      </c>
      <c r="V34">
        <v>20.589072000000002</v>
      </c>
      <c r="W34">
        <v>6.42</v>
      </c>
      <c r="X34">
        <v>110</v>
      </c>
      <c r="Y34">
        <v>36.67</v>
      </c>
      <c r="Z34">
        <v>36.659999999999997</v>
      </c>
      <c r="AA34">
        <v>55.16</v>
      </c>
      <c r="AB34">
        <v>11.03</v>
      </c>
      <c r="AC34">
        <v>18.03</v>
      </c>
      <c r="AD34">
        <v>13</v>
      </c>
      <c r="AE34">
        <v>23</v>
      </c>
      <c r="AF34">
        <v>11</v>
      </c>
      <c r="AG34">
        <v>36.33</v>
      </c>
      <c r="AH34">
        <v>80</v>
      </c>
      <c r="AI34">
        <v>80</v>
      </c>
      <c r="AJ34">
        <v>29.84</v>
      </c>
      <c r="AK34">
        <v>53</v>
      </c>
      <c r="AL34">
        <v>22</v>
      </c>
    </row>
    <row r="35" spans="1:38">
      <c r="A35" t="s">
        <v>77</v>
      </c>
      <c r="B35" s="34">
        <v>155.33000000000001</v>
      </c>
      <c r="C35" s="34">
        <v>33.82</v>
      </c>
      <c r="D35" s="93">
        <f t="shared" si="0"/>
        <v>74.550000000000011</v>
      </c>
      <c r="E35" s="34"/>
      <c r="F35" s="34"/>
      <c r="G35" s="34"/>
      <c r="H35" s="34"/>
      <c r="I35" s="34"/>
      <c r="J35" s="37">
        <v>5.04</v>
      </c>
      <c r="K35" s="37">
        <v>5.04</v>
      </c>
      <c r="L35" s="37">
        <v>5.17</v>
      </c>
      <c r="M35">
        <v>35.26</v>
      </c>
      <c r="N35">
        <v>271.88</v>
      </c>
      <c r="O35">
        <v>44.85</v>
      </c>
      <c r="P35">
        <v>6.3</v>
      </c>
      <c r="Q35">
        <v>36.25</v>
      </c>
      <c r="R35" s="93">
        <v>24.85</v>
      </c>
      <c r="S35" s="93">
        <v>24.85</v>
      </c>
      <c r="T35" s="93">
        <v>24.85</v>
      </c>
      <c r="U35">
        <v>6.15</v>
      </c>
      <c r="V35">
        <v>23.405087999999999</v>
      </c>
      <c r="W35">
        <v>6.27</v>
      </c>
      <c r="X35">
        <v>110</v>
      </c>
      <c r="Y35">
        <v>36.67</v>
      </c>
      <c r="Z35">
        <v>36.659999999999997</v>
      </c>
      <c r="AA35">
        <v>72.27</v>
      </c>
      <c r="AB35">
        <v>14.45</v>
      </c>
      <c r="AC35">
        <v>25.07</v>
      </c>
      <c r="AD35">
        <v>16.7</v>
      </c>
      <c r="AE35">
        <v>26</v>
      </c>
      <c r="AF35">
        <v>13</v>
      </c>
      <c r="AG35">
        <v>37.479999999999997</v>
      </c>
      <c r="AH35">
        <v>80</v>
      </c>
      <c r="AI35">
        <v>80</v>
      </c>
      <c r="AJ35">
        <v>29.93</v>
      </c>
      <c r="AK35">
        <v>67</v>
      </c>
      <c r="AL35">
        <v>28</v>
      </c>
    </row>
    <row r="36" spans="1:38">
      <c r="A36" t="s">
        <v>78</v>
      </c>
      <c r="B36" s="34">
        <v>155.33000000000001</v>
      </c>
      <c r="C36" s="34">
        <v>33.82</v>
      </c>
      <c r="D36" s="93">
        <f t="shared" si="0"/>
        <v>81.95</v>
      </c>
      <c r="E36" s="34"/>
      <c r="F36" s="34"/>
      <c r="G36" s="34"/>
      <c r="H36" s="34"/>
      <c r="I36" s="34"/>
      <c r="J36" s="37">
        <v>6.17</v>
      </c>
      <c r="K36" s="37">
        <v>6.17</v>
      </c>
      <c r="L36" s="37">
        <v>6.32</v>
      </c>
      <c r="M36">
        <v>35.26</v>
      </c>
      <c r="N36">
        <v>232.01</v>
      </c>
      <c r="O36">
        <v>44.85</v>
      </c>
      <c r="P36">
        <v>6.3</v>
      </c>
      <c r="Q36">
        <v>36.130000000000003</v>
      </c>
      <c r="R36" s="93">
        <v>27.32</v>
      </c>
      <c r="S36" s="93">
        <v>27.32</v>
      </c>
      <c r="T36" s="93">
        <v>27.31</v>
      </c>
      <c r="U36">
        <v>6.15</v>
      </c>
      <c r="V36">
        <v>26.260079999999999</v>
      </c>
      <c r="W36">
        <v>6.27</v>
      </c>
      <c r="X36">
        <v>110</v>
      </c>
      <c r="Y36">
        <v>36.67</v>
      </c>
      <c r="Z36">
        <v>36.659999999999997</v>
      </c>
      <c r="AA36">
        <v>90.1</v>
      </c>
      <c r="AB36">
        <v>18.02</v>
      </c>
      <c r="AC36">
        <v>32.49</v>
      </c>
      <c r="AD36">
        <v>22.24</v>
      </c>
      <c r="AE36">
        <v>30</v>
      </c>
      <c r="AF36">
        <v>15</v>
      </c>
      <c r="AG36">
        <v>38.25</v>
      </c>
      <c r="AH36">
        <v>80</v>
      </c>
      <c r="AI36">
        <v>80</v>
      </c>
      <c r="AJ36">
        <v>29.93</v>
      </c>
      <c r="AK36">
        <v>81</v>
      </c>
      <c r="AL36">
        <v>34</v>
      </c>
    </row>
    <row r="37" spans="1:38">
      <c r="A37" t="s">
        <v>79</v>
      </c>
      <c r="B37" s="34">
        <v>117.94</v>
      </c>
      <c r="C37" s="34">
        <v>33.82</v>
      </c>
      <c r="D37" s="93">
        <f t="shared" si="0"/>
        <v>84.95</v>
      </c>
      <c r="E37" s="34"/>
      <c r="F37" s="34"/>
      <c r="G37" s="34"/>
      <c r="H37" s="34"/>
      <c r="I37" s="34"/>
      <c r="J37" s="37">
        <v>7.28</v>
      </c>
      <c r="K37" s="37">
        <v>7.28</v>
      </c>
      <c r="L37" s="37">
        <v>7.46</v>
      </c>
      <c r="M37">
        <v>35.26</v>
      </c>
      <c r="N37">
        <v>193.34</v>
      </c>
      <c r="O37">
        <v>44.85</v>
      </c>
      <c r="P37">
        <v>6.14</v>
      </c>
      <c r="Q37">
        <v>36.26</v>
      </c>
      <c r="R37" s="93">
        <v>28.32</v>
      </c>
      <c r="S37" s="93">
        <v>28.32</v>
      </c>
      <c r="T37" s="93">
        <v>28.31</v>
      </c>
      <c r="U37">
        <v>6.15</v>
      </c>
      <c r="V37">
        <v>28.968912</v>
      </c>
      <c r="W37">
        <v>6.27</v>
      </c>
      <c r="X37">
        <v>110</v>
      </c>
      <c r="Y37">
        <v>36.67</v>
      </c>
      <c r="Z37">
        <v>36.659999999999997</v>
      </c>
      <c r="AA37">
        <v>107.86</v>
      </c>
      <c r="AB37">
        <v>21.57</v>
      </c>
      <c r="AC37">
        <v>39.880000000000003</v>
      </c>
      <c r="AD37">
        <v>24</v>
      </c>
      <c r="AE37">
        <v>34</v>
      </c>
      <c r="AF37">
        <v>17</v>
      </c>
      <c r="AG37">
        <v>38.729999999999997</v>
      </c>
      <c r="AH37">
        <v>80</v>
      </c>
      <c r="AI37">
        <v>80</v>
      </c>
      <c r="AJ37">
        <v>29.93</v>
      </c>
      <c r="AK37">
        <v>95</v>
      </c>
      <c r="AL37">
        <v>40</v>
      </c>
    </row>
    <row r="38" spans="1:38">
      <c r="A38" t="s">
        <v>80</v>
      </c>
      <c r="B38" s="34">
        <v>117.94</v>
      </c>
      <c r="C38" s="34">
        <v>33.82</v>
      </c>
      <c r="D38" s="93">
        <f t="shared" si="0"/>
        <v>86.95</v>
      </c>
      <c r="E38" s="34"/>
      <c r="F38" s="34"/>
      <c r="G38" s="34"/>
      <c r="H38" s="34"/>
      <c r="I38" s="34"/>
      <c r="J38" s="37">
        <v>8.3699999999999992</v>
      </c>
      <c r="K38" s="37">
        <v>8.3699999999999992</v>
      </c>
      <c r="L38" s="37">
        <v>8.58</v>
      </c>
      <c r="M38">
        <v>35.26</v>
      </c>
      <c r="N38">
        <v>193.34</v>
      </c>
      <c r="O38">
        <v>44.85</v>
      </c>
      <c r="P38">
        <v>6.14</v>
      </c>
      <c r="Q38">
        <v>36.19</v>
      </c>
      <c r="R38" s="93">
        <v>28.98</v>
      </c>
      <c r="S38" s="93">
        <v>28.98</v>
      </c>
      <c r="T38" s="93">
        <v>28.99</v>
      </c>
      <c r="U38">
        <v>6.15</v>
      </c>
      <c r="V38">
        <v>31.434144</v>
      </c>
      <c r="W38">
        <v>6.27</v>
      </c>
      <c r="X38">
        <v>110</v>
      </c>
      <c r="Y38">
        <v>36.67</v>
      </c>
      <c r="Z38">
        <v>36.659999999999997</v>
      </c>
      <c r="AA38">
        <v>125.46</v>
      </c>
      <c r="AB38">
        <v>25.09</v>
      </c>
      <c r="AC38">
        <v>47.08</v>
      </c>
      <c r="AD38">
        <v>27</v>
      </c>
      <c r="AE38">
        <v>45</v>
      </c>
      <c r="AF38">
        <v>23</v>
      </c>
      <c r="AG38">
        <v>39.04</v>
      </c>
      <c r="AH38">
        <v>80</v>
      </c>
      <c r="AI38">
        <v>80</v>
      </c>
      <c r="AJ38">
        <v>29.93</v>
      </c>
      <c r="AK38">
        <v>109</v>
      </c>
      <c r="AL38">
        <v>46</v>
      </c>
    </row>
    <row r="39" spans="1:38">
      <c r="A39" t="s">
        <v>81</v>
      </c>
      <c r="B39" s="34">
        <v>117.94</v>
      </c>
      <c r="C39" s="34">
        <v>33.82</v>
      </c>
      <c r="D39" s="93">
        <f t="shared" si="0"/>
        <v>86.95</v>
      </c>
      <c r="E39" s="34"/>
      <c r="F39" s="34"/>
      <c r="G39" s="34"/>
      <c r="H39" s="34"/>
      <c r="I39" s="34"/>
      <c r="J39" s="37">
        <v>9.3800000000000008</v>
      </c>
      <c r="K39" s="37">
        <v>9.3800000000000008</v>
      </c>
      <c r="L39" s="37">
        <v>9.6199999999999992</v>
      </c>
      <c r="M39">
        <v>35.26</v>
      </c>
      <c r="N39">
        <v>154.66999999999999</v>
      </c>
      <c r="O39">
        <v>44.85</v>
      </c>
      <c r="P39">
        <v>6.14</v>
      </c>
      <c r="Q39">
        <v>36.89</v>
      </c>
      <c r="R39" s="93">
        <v>28.98</v>
      </c>
      <c r="S39" s="93">
        <v>28.98</v>
      </c>
      <c r="T39" s="93">
        <v>28.99</v>
      </c>
      <c r="U39">
        <v>6.15</v>
      </c>
      <c r="V39">
        <v>18.874127999999999</v>
      </c>
      <c r="W39">
        <v>6.27</v>
      </c>
      <c r="X39">
        <v>110</v>
      </c>
      <c r="Y39">
        <v>36.67</v>
      </c>
      <c r="Z39">
        <v>36.659999999999997</v>
      </c>
      <c r="AA39">
        <v>142.33000000000001</v>
      </c>
      <c r="AB39">
        <v>28.46</v>
      </c>
      <c r="AC39">
        <v>53.86</v>
      </c>
      <c r="AD39">
        <v>31</v>
      </c>
      <c r="AE39">
        <v>53</v>
      </c>
      <c r="AF39">
        <v>27</v>
      </c>
      <c r="AG39">
        <v>38.94</v>
      </c>
      <c r="AH39">
        <v>80</v>
      </c>
      <c r="AI39">
        <v>80</v>
      </c>
      <c r="AJ39">
        <v>27.91</v>
      </c>
      <c r="AK39">
        <v>123</v>
      </c>
      <c r="AL39">
        <v>52</v>
      </c>
    </row>
    <row r="40" spans="1:38">
      <c r="A40" t="s">
        <v>82</v>
      </c>
      <c r="B40" s="34">
        <v>117.94</v>
      </c>
      <c r="C40" s="34">
        <v>33.82</v>
      </c>
      <c r="D40" s="93">
        <f t="shared" si="0"/>
        <v>89.95</v>
      </c>
      <c r="E40" s="34"/>
      <c r="F40" s="34"/>
      <c r="G40" s="34"/>
      <c r="H40" s="34"/>
      <c r="I40" s="34"/>
      <c r="J40" s="37">
        <v>10.34</v>
      </c>
      <c r="K40" s="37">
        <v>10.34</v>
      </c>
      <c r="L40" s="37">
        <v>10.6</v>
      </c>
      <c r="M40">
        <v>35.26</v>
      </c>
      <c r="N40">
        <v>149.53</v>
      </c>
      <c r="O40">
        <v>44.85</v>
      </c>
      <c r="P40">
        <v>6.14</v>
      </c>
      <c r="Q40">
        <v>39.090000000000003</v>
      </c>
      <c r="R40" s="93">
        <v>29.98</v>
      </c>
      <c r="S40" s="93">
        <v>29.98</v>
      </c>
      <c r="T40" s="93">
        <v>29.99</v>
      </c>
      <c r="U40">
        <v>6.15</v>
      </c>
      <c r="V40">
        <v>20.501376</v>
      </c>
      <c r="W40">
        <v>6.27</v>
      </c>
      <c r="X40">
        <v>110</v>
      </c>
      <c r="Y40">
        <v>36.67</v>
      </c>
      <c r="Z40">
        <v>36.659999999999997</v>
      </c>
      <c r="AA40">
        <v>157.77000000000001</v>
      </c>
      <c r="AB40">
        <v>31.55</v>
      </c>
      <c r="AC40">
        <v>60.35</v>
      </c>
      <c r="AD40">
        <v>33</v>
      </c>
      <c r="AE40">
        <v>59</v>
      </c>
      <c r="AF40">
        <v>29</v>
      </c>
      <c r="AG40">
        <v>38.79</v>
      </c>
      <c r="AH40">
        <v>80</v>
      </c>
      <c r="AI40">
        <v>80</v>
      </c>
      <c r="AJ40">
        <v>27.91</v>
      </c>
      <c r="AK40">
        <v>137</v>
      </c>
      <c r="AL40">
        <v>58</v>
      </c>
    </row>
    <row r="41" spans="1:38">
      <c r="A41" t="s">
        <v>83</v>
      </c>
      <c r="B41" s="34">
        <v>117.94</v>
      </c>
      <c r="C41" s="34">
        <v>33.82</v>
      </c>
      <c r="D41" s="93">
        <f t="shared" si="0"/>
        <v>89.95</v>
      </c>
      <c r="E41" s="34"/>
      <c r="F41" s="34"/>
      <c r="G41" s="34"/>
      <c r="H41" s="34"/>
      <c r="I41" s="34"/>
      <c r="J41" s="37">
        <v>11.2</v>
      </c>
      <c r="K41" s="37">
        <v>11.2</v>
      </c>
      <c r="L41" s="37">
        <v>11.48</v>
      </c>
      <c r="M41">
        <v>35.26</v>
      </c>
      <c r="N41">
        <v>149.53</v>
      </c>
      <c r="O41">
        <v>44.85</v>
      </c>
      <c r="P41">
        <v>6.14</v>
      </c>
      <c r="Q41">
        <v>39.090000000000003</v>
      </c>
      <c r="R41" s="93">
        <v>29.98</v>
      </c>
      <c r="S41" s="93">
        <v>29.98</v>
      </c>
      <c r="T41" s="93">
        <v>29.99</v>
      </c>
      <c r="U41">
        <v>6.15</v>
      </c>
      <c r="V41">
        <v>22.060416</v>
      </c>
      <c r="W41">
        <v>6.27</v>
      </c>
      <c r="X41">
        <v>110</v>
      </c>
      <c r="Y41">
        <v>36.67</v>
      </c>
      <c r="Z41">
        <v>36.659999999999997</v>
      </c>
      <c r="AA41">
        <v>171.96</v>
      </c>
      <c r="AB41">
        <v>34.39</v>
      </c>
      <c r="AC41">
        <v>66.489999999999995</v>
      </c>
      <c r="AD41">
        <v>36</v>
      </c>
      <c r="AE41">
        <v>65</v>
      </c>
      <c r="AF41">
        <v>32</v>
      </c>
      <c r="AG41">
        <v>37.450000000000003</v>
      </c>
      <c r="AH41">
        <v>80</v>
      </c>
      <c r="AI41">
        <v>80</v>
      </c>
      <c r="AJ41">
        <v>27.91</v>
      </c>
      <c r="AK41">
        <v>147</v>
      </c>
      <c r="AL41">
        <v>63</v>
      </c>
    </row>
    <row r="42" spans="1:38">
      <c r="A42" t="s">
        <v>84</v>
      </c>
      <c r="B42" s="34">
        <v>117.94</v>
      </c>
      <c r="C42" s="34">
        <v>33.82</v>
      </c>
      <c r="D42" s="93">
        <f t="shared" si="0"/>
        <v>91.45</v>
      </c>
      <c r="E42" s="34"/>
      <c r="F42" s="34"/>
      <c r="G42" s="34"/>
      <c r="H42" s="34"/>
      <c r="I42" s="34"/>
      <c r="J42" s="37">
        <v>11.97</v>
      </c>
      <c r="K42" s="37">
        <v>11.97</v>
      </c>
      <c r="L42" s="37">
        <v>12.27</v>
      </c>
      <c r="M42">
        <v>35.26</v>
      </c>
      <c r="N42">
        <v>149.53</v>
      </c>
      <c r="O42">
        <v>44.85</v>
      </c>
      <c r="P42">
        <v>6.14</v>
      </c>
      <c r="Q42">
        <v>39.090000000000003</v>
      </c>
      <c r="R42" s="93">
        <v>30.48</v>
      </c>
      <c r="S42" s="93">
        <v>30.48</v>
      </c>
      <c r="T42" s="93">
        <v>30.49</v>
      </c>
      <c r="U42">
        <v>6.15</v>
      </c>
      <c r="V42">
        <v>23.297903999999999</v>
      </c>
      <c r="W42">
        <v>6.27</v>
      </c>
      <c r="X42">
        <v>110</v>
      </c>
      <c r="Y42">
        <v>36.67</v>
      </c>
      <c r="Z42">
        <v>36.659999999999997</v>
      </c>
      <c r="AA42">
        <v>185.43</v>
      </c>
      <c r="AB42">
        <v>37.090000000000003</v>
      </c>
      <c r="AC42">
        <v>71.900000000000006</v>
      </c>
      <c r="AD42">
        <v>37</v>
      </c>
      <c r="AE42">
        <v>68</v>
      </c>
      <c r="AF42">
        <v>34</v>
      </c>
      <c r="AG42">
        <v>37.450000000000003</v>
      </c>
      <c r="AH42">
        <v>80</v>
      </c>
      <c r="AI42">
        <v>80</v>
      </c>
      <c r="AJ42">
        <v>27.91</v>
      </c>
      <c r="AK42">
        <v>158</v>
      </c>
      <c r="AL42">
        <v>67</v>
      </c>
    </row>
    <row r="43" spans="1:38">
      <c r="A43" t="s">
        <v>85</v>
      </c>
      <c r="B43" s="34">
        <v>117.94</v>
      </c>
      <c r="C43" s="34">
        <v>33.82</v>
      </c>
      <c r="D43" s="93">
        <f t="shared" si="0"/>
        <v>91.45</v>
      </c>
      <c r="E43" s="34"/>
      <c r="F43" s="34"/>
      <c r="G43" s="34"/>
      <c r="H43" s="34"/>
      <c r="I43" s="34"/>
      <c r="J43" s="37">
        <v>12.63</v>
      </c>
      <c r="K43" s="37">
        <v>12.63</v>
      </c>
      <c r="L43" s="37">
        <v>12.94</v>
      </c>
      <c r="M43">
        <v>35.26</v>
      </c>
      <c r="N43">
        <v>149.53</v>
      </c>
      <c r="O43">
        <v>44.85</v>
      </c>
      <c r="P43">
        <v>6.06</v>
      </c>
      <c r="Q43">
        <v>39.090000000000003</v>
      </c>
      <c r="R43" s="93">
        <v>30.48</v>
      </c>
      <c r="S43" s="93">
        <v>30.48</v>
      </c>
      <c r="T43" s="93">
        <v>30.49</v>
      </c>
      <c r="U43">
        <v>6.15</v>
      </c>
      <c r="V43">
        <v>24.798480000000001</v>
      </c>
      <c r="W43">
        <v>6.14</v>
      </c>
      <c r="X43">
        <v>110</v>
      </c>
      <c r="Y43">
        <v>36.67</v>
      </c>
      <c r="Z43">
        <v>36.659999999999997</v>
      </c>
      <c r="AA43">
        <v>197.86</v>
      </c>
      <c r="AB43">
        <v>39.57</v>
      </c>
      <c r="AC43">
        <v>76.89</v>
      </c>
      <c r="AD43">
        <v>39</v>
      </c>
      <c r="AE43">
        <v>72</v>
      </c>
      <c r="AF43">
        <v>36</v>
      </c>
      <c r="AG43">
        <v>37.450000000000003</v>
      </c>
      <c r="AH43">
        <v>80</v>
      </c>
      <c r="AI43">
        <v>80</v>
      </c>
      <c r="AJ43">
        <v>27.91</v>
      </c>
      <c r="AK43">
        <v>168</v>
      </c>
      <c r="AL43">
        <v>72</v>
      </c>
    </row>
    <row r="44" spans="1:38">
      <c r="A44" t="s">
        <v>86</v>
      </c>
      <c r="B44" s="34">
        <v>117.94</v>
      </c>
      <c r="C44" s="34">
        <v>33.82</v>
      </c>
      <c r="D44" s="93">
        <f t="shared" si="0"/>
        <v>91.45</v>
      </c>
      <c r="E44" s="34"/>
      <c r="F44" s="34"/>
      <c r="G44" s="34"/>
      <c r="H44" s="34"/>
      <c r="I44" s="34"/>
      <c r="J44" s="37">
        <v>13.14</v>
      </c>
      <c r="K44" s="37">
        <v>13.14</v>
      </c>
      <c r="L44" s="37">
        <v>13.48</v>
      </c>
      <c r="M44">
        <v>35.26</v>
      </c>
      <c r="N44">
        <v>149.53</v>
      </c>
      <c r="O44">
        <v>44.85</v>
      </c>
      <c r="P44">
        <v>6.06</v>
      </c>
      <c r="Q44">
        <v>39.090000000000003</v>
      </c>
      <c r="R44" s="93">
        <v>30.48</v>
      </c>
      <c r="S44" s="93">
        <v>30.48</v>
      </c>
      <c r="T44" s="93">
        <v>30.49</v>
      </c>
      <c r="U44">
        <v>6.15</v>
      </c>
      <c r="V44">
        <v>26.484192</v>
      </c>
      <c r="W44">
        <v>6.14</v>
      </c>
      <c r="X44">
        <v>110</v>
      </c>
      <c r="Y44">
        <v>36.67</v>
      </c>
      <c r="Z44">
        <v>36.659999999999997</v>
      </c>
      <c r="AA44">
        <v>208.89</v>
      </c>
      <c r="AB44">
        <v>41.78</v>
      </c>
      <c r="AC44">
        <v>81.25</v>
      </c>
      <c r="AD44">
        <v>40.799999999999997</v>
      </c>
      <c r="AE44">
        <v>74</v>
      </c>
      <c r="AF44">
        <v>37</v>
      </c>
      <c r="AG44">
        <v>37.450000000000003</v>
      </c>
      <c r="AH44">
        <v>80</v>
      </c>
      <c r="AI44">
        <v>80</v>
      </c>
      <c r="AJ44">
        <v>27.91</v>
      </c>
      <c r="AK44">
        <v>175</v>
      </c>
      <c r="AL44">
        <v>75</v>
      </c>
    </row>
    <row r="45" spans="1:38">
      <c r="A45" t="s">
        <v>87</v>
      </c>
      <c r="B45" s="34">
        <v>117.94</v>
      </c>
      <c r="C45" s="34">
        <v>33.82</v>
      </c>
      <c r="D45" s="93">
        <f t="shared" si="0"/>
        <v>91.45</v>
      </c>
      <c r="E45" s="34"/>
      <c r="F45" s="34"/>
      <c r="G45" s="34"/>
      <c r="H45" s="34"/>
      <c r="I45" s="34"/>
      <c r="J45" s="37">
        <v>13.6</v>
      </c>
      <c r="K45" s="37">
        <v>13.6</v>
      </c>
      <c r="L45" s="37">
        <v>13.94</v>
      </c>
      <c r="M45">
        <v>35.26</v>
      </c>
      <c r="N45">
        <v>149.53</v>
      </c>
      <c r="O45">
        <v>44.85</v>
      </c>
      <c r="P45">
        <v>6.06</v>
      </c>
      <c r="Q45">
        <v>39.090000000000003</v>
      </c>
      <c r="R45" s="93">
        <v>30.48</v>
      </c>
      <c r="S45" s="93">
        <v>30.48</v>
      </c>
      <c r="T45" s="93">
        <v>30.49</v>
      </c>
      <c r="U45">
        <v>6.15</v>
      </c>
      <c r="V45">
        <v>21.232175999999999</v>
      </c>
      <c r="W45">
        <v>6.14</v>
      </c>
      <c r="X45">
        <v>110</v>
      </c>
      <c r="Y45">
        <v>36.67</v>
      </c>
      <c r="Z45">
        <v>36.659999999999997</v>
      </c>
      <c r="AA45">
        <v>226.73</v>
      </c>
      <c r="AB45">
        <v>45.35</v>
      </c>
      <c r="AC45">
        <v>85.16</v>
      </c>
      <c r="AD45">
        <v>41</v>
      </c>
      <c r="AE45">
        <v>77</v>
      </c>
      <c r="AF45">
        <v>39</v>
      </c>
      <c r="AG45">
        <v>37.450000000000003</v>
      </c>
      <c r="AH45">
        <v>80</v>
      </c>
      <c r="AI45">
        <v>80</v>
      </c>
      <c r="AJ45">
        <v>27.91</v>
      </c>
      <c r="AK45">
        <v>182</v>
      </c>
      <c r="AL45">
        <v>78</v>
      </c>
    </row>
    <row r="46" spans="1:38">
      <c r="A46" t="s">
        <v>88</v>
      </c>
      <c r="B46" s="34">
        <v>117.94</v>
      </c>
      <c r="C46" s="34">
        <v>33.82</v>
      </c>
      <c r="D46" s="93">
        <f t="shared" si="0"/>
        <v>91.45</v>
      </c>
      <c r="E46" s="34"/>
      <c r="F46" s="34"/>
      <c r="G46" s="34"/>
      <c r="H46" s="34"/>
      <c r="I46" s="34"/>
      <c r="J46" s="37">
        <v>13.97</v>
      </c>
      <c r="K46" s="37">
        <v>13.97</v>
      </c>
      <c r="L46" s="37">
        <v>14.33</v>
      </c>
      <c r="M46">
        <v>35.26</v>
      </c>
      <c r="N46">
        <v>149.53</v>
      </c>
      <c r="O46">
        <v>44.85</v>
      </c>
      <c r="P46">
        <v>6.06</v>
      </c>
      <c r="Q46">
        <v>42.09</v>
      </c>
      <c r="R46" s="93">
        <v>30.48</v>
      </c>
      <c r="S46" s="93">
        <v>30.48</v>
      </c>
      <c r="T46" s="93">
        <v>30.49</v>
      </c>
      <c r="U46">
        <v>6.15</v>
      </c>
      <c r="V46">
        <v>24.038447999999999</v>
      </c>
      <c r="W46">
        <v>6.14</v>
      </c>
      <c r="X46">
        <v>110</v>
      </c>
      <c r="Y46">
        <v>36.67</v>
      </c>
      <c r="Z46">
        <v>36.659999999999997</v>
      </c>
      <c r="AA46">
        <v>233.33</v>
      </c>
      <c r="AB46">
        <v>46.67</v>
      </c>
      <c r="AC46">
        <v>87.23</v>
      </c>
      <c r="AD46">
        <v>41.7</v>
      </c>
      <c r="AE46">
        <v>79</v>
      </c>
      <c r="AF46">
        <v>39</v>
      </c>
      <c r="AG46">
        <v>37.450000000000003</v>
      </c>
      <c r="AH46">
        <v>80</v>
      </c>
      <c r="AI46">
        <v>80</v>
      </c>
      <c r="AJ46">
        <v>27.91</v>
      </c>
      <c r="AK46">
        <v>186</v>
      </c>
      <c r="AL46">
        <v>79</v>
      </c>
    </row>
    <row r="47" spans="1:38">
      <c r="A47" t="s">
        <v>89</v>
      </c>
      <c r="B47" s="34">
        <v>117.94</v>
      </c>
      <c r="C47" s="34">
        <v>33.82</v>
      </c>
      <c r="D47" s="93">
        <f t="shared" si="0"/>
        <v>93.95</v>
      </c>
      <c r="E47" s="34"/>
      <c r="F47" s="34"/>
      <c r="G47" s="34"/>
      <c r="H47" s="34"/>
      <c r="I47" s="34"/>
      <c r="J47" s="37">
        <v>14.27</v>
      </c>
      <c r="K47" s="37">
        <v>14.27</v>
      </c>
      <c r="L47" s="37">
        <v>14.63</v>
      </c>
      <c r="M47">
        <v>35.26</v>
      </c>
      <c r="N47">
        <v>149.53</v>
      </c>
      <c r="O47">
        <v>44.85</v>
      </c>
      <c r="P47">
        <v>5.91</v>
      </c>
      <c r="Q47">
        <v>42.09</v>
      </c>
      <c r="R47" s="93">
        <v>31.32</v>
      </c>
      <c r="S47" s="93">
        <v>31.32</v>
      </c>
      <c r="T47" s="93">
        <v>31.31</v>
      </c>
      <c r="U47">
        <v>5.99</v>
      </c>
      <c r="V47">
        <v>26.299056</v>
      </c>
      <c r="W47">
        <v>6.14</v>
      </c>
      <c r="X47">
        <v>115</v>
      </c>
      <c r="Y47">
        <v>38.33</v>
      </c>
      <c r="Z47">
        <v>38.340000000000003</v>
      </c>
      <c r="AA47">
        <v>233.33</v>
      </c>
      <c r="AB47">
        <v>46.67</v>
      </c>
      <c r="AC47">
        <v>88.67</v>
      </c>
      <c r="AD47">
        <v>43.5</v>
      </c>
      <c r="AE47">
        <v>79</v>
      </c>
      <c r="AF47">
        <v>39</v>
      </c>
      <c r="AG47">
        <v>37.450000000000003</v>
      </c>
      <c r="AH47">
        <v>80</v>
      </c>
      <c r="AI47">
        <v>80</v>
      </c>
      <c r="AJ47">
        <v>27.91</v>
      </c>
      <c r="AK47">
        <v>189</v>
      </c>
      <c r="AL47">
        <v>81</v>
      </c>
    </row>
    <row r="48" spans="1:38">
      <c r="A48" t="s">
        <v>90</v>
      </c>
      <c r="B48" s="34">
        <v>117.94</v>
      </c>
      <c r="C48" s="34">
        <v>33.82</v>
      </c>
      <c r="D48" s="93">
        <f t="shared" si="0"/>
        <v>93.95</v>
      </c>
      <c r="E48" s="34"/>
      <c r="F48" s="34"/>
      <c r="G48" s="34"/>
      <c r="H48" s="34"/>
      <c r="I48" s="34"/>
      <c r="J48" s="37">
        <v>14.47</v>
      </c>
      <c r="K48" s="37">
        <v>14.47</v>
      </c>
      <c r="L48" s="37">
        <v>14.83</v>
      </c>
      <c r="M48">
        <v>35.26</v>
      </c>
      <c r="N48">
        <v>149.53</v>
      </c>
      <c r="O48">
        <v>44.85</v>
      </c>
      <c r="P48">
        <v>5.91</v>
      </c>
      <c r="Q48">
        <v>42.09</v>
      </c>
      <c r="R48" s="93">
        <v>31.32</v>
      </c>
      <c r="S48" s="93">
        <v>31.32</v>
      </c>
      <c r="T48" s="93">
        <v>31.31</v>
      </c>
      <c r="U48">
        <v>5.99</v>
      </c>
      <c r="V48">
        <v>28.062719999999999</v>
      </c>
      <c r="W48">
        <v>6.14</v>
      </c>
      <c r="X48">
        <v>115</v>
      </c>
      <c r="Y48">
        <v>38.33</v>
      </c>
      <c r="Z48">
        <v>38.340000000000003</v>
      </c>
      <c r="AA48">
        <v>233.33</v>
      </c>
      <c r="AB48">
        <v>46.67</v>
      </c>
      <c r="AC48">
        <v>90.15</v>
      </c>
      <c r="AD48">
        <v>44.5</v>
      </c>
      <c r="AE48">
        <v>79</v>
      </c>
      <c r="AF48">
        <v>39</v>
      </c>
      <c r="AG48">
        <v>37.450000000000003</v>
      </c>
      <c r="AH48">
        <v>80</v>
      </c>
      <c r="AI48">
        <v>80</v>
      </c>
      <c r="AJ48">
        <v>27.91</v>
      </c>
      <c r="AK48">
        <v>189</v>
      </c>
      <c r="AL48">
        <v>81</v>
      </c>
    </row>
    <row r="49" spans="1:38">
      <c r="A49" t="s">
        <v>91</v>
      </c>
      <c r="B49" s="34">
        <v>117.94</v>
      </c>
      <c r="C49" s="34">
        <v>33.82</v>
      </c>
      <c r="D49" s="93">
        <f t="shared" si="0"/>
        <v>94.949999999999989</v>
      </c>
      <c r="E49" s="34"/>
      <c r="F49" s="34"/>
      <c r="G49" s="34"/>
      <c r="H49" s="34"/>
      <c r="I49" s="34"/>
      <c r="J49" s="37">
        <v>14.54</v>
      </c>
      <c r="K49" s="37">
        <v>14.54</v>
      </c>
      <c r="L49" s="37">
        <v>14.91</v>
      </c>
      <c r="M49">
        <v>35.26</v>
      </c>
      <c r="N49">
        <v>149.53</v>
      </c>
      <c r="O49">
        <v>44.85</v>
      </c>
      <c r="P49">
        <v>5.91</v>
      </c>
      <c r="Q49">
        <v>42.09</v>
      </c>
      <c r="R49" s="93">
        <v>31.65</v>
      </c>
      <c r="S49" s="93">
        <v>31.65</v>
      </c>
      <c r="T49" s="93">
        <v>31.65</v>
      </c>
      <c r="U49">
        <v>5.99</v>
      </c>
      <c r="V49">
        <v>29.943311999999999</v>
      </c>
      <c r="W49">
        <v>6.14</v>
      </c>
      <c r="X49">
        <v>115</v>
      </c>
      <c r="Y49">
        <v>38.33</v>
      </c>
      <c r="Z49">
        <v>38.340000000000003</v>
      </c>
      <c r="AA49">
        <v>233.33</v>
      </c>
      <c r="AB49">
        <v>46.67</v>
      </c>
      <c r="AC49">
        <v>92.33</v>
      </c>
      <c r="AD49">
        <v>45.5</v>
      </c>
      <c r="AE49">
        <v>79</v>
      </c>
      <c r="AF49">
        <v>39</v>
      </c>
      <c r="AG49">
        <v>37.450000000000003</v>
      </c>
      <c r="AH49">
        <v>80</v>
      </c>
      <c r="AI49">
        <v>80</v>
      </c>
      <c r="AJ49">
        <v>29.84</v>
      </c>
      <c r="AK49">
        <v>189</v>
      </c>
      <c r="AL49">
        <v>81</v>
      </c>
    </row>
    <row r="50" spans="1:38">
      <c r="A50" t="s">
        <v>92</v>
      </c>
      <c r="B50" s="34">
        <v>117.94</v>
      </c>
      <c r="C50" s="34">
        <v>33.82</v>
      </c>
      <c r="D50" s="93">
        <f t="shared" si="0"/>
        <v>94.949999999999989</v>
      </c>
      <c r="E50" s="34"/>
      <c r="F50" s="34"/>
      <c r="G50" s="34"/>
      <c r="H50" s="34"/>
      <c r="I50" s="34"/>
      <c r="J50" s="37">
        <v>14.63</v>
      </c>
      <c r="K50" s="37">
        <v>14.63</v>
      </c>
      <c r="L50" s="37">
        <v>14.99</v>
      </c>
      <c r="M50">
        <v>35.26</v>
      </c>
      <c r="N50">
        <v>149.53</v>
      </c>
      <c r="O50">
        <v>44.85</v>
      </c>
      <c r="P50">
        <v>5.91</v>
      </c>
      <c r="Q50">
        <v>42.09</v>
      </c>
      <c r="R50" s="93">
        <v>31.65</v>
      </c>
      <c r="S50" s="93">
        <v>31.65</v>
      </c>
      <c r="T50" s="93">
        <v>31.65</v>
      </c>
      <c r="U50">
        <v>5.99</v>
      </c>
      <c r="V50">
        <v>31.580304000000002</v>
      </c>
      <c r="W50">
        <v>6.14</v>
      </c>
      <c r="X50">
        <v>115</v>
      </c>
      <c r="Y50">
        <v>38.33</v>
      </c>
      <c r="Z50">
        <v>38.340000000000003</v>
      </c>
      <c r="AA50">
        <v>233.33</v>
      </c>
      <c r="AB50">
        <v>46.67</v>
      </c>
      <c r="AC50">
        <v>92.32</v>
      </c>
      <c r="AD50">
        <v>45.5</v>
      </c>
      <c r="AE50">
        <v>79</v>
      </c>
      <c r="AF50">
        <v>39</v>
      </c>
      <c r="AG50">
        <v>37.450000000000003</v>
      </c>
      <c r="AH50">
        <v>80</v>
      </c>
      <c r="AI50">
        <v>80</v>
      </c>
      <c r="AJ50">
        <v>29.84</v>
      </c>
      <c r="AK50">
        <v>189</v>
      </c>
      <c r="AL50">
        <v>81</v>
      </c>
    </row>
    <row r="51" spans="1:38">
      <c r="A51" t="s">
        <v>93</v>
      </c>
      <c r="B51" s="34">
        <v>117.94</v>
      </c>
      <c r="C51" s="34">
        <v>33.82</v>
      </c>
      <c r="D51" s="93">
        <f t="shared" si="0"/>
        <v>94.949999999999989</v>
      </c>
      <c r="E51" s="34"/>
      <c r="F51" s="34"/>
      <c r="G51" s="34"/>
      <c r="H51" s="34"/>
      <c r="I51" s="34"/>
      <c r="J51" s="37">
        <v>14.64</v>
      </c>
      <c r="K51" s="37">
        <v>14.64</v>
      </c>
      <c r="L51" s="37">
        <v>15</v>
      </c>
      <c r="M51">
        <v>35.26</v>
      </c>
      <c r="N51">
        <v>149.53</v>
      </c>
      <c r="O51">
        <v>44.85</v>
      </c>
      <c r="P51">
        <v>5.91</v>
      </c>
      <c r="Q51">
        <v>42.09</v>
      </c>
      <c r="R51" s="93">
        <v>31.65</v>
      </c>
      <c r="S51" s="93">
        <v>31.65</v>
      </c>
      <c r="T51" s="93">
        <v>31.65</v>
      </c>
      <c r="U51">
        <v>6.15</v>
      </c>
      <c r="V51">
        <v>43.000272000000002</v>
      </c>
      <c r="W51">
        <v>6.04</v>
      </c>
      <c r="X51">
        <v>115</v>
      </c>
      <c r="Y51">
        <v>38.33</v>
      </c>
      <c r="Z51">
        <v>38.340000000000003</v>
      </c>
      <c r="AA51">
        <v>233.33</v>
      </c>
      <c r="AB51">
        <v>46.67</v>
      </c>
      <c r="AC51">
        <v>92.33</v>
      </c>
      <c r="AD51">
        <v>45.5</v>
      </c>
      <c r="AE51">
        <v>79</v>
      </c>
      <c r="AF51">
        <v>39</v>
      </c>
      <c r="AG51">
        <v>37.450000000000003</v>
      </c>
      <c r="AH51">
        <v>80</v>
      </c>
      <c r="AI51">
        <v>80</v>
      </c>
      <c r="AJ51">
        <v>29.84</v>
      </c>
      <c r="AK51">
        <v>189</v>
      </c>
      <c r="AL51">
        <v>81</v>
      </c>
    </row>
    <row r="52" spans="1:38">
      <c r="A52" t="s">
        <v>94</v>
      </c>
      <c r="B52" s="34">
        <v>117.94</v>
      </c>
      <c r="C52" s="34">
        <v>33.82</v>
      </c>
      <c r="D52" s="93">
        <f t="shared" si="0"/>
        <v>94.949999999999989</v>
      </c>
      <c r="E52" s="34"/>
      <c r="F52" s="34"/>
      <c r="G52" s="34"/>
      <c r="H52" s="34"/>
      <c r="I52" s="34"/>
      <c r="J52" s="37">
        <v>14.58</v>
      </c>
      <c r="K52" s="37">
        <v>14.58</v>
      </c>
      <c r="L52" s="37">
        <v>14.95</v>
      </c>
      <c r="M52">
        <v>35.26</v>
      </c>
      <c r="N52">
        <v>149.53</v>
      </c>
      <c r="O52">
        <v>44.85</v>
      </c>
      <c r="P52">
        <v>5.91</v>
      </c>
      <c r="Q52">
        <v>42.09</v>
      </c>
      <c r="R52" s="93">
        <v>31.65</v>
      </c>
      <c r="S52" s="93">
        <v>31.65</v>
      </c>
      <c r="T52" s="93">
        <v>31.65</v>
      </c>
      <c r="U52">
        <v>6.15</v>
      </c>
      <c r="V52">
        <v>40.934544000000002</v>
      </c>
      <c r="W52">
        <v>6.04</v>
      </c>
      <c r="X52">
        <v>115</v>
      </c>
      <c r="Y52">
        <v>38.33</v>
      </c>
      <c r="Z52">
        <v>38.340000000000003</v>
      </c>
      <c r="AA52">
        <v>233.33</v>
      </c>
      <c r="AB52">
        <v>46.67</v>
      </c>
      <c r="AC52">
        <v>92.35</v>
      </c>
      <c r="AD52">
        <v>45.5</v>
      </c>
      <c r="AE52">
        <v>79</v>
      </c>
      <c r="AF52">
        <v>39</v>
      </c>
      <c r="AG52">
        <v>37.450000000000003</v>
      </c>
      <c r="AH52">
        <v>80</v>
      </c>
      <c r="AI52">
        <v>80</v>
      </c>
      <c r="AJ52">
        <v>29.84</v>
      </c>
      <c r="AK52">
        <v>189</v>
      </c>
      <c r="AL52">
        <v>81</v>
      </c>
    </row>
    <row r="53" spans="1:38">
      <c r="A53" t="s">
        <v>95</v>
      </c>
      <c r="B53" s="34">
        <v>117.94</v>
      </c>
      <c r="C53" s="34">
        <v>33.82</v>
      </c>
      <c r="D53" s="93">
        <f t="shared" si="0"/>
        <v>94.949999999999989</v>
      </c>
      <c r="E53" s="34"/>
      <c r="F53" s="34"/>
      <c r="G53" s="34"/>
      <c r="H53" s="34"/>
      <c r="I53" s="34"/>
      <c r="J53" s="37">
        <v>14.59</v>
      </c>
      <c r="K53" s="37">
        <v>14.59</v>
      </c>
      <c r="L53" s="37">
        <v>14.96</v>
      </c>
      <c r="M53">
        <v>35.26</v>
      </c>
      <c r="N53">
        <v>149.53</v>
      </c>
      <c r="O53">
        <v>44.85</v>
      </c>
      <c r="P53">
        <v>5.91</v>
      </c>
      <c r="Q53">
        <v>42.09</v>
      </c>
      <c r="R53" s="93">
        <v>31.65</v>
      </c>
      <c r="S53" s="93">
        <v>31.65</v>
      </c>
      <c r="T53" s="93">
        <v>31.65</v>
      </c>
      <c r="U53">
        <v>6.15</v>
      </c>
      <c r="V53">
        <v>40.973520000000001</v>
      </c>
      <c r="W53">
        <v>6.04</v>
      </c>
      <c r="X53">
        <v>115</v>
      </c>
      <c r="Y53">
        <v>38.33</v>
      </c>
      <c r="Z53">
        <v>38.340000000000003</v>
      </c>
      <c r="AA53">
        <v>233.33</v>
      </c>
      <c r="AB53">
        <v>46.67</v>
      </c>
      <c r="AC53">
        <v>92.38</v>
      </c>
      <c r="AD53">
        <v>45.5</v>
      </c>
      <c r="AE53">
        <v>79</v>
      </c>
      <c r="AF53">
        <v>39</v>
      </c>
      <c r="AG53">
        <v>37.450000000000003</v>
      </c>
      <c r="AH53">
        <v>80</v>
      </c>
      <c r="AI53">
        <v>80</v>
      </c>
      <c r="AJ53">
        <v>29.84</v>
      </c>
      <c r="AK53">
        <v>189</v>
      </c>
      <c r="AL53">
        <v>81</v>
      </c>
    </row>
    <row r="54" spans="1:38">
      <c r="A54" t="s">
        <v>96</v>
      </c>
      <c r="B54" s="34">
        <v>117.94</v>
      </c>
      <c r="C54" s="34">
        <v>33.82</v>
      </c>
      <c r="D54" s="93">
        <f t="shared" si="0"/>
        <v>94.949999999999989</v>
      </c>
      <c r="E54" s="34"/>
      <c r="F54" s="34"/>
      <c r="G54" s="34"/>
      <c r="H54" s="34"/>
      <c r="I54" s="34"/>
      <c r="J54" s="37">
        <v>14.58</v>
      </c>
      <c r="K54" s="37">
        <v>14.58</v>
      </c>
      <c r="L54" s="37">
        <v>14.95</v>
      </c>
      <c r="M54">
        <v>35.26</v>
      </c>
      <c r="N54">
        <v>149.53</v>
      </c>
      <c r="O54">
        <v>44.85</v>
      </c>
      <c r="P54">
        <v>5.91</v>
      </c>
      <c r="Q54">
        <v>42.09</v>
      </c>
      <c r="R54" s="93">
        <v>31.65</v>
      </c>
      <c r="S54" s="93">
        <v>31.65</v>
      </c>
      <c r="T54" s="93">
        <v>31.65</v>
      </c>
      <c r="U54">
        <v>6.15</v>
      </c>
      <c r="V54">
        <v>41.733552000000003</v>
      </c>
      <c r="W54">
        <v>6.04</v>
      </c>
      <c r="X54">
        <v>115</v>
      </c>
      <c r="Y54">
        <v>38.33</v>
      </c>
      <c r="Z54">
        <v>38.340000000000003</v>
      </c>
      <c r="AA54">
        <v>233.33</v>
      </c>
      <c r="AB54">
        <v>46.67</v>
      </c>
      <c r="AC54">
        <v>92.32</v>
      </c>
      <c r="AD54">
        <v>45.5</v>
      </c>
      <c r="AE54">
        <v>79</v>
      </c>
      <c r="AF54">
        <v>39</v>
      </c>
      <c r="AG54">
        <v>37.450000000000003</v>
      </c>
      <c r="AH54">
        <v>80</v>
      </c>
      <c r="AI54">
        <v>80</v>
      </c>
      <c r="AJ54">
        <v>29.84</v>
      </c>
      <c r="AK54">
        <v>189</v>
      </c>
      <c r="AL54">
        <v>81</v>
      </c>
    </row>
    <row r="55" spans="1:38">
      <c r="A55" t="s">
        <v>97</v>
      </c>
      <c r="B55" s="34">
        <v>117.94</v>
      </c>
      <c r="C55" s="34">
        <v>33.82</v>
      </c>
      <c r="D55" s="93">
        <f t="shared" si="0"/>
        <v>94.949999999999989</v>
      </c>
      <c r="E55" s="34"/>
      <c r="F55" s="34"/>
      <c r="G55" s="34"/>
      <c r="H55" s="34"/>
      <c r="I55" s="34"/>
      <c r="J55" s="37">
        <v>14.54</v>
      </c>
      <c r="K55" s="37">
        <v>14.54</v>
      </c>
      <c r="L55" s="37">
        <v>14.91</v>
      </c>
      <c r="M55">
        <v>35.26</v>
      </c>
      <c r="N55">
        <v>149.53</v>
      </c>
      <c r="O55">
        <v>44.85</v>
      </c>
      <c r="P55">
        <v>6.53</v>
      </c>
      <c r="Q55">
        <v>42.09</v>
      </c>
      <c r="R55" s="93">
        <v>31.65</v>
      </c>
      <c r="S55" s="93">
        <v>31.65</v>
      </c>
      <c r="T55" s="93">
        <v>31.65</v>
      </c>
      <c r="U55">
        <v>6.15</v>
      </c>
      <c r="V55">
        <v>41.792015999999997</v>
      </c>
      <c r="W55">
        <v>6.04</v>
      </c>
      <c r="X55">
        <v>115</v>
      </c>
      <c r="Y55">
        <v>38.33</v>
      </c>
      <c r="Z55">
        <v>38.340000000000003</v>
      </c>
      <c r="AA55">
        <v>233.33</v>
      </c>
      <c r="AB55">
        <v>46.67</v>
      </c>
      <c r="AC55">
        <v>92.32</v>
      </c>
      <c r="AD55">
        <v>45.5</v>
      </c>
      <c r="AE55">
        <v>79</v>
      </c>
      <c r="AF55">
        <v>39</v>
      </c>
      <c r="AG55">
        <v>37.450000000000003</v>
      </c>
      <c r="AH55">
        <v>80</v>
      </c>
      <c r="AI55">
        <v>80</v>
      </c>
      <c r="AJ55">
        <v>27.82</v>
      </c>
      <c r="AK55">
        <v>189</v>
      </c>
      <c r="AL55">
        <v>81</v>
      </c>
    </row>
    <row r="56" spans="1:38">
      <c r="A56" t="s">
        <v>98</v>
      </c>
      <c r="B56" s="34">
        <v>117.94</v>
      </c>
      <c r="C56" s="34">
        <v>33.82</v>
      </c>
      <c r="D56" s="93">
        <f t="shared" si="0"/>
        <v>94.949999999999989</v>
      </c>
      <c r="E56" s="34"/>
      <c r="F56" s="34"/>
      <c r="G56" s="34"/>
      <c r="H56" s="34"/>
      <c r="I56" s="34"/>
      <c r="J56" s="37">
        <v>14.52</v>
      </c>
      <c r="K56" s="37">
        <v>14.52</v>
      </c>
      <c r="L56" s="37">
        <v>14.88</v>
      </c>
      <c r="M56">
        <v>35.26</v>
      </c>
      <c r="N56">
        <v>149.53</v>
      </c>
      <c r="O56">
        <v>44.85</v>
      </c>
      <c r="P56">
        <v>6.53</v>
      </c>
      <c r="Q56">
        <v>42.09</v>
      </c>
      <c r="R56" s="93">
        <v>31.65</v>
      </c>
      <c r="S56" s="93">
        <v>31.65</v>
      </c>
      <c r="T56" s="93">
        <v>31.65</v>
      </c>
      <c r="U56">
        <v>6.15</v>
      </c>
      <c r="V56">
        <v>40.768895999999998</v>
      </c>
      <c r="W56">
        <v>6.04</v>
      </c>
      <c r="X56">
        <v>115</v>
      </c>
      <c r="Y56">
        <v>38.33</v>
      </c>
      <c r="Z56">
        <v>38.340000000000003</v>
      </c>
      <c r="AA56">
        <v>233.33</v>
      </c>
      <c r="AB56">
        <v>46.67</v>
      </c>
      <c r="AC56">
        <v>92.31</v>
      </c>
      <c r="AD56">
        <v>45.5</v>
      </c>
      <c r="AE56">
        <v>79</v>
      </c>
      <c r="AF56">
        <v>39</v>
      </c>
      <c r="AG56">
        <v>37.450000000000003</v>
      </c>
      <c r="AH56">
        <v>80</v>
      </c>
      <c r="AI56">
        <v>80</v>
      </c>
      <c r="AJ56">
        <v>26.85</v>
      </c>
      <c r="AK56">
        <v>189</v>
      </c>
      <c r="AL56">
        <v>81</v>
      </c>
    </row>
    <row r="57" spans="1:38">
      <c r="A57" t="s">
        <v>99</v>
      </c>
      <c r="B57" s="34">
        <v>117.94</v>
      </c>
      <c r="C57" s="34">
        <v>33.82</v>
      </c>
      <c r="D57" s="93">
        <f t="shared" si="0"/>
        <v>94.949999999999989</v>
      </c>
      <c r="E57" s="34"/>
      <c r="F57" s="34"/>
      <c r="G57" s="34"/>
      <c r="H57" s="34"/>
      <c r="I57" s="34"/>
      <c r="J57" s="37">
        <v>14.49</v>
      </c>
      <c r="K57" s="37">
        <v>14.49</v>
      </c>
      <c r="L57" s="37">
        <v>14.85</v>
      </c>
      <c r="M57">
        <v>35.26</v>
      </c>
      <c r="N57">
        <v>149.53</v>
      </c>
      <c r="O57">
        <v>44.85</v>
      </c>
      <c r="P57">
        <v>6.53</v>
      </c>
      <c r="Q57">
        <v>42.09</v>
      </c>
      <c r="R57" s="93">
        <v>31.65</v>
      </c>
      <c r="S57" s="93">
        <v>31.65</v>
      </c>
      <c r="T57" s="93">
        <v>31.65</v>
      </c>
      <c r="U57">
        <v>6.15</v>
      </c>
      <c r="V57">
        <v>29.914079999999998</v>
      </c>
      <c r="W57">
        <v>6.04</v>
      </c>
      <c r="X57">
        <v>115</v>
      </c>
      <c r="Y57">
        <v>38.33</v>
      </c>
      <c r="Z57">
        <v>38.340000000000003</v>
      </c>
      <c r="AA57">
        <v>233.33</v>
      </c>
      <c r="AB57">
        <v>46.67</v>
      </c>
      <c r="AC57">
        <v>92.13</v>
      </c>
      <c r="AD57">
        <v>42</v>
      </c>
      <c r="AE57">
        <v>79</v>
      </c>
      <c r="AF57">
        <v>39</v>
      </c>
      <c r="AG57">
        <v>37.450000000000003</v>
      </c>
      <c r="AH57">
        <v>80</v>
      </c>
      <c r="AI57">
        <v>80</v>
      </c>
      <c r="AJ57">
        <v>26.85</v>
      </c>
      <c r="AK57">
        <v>189</v>
      </c>
      <c r="AL57">
        <v>81</v>
      </c>
    </row>
    <row r="58" spans="1:38">
      <c r="A58" t="s">
        <v>100</v>
      </c>
      <c r="B58" s="34">
        <v>117.94</v>
      </c>
      <c r="C58" s="34">
        <v>33.82</v>
      </c>
      <c r="D58" s="93">
        <f t="shared" si="0"/>
        <v>94.949999999999989</v>
      </c>
      <c r="E58" s="34"/>
      <c r="F58" s="34"/>
      <c r="G58" s="34"/>
      <c r="H58" s="34"/>
      <c r="I58" s="34"/>
      <c r="J58" s="37">
        <v>14.09</v>
      </c>
      <c r="K58" s="37">
        <v>14.09</v>
      </c>
      <c r="L58" s="37">
        <v>14.44</v>
      </c>
      <c r="M58">
        <v>35.26</v>
      </c>
      <c r="N58">
        <v>149.53</v>
      </c>
      <c r="O58">
        <v>44.85</v>
      </c>
      <c r="P58">
        <v>6.53</v>
      </c>
      <c r="Q58">
        <v>42.09</v>
      </c>
      <c r="R58" s="93">
        <v>31.65</v>
      </c>
      <c r="S58" s="93">
        <v>31.65</v>
      </c>
      <c r="T58" s="93">
        <v>31.65</v>
      </c>
      <c r="U58">
        <v>6.15</v>
      </c>
      <c r="V58">
        <v>28.052976000000001</v>
      </c>
      <c r="W58">
        <v>6.04</v>
      </c>
      <c r="X58">
        <v>115</v>
      </c>
      <c r="Y58">
        <v>38.33</v>
      </c>
      <c r="Z58">
        <v>38.340000000000003</v>
      </c>
      <c r="AA58">
        <v>233.33</v>
      </c>
      <c r="AB58">
        <v>46.67</v>
      </c>
      <c r="AC58">
        <v>90.99</v>
      </c>
      <c r="AD58">
        <v>41</v>
      </c>
      <c r="AE58">
        <v>79</v>
      </c>
      <c r="AF58">
        <v>39</v>
      </c>
      <c r="AG58">
        <v>37.450000000000003</v>
      </c>
      <c r="AH58">
        <v>80</v>
      </c>
      <c r="AI58">
        <v>80</v>
      </c>
      <c r="AJ58">
        <v>26.85</v>
      </c>
      <c r="AK58">
        <v>189</v>
      </c>
      <c r="AL58">
        <v>81</v>
      </c>
    </row>
    <row r="59" spans="1:38">
      <c r="A59" t="s">
        <v>101</v>
      </c>
      <c r="B59" s="34">
        <v>116</v>
      </c>
      <c r="C59" s="34">
        <v>33.82</v>
      </c>
      <c r="D59" s="93">
        <f t="shared" si="0"/>
        <v>94.949999999999989</v>
      </c>
      <c r="E59" s="34"/>
      <c r="F59" s="34"/>
      <c r="G59" s="34"/>
      <c r="H59" s="34"/>
      <c r="I59" s="34"/>
      <c r="J59" s="37">
        <v>13.77</v>
      </c>
      <c r="K59" s="37">
        <v>13.77</v>
      </c>
      <c r="L59" s="37">
        <v>14.11</v>
      </c>
      <c r="M59">
        <v>33.17</v>
      </c>
      <c r="N59">
        <v>149.53</v>
      </c>
      <c r="O59">
        <v>43.36</v>
      </c>
      <c r="P59">
        <v>6.77</v>
      </c>
      <c r="Q59">
        <v>42.09</v>
      </c>
      <c r="R59" s="93">
        <v>31.65</v>
      </c>
      <c r="S59" s="93">
        <v>31.65</v>
      </c>
      <c r="T59" s="93">
        <v>31.65</v>
      </c>
      <c r="U59">
        <v>6.53</v>
      </c>
      <c r="V59">
        <v>26.318543999999999</v>
      </c>
      <c r="W59">
        <v>5.95</v>
      </c>
      <c r="X59">
        <v>115</v>
      </c>
      <c r="Y59">
        <v>38.33</v>
      </c>
      <c r="Z59">
        <v>38.340000000000003</v>
      </c>
      <c r="AA59">
        <v>233.33</v>
      </c>
      <c r="AB59">
        <v>46.67</v>
      </c>
      <c r="AC59">
        <v>88.92</v>
      </c>
      <c r="AD59">
        <v>40</v>
      </c>
      <c r="AE59">
        <v>77</v>
      </c>
      <c r="AF59">
        <v>39</v>
      </c>
      <c r="AG59">
        <v>36.74</v>
      </c>
      <c r="AH59">
        <v>80</v>
      </c>
      <c r="AI59">
        <v>80</v>
      </c>
      <c r="AJ59">
        <v>26.85</v>
      </c>
      <c r="AK59">
        <v>189</v>
      </c>
      <c r="AL59">
        <v>81</v>
      </c>
    </row>
    <row r="60" spans="1:38">
      <c r="A60" t="s">
        <v>102</v>
      </c>
      <c r="B60" s="34">
        <v>116</v>
      </c>
      <c r="C60" s="34">
        <v>33.82</v>
      </c>
      <c r="D60" s="93">
        <f t="shared" si="0"/>
        <v>94.949999999999989</v>
      </c>
      <c r="E60" s="34"/>
      <c r="F60" s="34"/>
      <c r="G60" s="34"/>
      <c r="H60" s="34"/>
      <c r="I60" s="34"/>
      <c r="J60" s="37">
        <v>13.42</v>
      </c>
      <c r="K60" s="37">
        <v>13.42</v>
      </c>
      <c r="L60" s="37">
        <v>13.75</v>
      </c>
      <c r="M60">
        <v>33.17</v>
      </c>
      <c r="N60">
        <v>149.53</v>
      </c>
      <c r="O60">
        <v>43.36</v>
      </c>
      <c r="P60">
        <v>6.77</v>
      </c>
      <c r="Q60">
        <v>42.09</v>
      </c>
      <c r="R60" s="93">
        <v>31.65</v>
      </c>
      <c r="S60" s="93">
        <v>31.65</v>
      </c>
      <c r="T60" s="93">
        <v>31.65</v>
      </c>
      <c r="U60">
        <v>6.53</v>
      </c>
      <c r="V60">
        <v>24.798480000000001</v>
      </c>
      <c r="W60">
        <v>5.95</v>
      </c>
      <c r="X60">
        <v>115</v>
      </c>
      <c r="Y60">
        <v>38.33</v>
      </c>
      <c r="Z60">
        <v>38.340000000000003</v>
      </c>
      <c r="AA60">
        <v>233.33</v>
      </c>
      <c r="AB60">
        <v>46.67</v>
      </c>
      <c r="AC60">
        <v>86.64</v>
      </c>
      <c r="AD60">
        <v>39</v>
      </c>
      <c r="AE60">
        <v>77</v>
      </c>
      <c r="AF60">
        <v>38</v>
      </c>
      <c r="AG60">
        <v>36.74</v>
      </c>
      <c r="AH60">
        <v>80</v>
      </c>
      <c r="AI60">
        <v>80</v>
      </c>
      <c r="AJ60">
        <v>26.85</v>
      </c>
      <c r="AK60">
        <v>186</v>
      </c>
      <c r="AL60">
        <v>79</v>
      </c>
    </row>
    <row r="61" spans="1:38">
      <c r="A61" t="s">
        <v>103</v>
      </c>
      <c r="B61" s="34">
        <v>116</v>
      </c>
      <c r="C61" s="34">
        <v>33.82</v>
      </c>
      <c r="D61" s="93">
        <f t="shared" si="0"/>
        <v>94.949999999999989</v>
      </c>
      <c r="E61" s="34"/>
      <c r="F61" s="34"/>
      <c r="G61" s="34"/>
      <c r="H61" s="34"/>
      <c r="I61" s="34"/>
      <c r="J61" s="37">
        <v>12.89</v>
      </c>
      <c r="K61" s="37">
        <v>12.89</v>
      </c>
      <c r="L61" s="37">
        <v>13.21</v>
      </c>
      <c r="M61">
        <v>33.17</v>
      </c>
      <c r="N61">
        <v>149.53</v>
      </c>
      <c r="O61">
        <v>43.36</v>
      </c>
      <c r="P61">
        <v>6.77</v>
      </c>
      <c r="Q61">
        <v>42.09</v>
      </c>
      <c r="R61" s="93">
        <v>31.65</v>
      </c>
      <c r="S61" s="93">
        <v>31.65</v>
      </c>
      <c r="T61" s="93">
        <v>31.65</v>
      </c>
      <c r="U61">
        <v>6.77</v>
      </c>
      <c r="V61">
        <v>23.200464</v>
      </c>
      <c r="W61">
        <v>5.95</v>
      </c>
      <c r="X61">
        <v>115</v>
      </c>
      <c r="Y61">
        <v>38.33</v>
      </c>
      <c r="Z61">
        <v>38.340000000000003</v>
      </c>
      <c r="AA61">
        <v>231.19</v>
      </c>
      <c r="AB61">
        <v>46.24</v>
      </c>
      <c r="AC61">
        <v>84.6</v>
      </c>
      <c r="AD61">
        <v>38</v>
      </c>
      <c r="AE61">
        <v>73</v>
      </c>
      <c r="AF61">
        <v>36</v>
      </c>
      <c r="AG61">
        <v>36.74</v>
      </c>
      <c r="AH61">
        <v>80</v>
      </c>
      <c r="AI61">
        <v>80</v>
      </c>
      <c r="AJ61">
        <v>26.85</v>
      </c>
      <c r="AK61">
        <v>179</v>
      </c>
      <c r="AL61">
        <v>76</v>
      </c>
    </row>
    <row r="62" spans="1:38">
      <c r="A62" t="s">
        <v>104</v>
      </c>
      <c r="B62" s="34">
        <v>116</v>
      </c>
      <c r="C62" s="34">
        <v>33.82</v>
      </c>
      <c r="D62" s="93">
        <f t="shared" si="0"/>
        <v>94.949999999999989</v>
      </c>
      <c r="E62" s="34"/>
      <c r="F62" s="34"/>
      <c r="G62" s="34"/>
      <c r="H62" s="34"/>
      <c r="I62" s="34"/>
      <c r="J62" s="37">
        <v>12.36</v>
      </c>
      <c r="K62" s="37">
        <v>12.36</v>
      </c>
      <c r="L62" s="37">
        <v>12.66</v>
      </c>
      <c r="M62">
        <v>33.17</v>
      </c>
      <c r="N62">
        <v>149.53</v>
      </c>
      <c r="O62">
        <v>43.36</v>
      </c>
      <c r="P62">
        <v>6.77</v>
      </c>
      <c r="Q62">
        <v>42.09</v>
      </c>
      <c r="R62" s="93">
        <v>31.65</v>
      </c>
      <c r="S62" s="93">
        <v>31.65</v>
      </c>
      <c r="T62" s="93">
        <v>31.65</v>
      </c>
      <c r="U62">
        <v>6.77</v>
      </c>
      <c r="V62">
        <v>21.914256000000002</v>
      </c>
      <c r="W62">
        <v>5.95</v>
      </c>
      <c r="X62">
        <v>115</v>
      </c>
      <c r="Y62">
        <v>38.33</v>
      </c>
      <c r="Z62">
        <v>38.340000000000003</v>
      </c>
      <c r="AA62">
        <v>221.61</v>
      </c>
      <c r="AB62">
        <v>44.32</v>
      </c>
      <c r="AC62">
        <v>80.69</v>
      </c>
      <c r="AD62">
        <v>37</v>
      </c>
      <c r="AE62">
        <v>69</v>
      </c>
      <c r="AF62">
        <v>35</v>
      </c>
      <c r="AG62">
        <v>36.74</v>
      </c>
      <c r="AH62">
        <v>80</v>
      </c>
      <c r="AI62">
        <v>80</v>
      </c>
      <c r="AJ62">
        <v>26.85</v>
      </c>
      <c r="AK62">
        <v>172</v>
      </c>
      <c r="AL62">
        <v>73</v>
      </c>
    </row>
    <row r="63" spans="1:38">
      <c r="A63" t="s">
        <v>105</v>
      </c>
      <c r="B63" s="34">
        <v>116</v>
      </c>
      <c r="C63" s="34">
        <v>33.82</v>
      </c>
      <c r="D63" s="93">
        <f t="shared" si="0"/>
        <v>94.949999999999989</v>
      </c>
      <c r="E63" s="34"/>
      <c r="F63" s="34"/>
      <c r="G63" s="34"/>
      <c r="H63" s="34"/>
      <c r="I63" s="34"/>
      <c r="J63" s="37">
        <v>11.88</v>
      </c>
      <c r="K63" s="37">
        <v>11.88</v>
      </c>
      <c r="L63" s="37">
        <v>12.19</v>
      </c>
      <c r="M63">
        <v>33.17</v>
      </c>
      <c r="N63">
        <v>193.34</v>
      </c>
      <c r="O63">
        <v>43.36</v>
      </c>
      <c r="P63">
        <v>7.23</v>
      </c>
      <c r="Q63">
        <v>42.09</v>
      </c>
      <c r="R63" s="93">
        <v>31.65</v>
      </c>
      <c r="S63" s="93">
        <v>31.65</v>
      </c>
      <c r="T63" s="93">
        <v>31.65</v>
      </c>
      <c r="U63">
        <v>7.08</v>
      </c>
      <c r="V63">
        <v>24.291792000000001</v>
      </c>
      <c r="W63">
        <v>5.95</v>
      </c>
      <c r="X63">
        <v>115</v>
      </c>
      <c r="Y63">
        <v>38.33</v>
      </c>
      <c r="Z63">
        <v>38.340000000000003</v>
      </c>
      <c r="AA63">
        <v>210.86</v>
      </c>
      <c r="AB63">
        <v>42.17</v>
      </c>
      <c r="AC63">
        <v>76.38</v>
      </c>
      <c r="AD63">
        <v>36</v>
      </c>
      <c r="AE63">
        <v>66</v>
      </c>
      <c r="AF63">
        <v>33</v>
      </c>
      <c r="AG63">
        <v>36.74</v>
      </c>
      <c r="AH63">
        <v>80</v>
      </c>
      <c r="AI63">
        <v>80</v>
      </c>
      <c r="AJ63">
        <v>23.83</v>
      </c>
      <c r="AK63">
        <v>161</v>
      </c>
      <c r="AL63">
        <v>69</v>
      </c>
    </row>
    <row r="64" spans="1:38">
      <c r="A64" t="s">
        <v>106</v>
      </c>
      <c r="B64" s="34">
        <v>116</v>
      </c>
      <c r="C64" s="34">
        <v>33.82</v>
      </c>
      <c r="D64" s="93">
        <f t="shared" si="0"/>
        <v>94.949999999999989</v>
      </c>
      <c r="E64" s="34"/>
      <c r="F64" s="34"/>
      <c r="G64" s="34"/>
      <c r="H64" s="34"/>
      <c r="I64" s="34"/>
      <c r="J64" s="37">
        <v>11.38</v>
      </c>
      <c r="K64" s="37">
        <v>11.38</v>
      </c>
      <c r="L64" s="37">
        <v>11.67</v>
      </c>
      <c r="M64">
        <v>33.17</v>
      </c>
      <c r="N64">
        <v>193.34</v>
      </c>
      <c r="O64">
        <v>43.36</v>
      </c>
      <c r="P64">
        <v>7.23</v>
      </c>
      <c r="Q64">
        <v>42.09</v>
      </c>
      <c r="R64" s="93">
        <v>31.65</v>
      </c>
      <c r="S64" s="93">
        <v>31.65</v>
      </c>
      <c r="T64" s="93">
        <v>31.65</v>
      </c>
      <c r="U64">
        <v>7.08</v>
      </c>
      <c r="V64">
        <v>22.323504</v>
      </c>
      <c r="W64">
        <v>5.95</v>
      </c>
      <c r="X64">
        <v>115</v>
      </c>
      <c r="Y64">
        <v>38.33</v>
      </c>
      <c r="Z64">
        <v>38.340000000000003</v>
      </c>
      <c r="AA64">
        <v>199.31</v>
      </c>
      <c r="AB64">
        <v>39.86</v>
      </c>
      <c r="AC64">
        <v>71.599999999999994</v>
      </c>
      <c r="AD64">
        <v>35</v>
      </c>
      <c r="AE64">
        <v>63</v>
      </c>
      <c r="AF64">
        <v>31</v>
      </c>
      <c r="AG64">
        <v>36.74</v>
      </c>
      <c r="AH64">
        <v>80</v>
      </c>
      <c r="AI64">
        <v>80</v>
      </c>
      <c r="AJ64">
        <v>23.83</v>
      </c>
      <c r="AK64">
        <v>151</v>
      </c>
      <c r="AL64">
        <v>64</v>
      </c>
    </row>
    <row r="65" spans="1:38">
      <c r="A65" t="s">
        <v>107</v>
      </c>
      <c r="B65" s="34">
        <v>116</v>
      </c>
      <c r="C65" s="34">
        <v>33.82</v>
      </c>
      <c r="D65" s="93">
        <f t="shared" si="0"/>
        <v>94.949999999999989</v>
      </c>
      <c r="E65" s="34"/>
      <c r="F65" s="34"/>
      <c r="G65" s="34"/>
      <c r="H65" s="34"/>
      <c r="I65" s="34"/>
      <c r="J65" s="37">
        <v>10.67</v>
      </c>
      <c r="K65" s="37">
        <v>10.67</v>
      </c>
      <c r="L65" s="37">
        <v>10.93</v>
      </c>
      <c r="M65">
        <v>33.17</v>
      </c>
      <c r="N65">
        <v>232.01</v>
      </c>
      <c r="O65">
        <v>43.36</v>
      </c>
      <c r="P65">
        <v>7.23</v>
      </c>
      <c r="Q65">
        <v>42.09</v>
      </c>
      <c r="R65" s="93">
        <v>31.65</v>
      </c>
      <c r="S65" s="93">
        <v>31.65</v>
      </c>
      <c r="T65" s="93">
        <v>31.65</v>
      </c>
      <c r="U65">
        <v>7.08</v>
      </c>
      <c r="V65">
        <v>20.140847999999998</v>
      </c>
      <c r="W65">
        <v>5.95</v>
      </c>
      <c r="X65">
        <v>115</v>
      </c>
      <c r="Y65">
        <v>38.33</v>
      </c>
      <c r="Z65">
        <v>38.340000000000003</v>
      </c>
      <c r="AA65">
        <v>185.93</v>
      </c>
      <c r="AB65">
        <v>37.19</v>
      </c>
      <c r="AC65">
        <v>66.36</v>
      </c>
      <c r="AD65">
        <v>32</v>
      </c>
      <c r="AE65">
        <v>60</v>
      </c>
      <c r="AF65">
        <v>30</v>
      </c>
      <c r="AG65">
        <v>36.74</v>
      </c>
      <c r="AH65">
        <v>80</v>
      </c>
      <c r="AI65">
        <v>80</v>
      </c>
      <c r="AJ65">
        <v>23.83</v>
      </c>
      <c r="AK65">
        <v>140</v>
      </c>
      <c r="AL65">
        <v>60</v>
      </c>
    </row>
    <row r="66" spans="1:38">
      <c r="A66" t="s">
        <v>108</v>
      </c>
      <c r="B66" s="34">
        <v>116</v>
      </c>
      <c r="C66" s="34">
        <v>33.82</v>
      </c>
      <c r="D66" s="93">
        <f t="shared" si="0"/>
        <v>94.949999999999989</v>
      </c>
      <c r="E66" s="34"/>
      <c r="F66" s="34"/>
      <c r="G66" s="34"/>
      <c r="H66" s="34"/>
      <c r="I66" s="34"/>
      <c r="J66" s="37">
        <v>9.85</v>
      </c>
      <c r="K66" s="37">
        <v>9.85</v>
      </c>
      <c r="L66" s="37">
        <v>10.09</v>
      </c>
      <c r="M66">
        <v>33.17</v>
      </c>
      <c r="N66">
        <v>232.01</v>
      </c>
      <c r="O66">
        <v>43.36</v>
      </c>
      <c r="P66">
        <v>7.23</v>
      </c>
      <c r="Q66">
        <v>42.09</v>
      </c>
      <c r="R66" s="93">
        <v>31.65</v>
      </c>
      <c r="S66" s="93">
        <v>31.65</v>
      </c>
      <c r="T66" s="93">
        <v>31.65</v>
      </c>
      <c r="U66">
        <v>7.08</v>
      </c>
      <c r="V66">
        <v>18.162815999999999</v>
      </c>
      <c r="W66">
        <v>5.95</v>
      </c>
      <c r="X66">
        <v>115</v>
      </c>
      <c r="Y66">
        <v>38.33</v>
      </c>
      <c r="Z66">
        <v>38.340000000000003</v>
      </c>
      <c r="AA66">
        <v>172.02</v>
      </c>
      <c r="AB66">
        <v>34.4</v>
      </c>
      <c r="AC66">
        <v>54.39</v>
      </c>
      <c r="AD66">
        <v>30</v>
      </c>
      <c r="AE66">
        <v>54</v>
      </c>
      <c r="AF66">
        <v>27</v>
      </c>
      <c r="AG66">
        <v>36.74</v>
      </c>
      <c r="AH66">
        <v>80</v>
      </c>
      <c r="AI66">
        <v>80</v>
      </c>
      <c r="AJ66">
        <v>23.83</v>
      </c>
      <c r="AK66">
        <v>130</v>
      </c>
      <c r="AL66">
        <v>55</v>
      </c>
    </row>
    <row r="67" spans="1:38">
      <c r="A67" t="s">
        <v>109</v>
      </c>
      <c r="B67" s="34">
        <v>116</v>
      </c>
      <c r="C67" s="34">
        <v>33.82</v>
      </c>
      <c r="D67" s="93">
        <f t="shared" si="0"/>
        <v>94.949999999999989</v>
      </c>
      <c r="E67" s="34"/>
      <c r="F67" s="34"/>
      <c r="G67" s="34"/>
      <c r="H67" s="34"/>
      <c r="I67" s="34"/>
      <c r="J67" s="37">
        <v>8.8699999999999992</v>
      </c>
      <c r="K67" s="37">
        <v>8.8699999999999992</v>
      </c>
      <c r="L67" s="37">
        <v>9.09</v>
      </c>
      <c r="M67">
        <v>33.17</v>
      </c>
      <c r="N67">
        <v>232.01</v>
      </c>
      <c r="O67">
        <v>43.5</v>
      </c>
      <c r="P67">
        <v>7.62</v>
      </c>
      <c r="Q67">
        <v>42.09</v>
      </c>
      <c r="R67" s="93">
        <v>31.65</v>
      </c>
      <c r="S67" s="93">
        <v>31.65</v>
      </c>
      <c r="T67" s="93">
        <v>31.65</v>
      </c>
      <c r="U67">
        <v>7.46</v>
      </c>
      <c r="V67">
        <v>15.834</v>
      </c>
      <c r="W67">
        <v>6.09</v>
      </c>
      <c r="X67">
        <v>115</v>
      </c>
      <c r="Y67">
        <v>38.33</v>
      </c>
      <c r="Z67">
        <v>38.340000000000003</v>
      </c>
      <c r="AA67">
        <v>157.61000000000001</v>
      </c>
      <c r="AB67">
        <v>31.52</v>
      </c>
      <c r="AC67">
        <v>48.94</v>
      </c>
      <c r="AD67">
        <v>27</v>
      </c>
      <c r="AE67">
        <v>50</v>
      </c>
      <c r="AF67">
        <v>25</v>
      </c>
      <c r="AG67">
        <v>36.74</v>
      </c>
      <c r="AH67">
        <v>80</v>
      </c>
      <c r="AI67">
        <v>80</v>
      </c>
      <c r="AJ67">
        <v>25.76</v>
      </c>
      <c r="AK67">
        <v>116</v>
      </c>
      <c r="AL67">
        <v>49</v>
      </c>
    </row>
    <row r="68" spans="1:38">
      <c r="A68" t="s">
        <v>110</v>
      </c>
      <c r="B68" s="34">
        <v>116</v>
      </c>
      <c r="C68" s="34">
        <v>33.82</v>
      </c>
      <c r="D68" s="93">
        <f t="shared" ref="D68:D98" si="1">R68+S68+T68</f>
        <v>94.949999999999989</v>
      </c>
      <c r="E68" s="34"/>
      <c r="F68" s="34"/>
      <c r="G68" s="34"/>
      <c r="H68" s="34"/>
      <c r="I68" s="34"/>
      <c r="J68" s="37">
        <v>7.84</v>
      </c>
      <c r="K68" s="37">
        <v>7.84</v>
      </c>
      <c r="L68" s="37">
        <v>8.0299999999999994</v>
      </c>
      <c r="M68">
        <v>33.17</v>
      </c>
      <c r="N68">
        <v>232.01</v>
      </c>
      <c r="O68">
        <v>43.5</v>
      </c>
      <c r="P68">
        <v>7.62</v>
      </c>
      <c r="Q68">
        <v>42.09</v>
      </c>
      <c r="R68" s="93">
        <v>31.65</v>
      </c>
      <c r="S68" s="93">
        <v>31.65</v>
      </c>
      <c r="T68" s="93">
        <v>31.65</v>
      </c>
      <c r="U68">
        <v>7.46</v>
      </c>
      <c r="V68">
        <v>13.826736</v>
      </c>
      <c r="W68">
        <v>6.09</v>
      </c>
      <c r="X68">
        <v>115</v>
      </c>
      <c r="Y68">
        <v>38.33</v>
      </c>
      <c r="Z68">
        <v>38.340000000000003</v>
      </c>
      <c r="AA68">
        <v>142.19999999999999</v>
      </c>
      <c r="AB68">
        <v>28.44</v>
      </c>
      <c r="AC68">
        <v>43.2</v>
      </c>
      <c r="AD68">
        <v>25</v>
      </c>
      <c r="AE68">
        <v>46</v>
      </c>
      <c r="AF68">
        <v>23</v>
      </c>
      <c r="AG68">
        <v>36.74</v>
      </c>
      <c r="AH68">
        <v>80</v>
      </c>
      <c r="AI68">
        <v>80</v>
      </c>
      <c r="AJ68">
        <v>25.76</v>
      </c>
      <c r="AK68">
        <v>105</v>
      </c>
      <c r="AL68">
        <v>45</v>
      </c>
    </row>
    <row r="69" spans="1:38">
      <c r="A69" t="s">
        <v>111</v>
      </c>
      <c r="B69" s="34">
        <v>116</v>
      </c>
      <c r="C69" s="34">
        <v>33.82</v>
      </c>
      <c r="D69" s="93">
        <f t="shared" si="1"/>
        <v>94.949999999999989</v>
      </c>
      <c r="E69" s="34"/>
      <c r="F69" s="34"/>
      <c r="G69" s="34"/>
      <c r="H69" s="34"/>
      <c r="I69" s="34"/>
      <c r="J69" s="37">
        <v>6.83</v>
      </c>
      <c r="K69" s="37">
        <v>6.83</v>
      </c>
      <c r="L69" s="37">
        <v>7</v>
      </c>
      <c r="M69">
        <v>33.17</v>
      </c>
      <c r="N69">
        <v>232.01</v>
      </c>
      <c r="O69">
        <v>43.5</v>
      </c>
      <c r="P69">
        <v>7.62</v>
      </c>
      <c r="Q69">
        <v>42.09</v>
      </c>
      <c r="R69" s="93">
        <v>31.65</v>
      </c>
      <c r="S69" s="93">
        <v>31.65</v>
      </c>
      <c r="T69" s="93">
        <v>31.65</v>
      </c>
      <c r="U69">
        <v>7.46</v>
      </c>
      <c r="V69">
        <v>15.268848</v>
      </c>
      <c r="W69">
        <v>6.09</v>
      </c>
      <c r="X69">
        <v>115</v>
      </c>
      <c r="Y69">
        <v>38.33</v>
      </c>
      <c r="Z69">
        <v>38.340000000000003</v>
      </c>
      <c r="AA69">
        <v>125.66</v>
      </c>
      <c r="AB69">
        <v>25.13</v>
      </c>
      <c r="AC69">
        <v>37.32</v>
      </c>
      <c r="AD69">
        <v>22</v>
      </c>
      <c r="AE69">
        <v>42</v>
      </c>
      <c r="AF69">
        <v>21</v>
      </c>
      <c r="AG69">
        <v>36.74</v>
      </c>
      <c r="AH69">
        <v>80</v>
      </c>
      <c r="AI69">
        <v>80</v>
      </c>
      <c r="AJ69">
        <v>25.76</v>
      </c>
      <c r="AK69">
        <v>91</v>
      </c>
      <c r="AL69">
        <v>39</v>
      </c>
    </row>
    <row r="70" spans="1:38">
      <c r="A70" t="s">
        <v>112</v>
      </c>
      <c r="B70" s="34">
        <v>116</v>
      </c>
      <c r="C70" s="34">
        <v>33.82</v>
      </c>
      <c r="D70" s="93">
        <f t="shared" si="1"/>
        <v>94.95</v>
      </c>
      <c r="E70" s="34"/>
      <c r="F70" s="34"/>
      <c r="G70" s="34"/>
      <c r="H70" s="34"/>
      <c r="I70" s="34"/>
      <c r="J70" s="37">
        <v>5.77</v>
      </c>
      <c r="K70" s="37">
        <v>5.77</v>
      </c>
      <c r="L70" s="37">
        <v>5.91</v>
      </c>
      <c r="M70">
        <v>33.17</v>
      </c>
      <c r="N70">
        <v>232.01</v>
      </c>
      <c r="O70">
        <v>43.5</v>
      </c>
      <c r="P70">
        <v>7.62</v>
      </c>
      <c r="Q70">
        <v>42.26</v>
      </c>
      <c r="R70" s="93">
        <v>31.8</v>
      </c>
      <c r="S70" s="93">
        <v>31.35</v>
      </c>
      <c r="T70" s="93">
        <v>31.8</v>
      </c>
      <c r="U70">
        <v>7.46</v>
      </c>
      <c r="V70">
        <v>12.374879999999999</v>
      </c>
      <c r="W70">
        <v>6.09</v>
      </c>
      <c r="X70">
        <v>115</v>
      </c>
      <c r="Y70">
        <v>38.33</v>
      </c>
      <c r="Z70">
        <v>38.340000000000003</v>
      </c>
      <c r="AA70">
        <v>108.8</v>
      </c>
      <c r="AB70">
        <v>21.76</v>
      </c>
      <c r="AC70">
        <v>31.13</v>
      </c>
      <c r="AD70">
        <v>19</v>
      </c>
      <c r="AE70">
        <v>41</v>
      </c>
      <c r="AF70">
        <v>21</v>
      </c>
      <c r="AG70">
        <v>36.74</v>
      </c>
      <c r="AH70">
        <v>80</v>
      </c>
      <c r="AI70">
        <v>80</v>
      </c>
      <c r="AJ70">
        <v>25.76</v>
      </c>
      <c r="AK70">
        <v>77</v>
      </c>
      <c r="AL70">
        <v>33</v>
      </c>
    </row>
    <row r="71" spans="1:38">
      <c r="A71" t="s">
        <v>113</v>
      </c>
      <c r="B71" s="34">
        <v>116</v>
      </c>
      <c r="C71" s="34">
        <v>33.82</v>
      </c>
      <c r="D71" s="93">
        <f t="shared" si="1"/>
        <v>70.91</v>
      </c>
      <c r="E71" s="34"/>
      <c r="F71" s="34"/>
      <c r="G71" s="34"/>
      <c r="H71" s="34"/>
      <c r="I71" s="34"/>
      <c r="J71" s="37">
        <v>4.71</v>
      </c>
      <c r="K71" s="37">
        <v>4.71</v>
      </c>
      <c r="L71" s="37">
        <v>4.82</v>
      </c>
      <c r="M71">
        <v>35.26</v>
      </c>
      <c r="N71">
        <v>232.01</v>
      </c>
      <c r="O71">
        <v>43.5</v>
      </c>
      <c r="P71">
        <v>7.77</v>
      </c>
      <c r="Q71">
        <v>42.26</v>
      </c>
      <c r="R71" s="93">
        <v>22.31</v>
      </c>
      <c r="S71" s="93">
        <v>18.12</v>
      </c>
      <c r="T71" s="93">
        <v>30.48</v>
      </c>
      <c r="U71">
        <v>7.46</v>
      </c>
      <c r="V71">
        <v>8.96448</v>
      </c>
      <c r="W71">
        <v>6.23</v>
      </c>
      <c r="X71">
        <v>115</v>
      </c>
      <c r="Y71">
        <v>38.33</v>
      </c>
      <c r="Z71">
        <v>38.340000000000003</v>
      </c>
      <c r="AA71">
        <v>91.33</v>
      </c>
      <c r="AB71">
        <v>18.27</v>
      </c>
      <c r="AC71">
        <v>24.78</v>
      </c>
      <c r="AD71">
        <v>16</v>
      </c>
      <c r="AE71">
        <v>40</v>
      </c>
      <c r="AF71">
        <v>20</v>
      </c>
      <c r="AG71">
        <v>36.74</v>
      </c>
      <c r="AH71">
        <v>80</v>
      </c>
      <c r="AI71">
        <v>80</v>
      </c>
      <c r="AJ71">
        <v>25.76</v>
      </c>
      <c r="AK71">
        <v>63</v>
      </c>
      <c r="AL71">
        <v>27</v>
      </c>
    </row>
    <row r="72" spans="1:38">
      <c r="A72" t="s">
        <v>114</v>
      </c>
      <c r="B72" s="34">
        <v>116</v>
      </c>
      <c r="C72" s="34">
        <v>33.82</v>
      </c>
      <c r="D72" s="93">
        <f t="shared" si="1"/>
        <v>36.950000000000003</v>
      </c>
      <c r="E72" s="34"/>
      <c r="F72" s="34"/>
      <c r="G72" s="34"/>
      <c r="H72" s="34"/>
      <c r="I72" s="34"/>
      <c r="J72" s="37">
        <v>3.62</v>
      </c>
      <c r="K72" s="37">
        <v>3.62</v>
      </c>
      <c r="L72" s="37">
        <v>3.71</v>
      </c>
      <c r="M72">
        <v>35.26</v>
      </c>
      <c r="N72">
        <v>232.01</v>
      </c>
      <c r="O72">
        <v>43.5</v>
      </c>
      <c r="P72">
        <v>7.77</v>
      </c>
      <c r="Q72">
        <v>42.26</v>
      </c>
      <c r="R72" s="93">
        <v>10.4</v>
      </c>
      <c r="S72" s="93">
        <v>6.4</v>
      </c>
      <c r="T72" s="93">
        <v>20.149999999999999</v>
      </c>
      <c r="U72">
        <v>7.46</v>
      </c>
      <c r="V72">
        <v>5.8561439999999996</v>
      </c>
      <c r="W72">
        <v>6.23</v>
      </c>
      <c r="X72">
        <v>115</v>
      </c>
      <c r="Y72">
        <v>38.33</v>
      </c>
      <c r="Z72">
        <v>38.340000000000003</v>
      </c>
      <c r="AA72">
        <v>73.349999999999994</v>
      </c>
      <c r="AB72">
        <v>14.67</v>
      </c>
      <c r="AC72">
        <v>18.59</v>
      </c>
      <c r="AD72">
        <v>14</v>
      </c>
      <c r="AE72">
        <v>37</v>
      </c>
      <c r="AF72">
        <v>18</v>
      </c>
      <c r="AG72">
        <v>36.74</v>
      </c>
      <c r="AH72">
        <v>80</v>
      </c>
      <c r="AI72">
        <v>80</v>
      </c>
      <c r="AJ72">
        <v>25.76</v>
      </c>
      <c r="AK72">
        <v>49</v>
      </c>
      <c r="AL72">
        <v>21</v>
      </c>
    </row>
    <row r="73" spans="1:38">
      <c r="A73" t="s">
        <v>115</v>
      </c>
      <c r="B73" s="34">
        <v>116</v>
      </c>
      <c r="C73" s="34">
        <v>33.82</v>
      </c>
      <c r="D73" s="93">
        <f t="shared" si="1"/>
        <v>15.73</v>
      </c>
      <c r="E73" s="34"/>
      <c r="F73" s="34"/>
      <c r="G73" s="34"/>
      <c r="H73" s="34"/>
      <c r="I73" s="34"/>
      <c r="J73" s="37">
        <v>2.71</v>
      </c>
      <c r="K73" s="37">
        <v>2.71</v>
      </c>
      <c r="L73" s="37">
        <v>2.78</v>
      </c>
      <c r="M73">
        <v>35.26</v>
      </c>
      <c r="N73">
        <v>232.01</v>
      </c>
      <c r="O73">
        <v>43.5</v>
      </c>
      <c r="P73">
        <v>7.77</v>
      </c>
      <c r="Q73">
        <v>42.26</v>
      </c>
      <c r="R73" s="93">
        <v>0.36</v>
      </c>
      <c r="S73" s="93">
        <v>1.07</v>
      </c>
      <c r="T73" s="93">
        <v>14.3</v>
      </c>
      <c r="U73">
        <v>7.46</v>
      </c>
      <c r="V73">
        <v>3.4201440000000001</v>
      </c>
      <c r="W73">
        <v>6.23</v>
      </c>
      <c r="X73">
        <v>115</v>
      </c>
      <c r="Y73">
        <v>38.33</v>
      </c>
      <c r="Z73">
        <v>38.340000000000003</v>
      </c>
      <c r="AA73">
        <v>55.24</v>
      </c>
      <c r="AB73">
        <v>11.05</v>
      </c>
      <c r="AC73">
        <v>12.44</v>
      </c>
      <c r="AD73">
        <v>12</v>
      </c>
      <c r="AE73">
        <v>34</v>
      </c>
      <c r="AF73">
        <v>17</v>
      </c>
      <c r="AG73">
        <v>36.74</v>
      </c>
      <c r="AH73">
        <v>80</v>
      </c>
      <c r="AI73">
        <v>80</v>
      </c>
      <c r="AJ73">
        <v>25.76</v>
      </c>
      <c r="AK73">
        <v>39</v>
      </c>
      <c r="AL73">
        <v>16</v>
      </c>
    </row>
    <row r="74" spans="1:38">
      <c r="A74" t="s">
        <v>116</v>
      </c>
      <c r="B74" s="34">
        <v>116</v>
      </c>
      <c r="C74" s="34">
        <v>33.82</v>
      </c>
      <c r="D74" s="93">
        <f t="shared" si="1"/>
        <v>5.93</v>
      </c>
      <c r="E74" s="34"/>
      <c r="F74" s="34"/>
      <c r="G74" s="34"/>
      <c r="H74" s="34"/>
      <c r="I74" s="34"/>
      <c r="J74" s="37">
        <v>1.84</v>
      </c>
      <c r="K74" s="37">
        <v>1.84</v>
      </c>
      <c r="L74" s="37">
        <v>1.89</v>
      </c>
      <c r="M74">
        <v>35.26</v>
      </c>
      <c r="N74">
        <v>232.01</v>
      </c>
      <c r="O74">
        <v>43.5</v>
      </c>
      <c r="P74">
        <v>7.77</v>
      </c>
      <c r="Q74">
        <v>42.26</v>
      </c>
      <c r="R74" s="93">
        <v>0</v>
      </c>
      <c r="S74" s="93">
        <v>0.05</v>
      </c>
      <c r="T74" s="93">
        <v>5.88</v>
      </c>
      <c r="U74">
        <v>7.46</v>
      </c>
      <c r="V74">
        <v>1.65648</v>
      </c>
      <c r="W74">
        <v>6.23</v>
      </c>
      <c r="X74">
        <v>115</v>
      </c>
      <c r="Y74">
        <v>38.33</v>
      </c>
      <c r="Z74">
        <v>38.340000000000003</v>
      </c>
      <c r="AA74">
        <v>38.82</v>
      </c>
      <c r="AB74">
        <v>7.76</v>
      </c>
      <c r="AC74">
        <v>6.95</v>
      </c>
      <c r="AD74">
        <v>9</v>
      </c>
      <c r="AE74">
        <v>27</v>
      </c>
      <c r="AF74">
        <v>14</v>
      </c>
      <c r="AG74">
        <v>36.729999999999997</v>
      </c>
      <c r="AH74">
        <v>80</v>
      </c>
      <c r="AI74">
        <v>80</v>
      </c>
      <c r="AJ74">
        <v>25.76</v>
      </c>
      <c r="AK74">
        <v>28</v>
      </c>
      <c r="AL74">
        <v>12</v>
      </c>
    </row>
    <row r="75" spans="1:38">
      <c r="A75" t="s">
        <v>117</v>
      </c>
      <c r="B75" s="34">
        <v>155.33000000000001</v>
      </c>
      <c r="C75" s="34">
        <v>33.82</v>
      </c>
      <c r="D75" s="93">
        <f t="shared" si="1"/>
        <v>0</v>
      </c>
      <c r="E75" s="34"/>
      <c r="F75" s="34"/>
      <c r="G75" s="34"/>
      <c r="H75" s="34"/>
      <c r="I75" s="34"/>
      <c r="J75" s="37">
        <v>1.1200000000000001</v>
      </c>
      <c r="K75" s="37">
        <v>1.1200000000000001</v>
      </c>
      <c r="L75" s="37">
        <v>1.1499999999999999</v>
      </c>
      <c r="M75">
        <v>35.26</v>
      </c>
      <c r="N75">
        <v>232.01</v>
      </c>
      <c r="O75">
        <v>43.5</v>
      </c>
      <c r="P75">
        <v>8.23</v>
      </c>
      <c r="Q75">
        <v>42.26</v>
      </c>
      <c r="R75" s="93">
        <v>0</v>
      </c>
      <c r="S75" s="93">
        <v>0</v>
      </c>
      <c r="T75" s="93">
        <v>0</v>
      </c>
      <c r="U75">
        <v>7.61</v>
      </c>
      <c r="V75">
        <v>0.77951999999999999</v>
      </c>
      <c r="W75">
        <v>6.69</v>
      </c>
      <c r="X75">
        <v>115</v>
      </c>
      <c r="Y75">
        <v>38.33</v>
      </c>
      <c r="Z75">
        <v>38.340000000000003</v>
      </c>
      <c r="AA75">
        <v>25.03</v>
      </c>
      <c r="AB75">
        <v>5.01</v>
      </c>
      <c r="AC75">
        <v>0.91</v>
      </c>
      <c r="AD75">
        <v>7</v>
      </c>
      <c r="AE75">
        <v>24</v>
      </c>
      <c r="AF75">
        <v>12</v>
      </c>
      <c r="AG75">
        <v>36.67</v>
      </c>
      <c r="AH75">
        <v>80</v>
      </c>
      <c r="AI75">
        <v>80</v>
      </c>
      <c r="AJ75">
        <v>24.71</v>
      </c>
      <c r="AK75">
        <v>18</v>
      </c>
      <c r="AL75">
        <v>7</v>
      </c>
    </row>
    <row r="76" spans="1:38">
      <c r="A76" t="s">
        <v>118</v>
      </c>
      <c r="B76" s="34">
        <v>155.33000000000001</v>
      </c>
      <c r="C76" s="34">
        <v>41.07</v>
      </c>
      <c r="D76" s="93">
        <f t="shared" si="1"/>
        <v>0</v>
      </c>
      <c r="E76" s="34"/>
      <c r="F76" s="34"/>
      <c r="G76" s="34"/>
      <c r="H76" s="34"/>
      <c r="I76" s="34"/>
      <c r="J76" s="37">
        <v>0.55000000000000004</v>
      </c>
      <c r="K76" s="37">
        <v>0.55000000000000004</v>
      </c>
      <c r="L76" s="37">
        <v>0.56000000000000005</v>
      </c>
      <c r="M76">
        <v>35.26</v>
      </c>
      <c r="N76">
        <v>232.01</v>
      </c>
      <c r="O76">
        <v>72.5</v>
      </c>
      <c r="P76">
        <v>8.23</v>
      </c>
      <c r="Q76">
        <v>42.45</v>
      </c>
      <c r="R76" s="93">
        <v>0</v>
      </c>
      <c r="S76" s="93">
        <v>0</v>
      </c>
      <c r="T76" s="93">
        <v>0</v>
      </c>
      <c r="U76">
        <v>7.61</v>
      </c>
      <c r="V76">
        <v>5.8464000000000002E-2</v>
      </c>
      <c r="W76">
        <v>6.69</v>
      </c>
      <c r="X76">
        <v>115</v>
      </c>
      <c r="Y76">
        <v>38.33</v>
      </c>
      <c r="Z76">
        <v>38.340000000000003</v>
      </c>
      <c r="AA76">
        <v>14.52</v>
      </c>
      <c r="AB76">
        <v>2.9</v>
      </c>
      <c r="AC76">
        <v>0.3</v>
      </c>
      <c r="AD76">
        <v>4</v>
      </c>
      <c r="AE76">
        <v>17</v>
      </c>
      <c r="AF76">
        <v>9</v>
      </c>
      <c r="AG76">
        <v>36.619999999999997</v>
      </c>
      <c r="AH76">
        <v>81.67</v>
      </c>
      <c r="AI76">
        <v>81.67</v>
      </c>
      <c r="AJ76">
        <v>24.71</v>
      </c>
      <c r="AK76">
        <v>11</v>
      </c>
      <c r="AL76">
        <v>4</v>
      </c>
    </row>
    <row r="77" spans="1:38">
      <c r="A77" t="s">
        <v>119</v>
      </c>
      <c r="B77" s="34">
        <v>155.33000000000001</v>
      </c>
      <c r="C77" s="34">
        <v>41.07</v>
      </c>
      <c r="D77" s="93">
        <f t="shared" si="1"/>
        <v>0</v>
      </c>
      <c r="E77" s="34"/>
      <c r="F77" s="34"/>
      <c r="G77" s="34"/>
      <c r="H77" s="34"/>
      <c r="I77" s="34"/>
      <c r="J77" s="37">
        <v>0.14000000000000001</v>
      </c>
      <c r="K77" s="37">
        <v>0.14000000000000001</v>
      </c>
      <c r="L77" s="37">
        <v>0.14000000000000001</v>
      </c>
      <c r="M77">
        <v>35.26</v>
      </c>
      <c r="N77">
        <v>232.01</v>
      </c>
      <c r="O77">
        <v>101.26</v>
      </c>
      <c r="P77">
        <v>8.23</v>
      </c>
      <c r="Q77">
        <v>42.45</v>
      </c>
      <c r="R77" s="93">
        <v>0</v>
      </c>
      <c r="S77" s="93">
        <v>0</v>
      </c>
      <c r="T77" s="93">
        <v>0</v>
      </c>
      <c r="U77">
        <v>7.61</v>
      </c>
      <c r="V77">
        <v>0</v>
      </c>
      <c r="W77">
        <v>6.69</v>
      </c>
      <c r="X77">
        <v>117.5</v>
      </c>
      <c r="Y77">
        <v>39.17</v>
      </c>
      <c r="Z77">
        <v>39.159999999999997</v>
      </c>
      <c r="AA77">
        <v>6.91</v>
      </c>
      <c r="AB77">
        <v>1.38</v>
      </c>
      <c r="AC77">
        <v>0</v>
      </c>
      <c r="AD77">
        <v>3</v>
      </c>
      <c r="AE77">
        <v>13</v>
      </c>
      <c r="AF77">
        <v>6</v>
      </c>
      <c r="AG77">
        <v>37.840000000000003</v>
      </c>
      <c r="AH77">
        <v>81.67</v>
      </c>
      <c r="AI77">
        <v>81.67</v>
      </c>
      <c r="AJ77">
        <v>24.71</v>
      </c>
      <c r="AK77">
        <v>4</v>
      </c>
      <c r="AL77">
        <v>1</v>
      </c>
    </row>
    <row r="78" spans="1:38">
      <c r="A78" t="s">
        <v>120</v>
      </c>
      <c r="B78" s="34">
        <v>191.76</v>
      </c>
      <c r="C78" s="34">
        <v>56.07</v>
      </c>
      <c r="D78" s="93">
        <f t="shared" si="1"/>
        <v>0</v>
      </c>
      <c r="E78" s="34"/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35.26</v>
      </c>
      <c r="N78">
        <v>232.01</v>
      </c>
      <c r="O78">
        <v>101.26</v>
      </c>
      <c r="P78">
        <v>8.23</v>
      </c>
      <c r="Q78">
        <v>42.45</v>
      </c>
      <c r="R78" s="93">
        <v>0</v>
      </c>
      <c r="S78" s="93">
        <v>0</v>
      </c>
      <c r="T78" s="93">
        <v>0</v>
      </c>
      <c r="U78">
        <v>7.61</v>
      </c>
      <c r="V78">
        <v>0</v>
      </c>
      <c r="W78">
        <v>6.69</v>
      </c>
      <c r="X78">
        <v>117.5</v>
      </c>
      <c r="Y78">
        <v>39.17</v>
      </c>
      <c r="Z78">
        <v>39.159999999999997</v>
      </c>
      <c r="AA78">
        <v>1.78</v>
      </c>
      <c r="AB78">
        <v>0.36</v>
      </c>
      <c r="AC78">
        <v>0</v>
      </c>
      <c r="AD78">
        <v>1</v>
      </c>
      <c r="AE78">
        <v>11</v>
      </c>
      <c r="AF78">
        <v>6</v>
      </c>
      <c r="AG78">
        <v>37.340000000000003</v>
      </c>
      <c r="AH78">
        <v>81.67</v>
      </c>
      <c r="AI78">
        <v>81.67</v>
      </c>
      <c r="AJ78">
        <v>24.71</v>
      </c>
      <c r="AK78">
        <v>1</v>
      </c>
      <c r="AL78">
        <v>0</v>
      </c>
    </row>
    <row r="79" spans="1:38">
      <c r="A79" t="s">
        <v>121</v>
      </c>
      <c r="B79" s="34">
        <v>191.76</v>
      </c>
      <c r="C79" s="34">
        <v>56.07</v>
      </c>
      <c r="D79" s="93">
        <f t="shared" si="1"/>
        <v>0</v>
      </c>
      <c r="E79" s="34"/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58</v>
      </c>
      <c r="N79">
        <v>271.88</v>
      </c>
      <c r="O79">
        <v>101.26</v>
      </c>
      <c r="P79">
        <v>8.23</v>
      </c>
      <c r="Q79">
        <v>42.45</v>
      </c>
      <c r="R79" s="93">
        <v>0</v>
      </c>
      <c r="S79" s="93">
        <v>0</v>
      </c>
      <c r="T79" s="93">
        <v>0</v>
      </c>
      <c r="U79">
        <v>8.07</v>
      </c>
      <c r="V79">
        <v>0</v>
      </c>
      <c r="W79">
        <v>6.88</v>
      </c>
      <c r="X79">
        <v>117.5</v>
      </c>
      <c r="Y79">
        <v>39.17</v>
      </c>
      <c r="Z79">
        <v>39.159999999999997</v>
      </c>
      <c r="AA79">
        <v>0.71</v>
      </c>
      <c r="AB79">
        <v>0.14000000000000001</v>
      </c>
      <c r="AC79">
        <v>0</v>
      </c>
      <c r="AD79">
        <v>0</v>
      </c>
      <c r="AE79">
        <v>9</v>
      </c>
      <c r="AF79">
        <v>4</v>
      </c>
      <c r="AG79">
        <v>37.08</v>
      </c>
      <c r="AH79">
        <v>81.67</v>
      </c>
      <c r="AI79">
        <v>81.67</v>
      </c>
      <c r="AJ79">
        <v>24.71</v>
      </c>
      <c r="AK79">
        <v>0</v>
      </c>
      <c r="AL79">
        <v>0</v>
      </c>
    </row>
    <row r="80" spans="1:38">
      <c r="A80" t="s">
        <v>122</v>
      </c>
      <c r="B80" s="34">
        <v>191.76</v>
      </c>
      <c r="C80" s="34">
        <v>56.07</v>
      </c>
      <c r="D80" s="93">
        <f t="shared" si="1"/>
        <v>0</v>
      </c>
      <c r="E80" s="34"/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58</v>
      </c>
      <c r="N80">
        <v>271.88</v>
      </c>
      <c r="O80">
        <v>101.26</v>
      </c>
      <c r="P80">
        <v>8.23</v>
      </c>
      <c r="Q80">
        <v>42.45</v>
      </c>
      <c r="R80" s="93">
        <v>0</v>
      </c>
      <c r="S80" s="93">
        <v>0</v>
      </c>
      <c r="T80" s="93">
        <v>0</v>
      </c>
      <c r="U80">
        <v>8.07</v>
      </c>
      <c r="V80">
        <v>0</v>
      </c>
      <c r="W80">
        <v>6.88</v>
      </c>
      <c r="X80">
        <v>117.5</v>
      </c>
      <c r="Y80">
        <v>39.17</v>
      </c>
      <c r="Z80">
        <v>39.159999999999997</v>
      </c>
      <c r="AA80">
        <v>0</v>
      </c>
      <c r="AB80">
        <v>0</v>
      </c>
      <c r="AC80">
        <v>0</v>
      </c>
      <c r="AD80">
        <v>0</v>
      </c>
      <c r="AE80">
        <v>3</v>
      </c>
      <c r="AF80">
        <v>1</v>
      </c>
      <c r="AG80">
        <v>38.65</v>
      </c>
      <c r="AH80">
        <v>81.67</v>
      </c>
      <c r="AI80">
        <v>81.67</v>
      </c>
      <c r="AJ80">
        <v>24.71</v>
      </c>
      <c r="AK80">
        <v>0</v>
      </c>
      <c r="AL80">
        <v>0</v>
      </c>
    </row>
    <row r="81" spans="1:38">
      <c r="A81" t="s">
        <v>123</v>
      </c>
      <c r="B81" s="34">
        <v>191.76</v>
      </c>
      <c r="C81" s="34">
        <v>56.07</v>
      </c>
      <c r="D81" s="93">
        <f t="shared" si="1"/>
        <v>0</v>
      </c>
      <c r="E81" s="34"/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58</v>
      </c>
      <c r="N81">
        <v>271.88</v>
      </c>
      <c r="O81">
        <v>101.26</v>
      </c>
      <c r="P81">
        <v>8.23</v>
      </c>
      <c r="Q81">
        <v>42.45</v>
      </c>
      <c r="R81" s="93">
        <v>0</v>
      </c>
      <c r="S81" s="93">
        <v>0</v>
      </c>
      <c r="T81" s="93">
        <v>0</v>
      </c>
      <c r="U81">
        <v>8.07</v>
      </c>
      <c r="V81">
        <v>0</v>
      </c>
      <c r="W81">
        <v>6.88</v>
      </c>
      <c r="X81">
        <v>117.5</v>
      </c>
      <c r="Y81">
        <v>39.17</v>
      </c>
      <c r="Z81">
        <v>39.159999999999997</v>
      </c>
      <c r="AA81">
        <v>0</v>
      </c>
      <c r="AB81">
        <v>0</v>
      </c>
      <c r="AC81">
        <v>0</v>
      </c>
      <c r="AD81">
        <v>0</v>
      </c>
      <c r="AE81">
        <v>1</v>
      </c>
      <c r="AF81">
        <v>0</v>
      </c>
      <c r="AG81">
        <v>37.450000000000003</v>
      </c>
      <c r="AH81">
        <v>81.67</v>
      </c>
      <c r="AI81">
        <v>81.67</v>
      </c>
      <c r="AJ81">
        <v>24.71</v>
      </c>
      <c r="AK81">
        <v>0</v>
      </c>
      <c r="AL81">
        <v>0</v>
      </c>
    </row>
    <row r="82" spans="1:38">
      <c r="A82" t="s">
        <v>124</v>
      </c>
      <c r="B82" s="34">
        <v>191.76</v>
      </c>
      <c r="C82" s="34">
        <v>56.07</v>
      </c>
      <c r="D82" s="93">
        <f t="shared" si="1"/>
        <v>0</v>
      </c>
      <c r="E82" s="34"/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58</v>
      </c>
      <c r="N82">
        <v>271.88</v>
      </c>
      <c r="O82">
        <v>101.26</v>
      </c>
      <c r="P82">
        <v>8.23</v>
      </c>
      <c r="Q82">
        <v>44.02</v>
      </c>
      <c r="R82" s="93">
        <v>0</v>
      </c>
      <c r="S82" s="93">
        <v>0</v>
      </c>
      <c r="T82" s="93">
        <v>0</v>
      </c>
      <c r="U82">
        <v>8.07</v>
      </c>
      <c r="V82">
        <v>0</v>
      </c>
      <c r="W82">
        <v>6.88</v>
      </c>
      <c r="X82">
        <v>117.5</v>
      </c>
      <c r="Y82">
        <v>39.17</v>
      </c>
      <c r="Z82">
        <v>39.159999999999997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39.21</v>
      </c>
      <c r="AH82">
        <v>81.67</v>
      </c>
      <c r="AI82">
        <v>81.67</v>
      </c>
      <c r="AJ82">
        <v>24.71</v>
      </c>
      <c r="AK82">
        <v>0</v>
      </c>
      <c r="AL82">
        <v>0</v>
      </c>
    </row>
    <row r="83" spans="1:38">
      <c r="A83" t="s">
        <v>125</v>
      </c>
      <c r="B83" s="34">
        <v>191.76</v>
      </c>
      <c r="C83" s="34">
        <v>56.07</v>
      </c>
      <c r="D83" s="93">
        <f t="shared" si="1"/>
        <v>0</v>
      </c>
      <c r="E83" s="34"/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58</v>
      </c>
      <c r="N83">
        <v>271.88</v>
      </c>
      <c r="O83">
        <v>101.26</v>
      </c>
      <c r="P83">
        <v>8.4</v>
      </c>
      <c r="Q83">
        <v>44.02</v>
      </c>
      <c r="R83" s="93">
        <v>0</v>
      </c>
      <c r="S83" s="93">
        <v>0</v>
      </c>
      <c r="T83" s="93">
        <v>0</v>
      </c>
      <c r="U83">
        <v>7.92</v>
      </c>
      <c r="V83">
        <v>0</v>
      </c>
      <c r="W83">
        <v>7.07</v>
      </c>
      <c r="X83">
        <v>117.5</v>
      </c>
      <c r="Y83">
        <v>39.17</v>
      </c>
      <c r="Z83">
        <v>39.159999999999997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38.75</v>
      </c>
      <c r="AH83">
        <v>81.67</v>
      </c>
      <c r="AI83">
        <v>81.67</v>
      </c>
      <c r="AJ83">
        <v>24.71</v>
      </c>
      <c r="AK83">
        <v>0</v>
      </c>
      <c r="AL83">
        <v>0</v>
      </c>
    </row>
    <row r="84" spans="1:38">
      <c r="A84" t="s">
        <v>126</v>
      </c>
      <c r="B84" s="34">
        <v>191.76</v>
      </c>
      <c r="C84" s="34">
        <v>56.07</v>
      </c>
      <c r="D84" s="93">
        <f t="shared" si="1"/>
        <v>0</v>
      </c>
      <c r="E84" s="34"/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58</v>
      </c>
      <c r="N84">
        <v>271.88</v>
      </c>
      <c r="O84">
        <v>101.26</v>
      </c>
      <c r="P84">
        <v>8.4</v>
      </c>
      <c r="Q84">
        <v>44.02</v>
      </c>
      <c r="R84" s="93">
        <v>0</v>
      </c>
      <c r="S84" s="93">
        <v>0</v>
      </c>
      <c r="T84" s="93">
        <v>0</v>
      </c>
      <c r="U84">
        <v>7.92</v>
      </c>
      <c r="V84">
        <v>0</v>
      </c>
      <c r="W84">
        <v>7.07</v>
      </c>
      <c r="X84">
        <v>117.5</v>
      </c>
      <c r="Y84">
        <v>39.17</v>
      </c>
      <c r="Z84">
        <v>39.159999999999997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38.450000000000003</v>
      </c>
      <c r="AH84">
        <v>81.67</v>
      </c>
      <c r="AI84">
        <v>81.67</v>
      </c>
      <c r="AJ84">
        <v>24.71</v>
      </c>
      <c r="AK84">
        <v>0</v>
      </c>
      <c r="AL84">
        <v>0</v>
      </c>
    </row>
    <row r="85" spans="1:38">
      <c r="A85" t="s">
        <v>127</v>
      </c>
      <c r="B85" s="34">
        <v>191.76</v>
      </c>
      <c r="C85" s="34">
        <v>56.07</v>
      </c>
      <c r="D85" s="93">
        <f t="shared" si="1"/>
        <v>0</v>
      </c>
      <c r="E85" s="34"/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58</v>
      </c>
      <c r="N85">
        <v>271.88</v>
      </c>
      <c r="O85">
        <v>101.26</v>
      </c>
      <c r="P85">
        <v>8.4</v>
      </c>
      <c r="Q85">
        <v>44.02</v>
      </c>
      <c r="R85" s="93">
        <v>0</v>
      </c>
      <c r="S85" s="93">
        <v>0</v>
      </c>
      <c r="T85" s="93">
        <v>0</v>
      </c>
      <c r="U85">
        <v>7.92</v>
      </c>
      <c r="V85">
        <v>0</v>
      </c>
      <c r="W85">
        <v>7.35</v>
      </c>
      <c r="X85">
        <v>117.5</v>
      </c>
      <c r="Y85">
        <v>39.17</v>
      </c>
      <c r="Z85">
        <v>39.159999999999997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38.44</v>
      </c>
      <c r="AH85">
        <v>81.67</v>
      </c>
      <c r="AI85">
        <v>81.67</v>
      </c>
      <c r="AJ85">
        <v>24.71</v>
      </c>
      <c r="AK85">
        <v>0</v>
      </c>
      <c r="AL85">
        <v>0</v>
      </c>
    </row>
    <row r="86" spans="1:38">
      <c r="A86" t="s">
        <v>128</v>
      </c>
      <c r="B86" s="34">
        <v>191.76</v>
      </c>
      <c r="C86" s="34">
        <v>56.07</v>
      </c>
      <c r="D86" s="93">
        <f t="shared" si="1"/>
        <v>0</v>
      </c>
      <c r="E86" s="34"/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58</v>
      </c>
      <c r="N86">
        <v>271.88</v>
      </c>
      <c r="O86">
        <v>101.26</v>
      </c>
      <c r="P86">
        <v>8.4</v>
      </c>
      <c r="Q86">
        <v>44.02</v>
      </c>
      <c r="R86" s="93">
        <v>0</v>
      </c>
      <c r="S86" s="93">
        <v>0</v>
      </c>
      <c r="T86" s="93">
        <v>0</v>
      </c>
      <c r="U86">
        <v>7.92</v>
      </c>
      <c r="V86">
        <v>0</v>
      </c>
      <c r="W86">
        <v>7.35</v>
      </c>
      <c r="X86">
        <v>117.5</v>
      </c>
      <c r="Y86">
        <v>39.17</v>
      </c>
      <c r="Z86">
        <v>39.159999999999997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38.44</v>
      </c>
      <c r="AH86">
        <v>81.67</v>
      </c>
      <c r="AI86">
        <v>81.67</v>
      </c>
      <c r="AJ86">
        <v>24.71</v>
      </c>
      <c r="AK86">
        <v>0</v>
      </c>
      <c r="AL86">
        <v>0</v>
      </c>
    </row>
    <row r="87" spans="1:38">
      <c r="A87" t="s">
        <v>129</v>
      </c>
      <c r="B87" s="34">
        <v>191.76</v>
      </c>
      <c r="C87" s="34">
        <v>56.07</v>
      </c>
      <c r="D87" s="93">
        <f t="shared" si="1"/>
        <v>0</v>
      </c>
      <c r="E87" s="34"/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58</v>
      </c>
      <c r="N87">
        <v>271.88</v>
      </c>
      <c r="O87">
        <v>101.26</v>
      </c>
      <c r="P87">
        <v>8.4</v>
      </c>
      <c r="Q87">
        <v>44.02</v>
      </c>
      <c r="R87" s="93">
        <v>0</v>
      </c>
      <c r="S87" s="93">
        <v>0</v>
      </c>
      <c r="T87" s="93">
        <v>0</v>
      </c>
      <c r="U87">
        <v>7.69</v>
      </c>
      <c r="V87">
        <v>0</v>
      </c>
      <c r="W87">
        <v>7.15</v>
      </c>
      <c r="X87">
        <v>117.5</v>
      </c>
      <c r="Y87">
        <v>39.17</v>
      </c>
      <c r="Z87">
        <v>39.159999999999997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38.44</v>
      </c>
      <c r="AH87">
        <v>81.67</v>
      </c>
      <c r="AI87">
        <v>81.67</v>
      </c>
      <c r="AJ87">
        <v>24.71</v>
      </c>
      <c r="AK87">
        <v>0</v>
      </c>
      <c r="AL87">
        <v>0</v>
      </c>
    </row>
    <row r="88" spans="1:38">
      <c r="A88" t="s">
        <v>130</v>
      </c>
      <c r="B88" s="34">
        <v>191.76</v>
      </c>
      <c r="C88" s="34">
        <v>56.07</v>
      </c>
      <c r="D88" s="93">
        <f t="shared" si="1"/>
        <v>0</v>
      </c>
      <c r="E88" s="34"/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58</v>
      </c>
      <c r="N88">
        <v>271.88</v>
      </c>
      <c r="O88">
        <v>101.26</v>
      </c>
      <c r="P88">
        <v>8.4</v>
      </c>
      <c r="Q88">
        <v>43.02</v>
      </c>
      <c r="R88" s="93">
        <v>0</v>
      </c>
      <c r="S88" s="93">
        <v>0</v>
      </c>
      <c r="T88" s="93">
        <v>0</v>
      </c>
      <c r="U88">
        <v>7.69</v>
      </c>
      <c r="V88">
        <v>0</v>
      </c>
      <c r="W88">
        <v>7.15</v>
      </c>
      <c r="X88">
        <v>117.5</v>
      </c>
      <c r="Y88">
        <v>39.17</v>
      </c>
      <c r="Z88">
        <v>39.159999999999997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38.44</v>
      </c>
      <c r="AH88">
        <v>81.67</v>
      </c>
      <c r="AI88">
        <v>81.67</v>
      </c>
      <c r="AJ88">
        <v>24.71</v>
      </c>
      <c r="AK88">
        <v>0</v>
      </c>
      <c r="AL88">
        <v>0</v>
      </c>
    </row>
    <row r="89" spans="1:38">
      <c r="A89" t="s">
        <v>131</v>
      </c>
      <c r="B89" s="34">
        <v>191.76</v>
      </c>
      <c r="C89" s="34">
        <v>56.07</v>
      </c>
      <c r="D89" s="93">
        <f t="shared" si="1"/>
        <v>0</v>
      </c>
      <c r="E89" s="34"/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58</v>
      </c>
      <c r="N89">
        <v>271.88</v>
      </c>
      <c r="O89">
        <v>101.26</v>
      </c>
      <c r="P89">
        <v>8.4</v>
      </c>
      <c r="Q89">
        <v>43.02</v>
      </c>
      <c r="R89" s="93">
        <v>0</v>
      </c>
      <c r="S89" s="93">
        <v>0</v>
      </c>
      <c r="T89" s="93">
        <v>0</v>
      </c>
      <c r="U89">
        <v>8.4600000000000009</v>
      </c>
      <c r="V89">
        <v>0</v>
      </c>
      <c r="W89">
        <v>7.15</v>
      </c>
      <c r="X89">
        <v>117.5</v>
      </c>
      <c r="Y89">
        <v>39.17</v>
      </c>
      <c r="Z89">
        <v>39.159999999999997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38.44</v>
      </c>
      <c r="AH89">
        <v>81.67</v>
      </c>
      <c r="AI89">
        <v>81.67</v>
      </c>
      <c r="AJ89">
        <v>24.71</v>
      </c>
      <c r="AK89">
        <v>0</v>
      </c>
      <c r="AL89">
        <v>0</v>
      </c>
    </row>
    <row r="90" spans="1:38">
      <c r="A90" t="s">
        <v>132</v>
      </c>
      <c r="B90" s="34">
        <v>191.76</v>
      </c>
      <c r="C90" s="34">
        <v>56.07</v>
      </c>
      <c r="D90" s="93">
        <f t="shared" si="1"/>
        <v>0</v>
      </c>
      <c r="E90" s="34"/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58</v>
      </c>
      <c r="N90">
        <v>271.88</v>
      </c>
      <c r="O90">
        <v>101.26</v>
      </c>
      <c r="P90">
        <v>8.4</v>
      </c>
      <c r="Q90">
        <v>43.02</v>
      </c>
      <c r="R90" s="93">
        <v>0</v>
      </c>
      <c r="S90" s="93">
        <v>0</v>
      </c>
      <c r="T90" s="93">
        <v>0</v>
      </c>
      <c r="U90">
        <v>8.4600000000000009</v>
      </c>
      <c r="V90">
        <v>0</v>
      </c>
      <c r="W90">
        <v>7.15</v>
      </c>
      <c r="X90">
        <v>117.5</v>
      </c>
      <c r="Y90">
        <v>39.17</v>
      </c>
      <c r="Z90">
        <v>39.159999999999997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38.44</v>
      </c>
      <c r="AH90">
        <v>81.67</v>
      </c>
      <c r="AI90">
        <v>81.67</v>
      </c>
      <c r="AJ90">
        <v>24.71</v>
      </c>
      <c r="AK90">
        <v>0</v>
      </c>
      <c r="AL90">
        <v>0</v>
      </c>
    </row>
    <row r="91" spans="1:38">
      <c r="A91" t="s">
        <v>133</v>
      </c>
      <c r="B91" s="34">
        <v>191.76</v>
      </c>
      <c r="C91" s="34">
        <v>56.07</v>
      </c>
      <c r="D91" s="93">
        <f t="shared" si="1"/>
        <v>0</v>
      </c>
      <c r="E91" s="34"/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58</v>
      </c>
      <c r="N91">
        <v>271.88</v>
      </c>
      <c r="O91">
        <v>101.26</v>
      </c>
      <c r="P91">
        <v>8.94</v>
      </c>
      <c r="Q91">
        <v>43.02</v>
      </c>
      <c r="R91" s="93">
        <v>0</v>
      </c>
      <c r="S91" s="93">
        <v>0</v>
      </c>
      <c r="T91" s="93">
        <v>0</v>
      </c>
      <c r="U91">
        <v>8.4600000000000009</v>
      </c>
      <c r="V91">
        <v>0</v>
      </c>
      <c r="W91">
        <v>6.97</v>
      </c>
      <c r="X91">
        <v>117.5</v>
      </c>
      <c r="Y91">
        <v>39.17</v>
      </c>
      <c r="Z91">
        <v>39.159999999999997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38.44</v>
      </c>
      <c r="AH91">
        <v>81.67</v>
      </c>
      <c r="AI91">
        <v>81.67</v>
      </c>
      <c r="AJ91">
        <v>27.73</v>
      </c>
      <c r="AK91">
        <v>0</v>
      </c>
      <c r="AL91">
        <v>0</v>
      </c>
    </row>
    <row r="92" spans="1:38">
      <c r="A92" t="s">
        <v>134</v>
      </c>
      <c r="B92" s="34">
        <v>191.76</v>
      </c>
      <c r="C92" s="34">
        <v>56.07</v>
      </c>
      <c r="D92" s="93">
        <f t="shared" si="1"/>
        <v>0</v>
      </c>
      <c r="E92" s="34"/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58</v>
      </c>
      <c r="N92">
        <v>271.88</v>
      </c>
      <c r="O92">
        <v>101.26</v>
      </c>
      <c r="P92">
        <v>8.94</v>
      </c>
      <c r="Q92">
        <v>43.02</v>
      </c>
      <c r="R92" s="93">
        <v>0</v>
      </c>
      <c r="S92" s="93">
        <v>0</v>
      </c>
      <c r="T92" s="93">
        <v>0</v>
      </c>
      <c r="U92">
        <v>8.4600000000000009</v>
      </c>
      <c r="V92">
        <v>0</v>
      </c>
      <c r="W92">
        <v>6.97</v>
      </c>
      <c r="X92">
        <v>117.5</v>
      </c>
      <c r="Y92">
        <v>39.17</v>
      </c>
      <c r="Z92">
        <v>39.159999999999997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38.44</v>
      </c>
      <c r="AH92">
        <v>81.67</v>
      </c>
      <c r="AI92">
        <v>81.67</v>
      </c>
      <c r="AJ92">
        <v>25.8</v>
      </c>
      <c r="AK92">
        <v>0</v>
      </c>
      <c r="AL92">
        <v>0</v>
      </c>
    </row>
    <row r="93" spans="1:38">
      <c r="A93" t="s">
        <v>135</v>
      </c>
      <c r="B93" s="34">
        <v>191.76</v>
      </c>
      <c r="C93" s="34">
        <v>56.07</v>
      </c>
      <c r="D93" s="93">
        <f t="shared" si="1"/>
        <v>0</v>
      </c>
      <c r="E93" s="34"/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58</v>
      </c>
      <c r="N93">
        <v>271.88</v>
      </c>
      <c r="O93">
        <v>101.26</v>
      </c>
      <c r="P93">
        <v>8.94</v>
      </c>
      <c r="Q93">
        <v>43.02</v>
      </c>
      <c r="R93" s="93">
        <v>0</v>
      </c>
      <c r="S93" s="93">
        <v>0</v>
      </c>
      <c r="T93" s="93">
        <v>0</v>
      </c>
      <c r="U93">
        <v>8.4600000000000009</v>
      </c>
      <c r="V93">
        <v>0</v>
      </c>
      <c r="W93">
        <v>6.97</v>
      </c>
      <c r="X93">
        <v>117.5</v>
      </c>
      <c r="Y93">
        <v>39.17</v>
      </c>
      <c r="Z93">
        <v>39.159999999999997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36.4</v>
      </c>
      <c r="AH93">
        <v>80</v>
      </c>
      <c r="AI93">
        <v>80</v>
      </c>
      <c r="AJ93">
        <v>25.8</v>
      </c>
      <c r="AK93">
        <v>0</v>
      </c>
      <c r="AL93">
        <v>0</v>
      </c>
    </row>
    <row r="94" spans="1:38">
      <c r="A94" t="s">
        <v>136</v>
      </c>
      <c r="B94" s="34">
        <v>191.76</v>
      </c>
      <c r="C94" s="34">
        <v>56.07</v>
      </c>
      <c r="D94" s="93">
        <f t="shared" si="1"/>
        <v>0</v>
      </c>
      <c r="E94" s="34"/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58</v>
      </c>
      <c r="N94">
        <v>271.88</v>
      </c>
      <c r="O94">
        <v>101.26</v>
      </c>
      <c r="P94">
        <v>8.94</v>
      </c>
      <c r="Q94">
        <v>43.02</v>
      </c>
      <c r="R94" s="93">
        <v>0</v>
      </c>
      <c r="S94" s="93">
        <v>0</v>
      </c>
      <c r="T94" s="93">
        <v>0</v>
      </c>
      <c r="U94">
        <v>8.4600000000000009</v>
      </c>
      <c r="V94">
        <v>0</v>
      </c>
      <c r="W94">
        <v>6.97</v>
      </c>
      <c r="X94">
        <v>117.5</v>
      </c>
      <c r="Y94">
        <v>39.17</v>
      </c>
      <c r="Z94">
        <v>39.159999999999997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36.590000000000003</v>
      </c>
      <c r="AH94">
        <v>80</v>
      </c>
      <c r="AI94">
        <v>80</v>
      </c>
      <c r="AJ94">
        <v>25.8</v>
      </c>
      <c r="AK94">
        <v>0</v>
      </c>
      <c r="AL94">
        <v>0</v>
      </c>
    </row>
    <row r="95" spans="1:38">
      <c r="A95" t="s">
        <v>137</v>
      </c>
      <c r="B95" s="34">
        <v>191.76</v>
      </c>
      <c r="C95" s="34">
        <v>56.07</v>
      </c>
      <c r="D95" s="93">
        <f t="shared" si="1"/>
        <v>0</v>
      </c>
      <c r="E95" s="34"/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58</v>
      </c>
      <c r="N95">
        <v>271.88</v>
      </c>
      <c r="O95">
        <v>101.26</v>
      </c>
      <c r="P95">
        <v>8.7100000000000009</v>
      </c>
      <c r="Q95">
        <v>41.02</v>
      </c>
      <c r="R95" s="93">
        <v>0</v>
      </c>
      <c r="S95" s="93">
        <v>0</v>
      </c>
      <c r="T95" s="93">
        <v>0</v>
      </c>
      <c r="U95">
        <v>8.3000000000000007</v>
      </c>
      <c r="V95">
        <v>0</v>
      </c>
      <c r="W95">
        <v>6.88</v>
      </c>
      <c r="X95">
        <v>105</v>
      </c>
      <c r="Y95">
        <v>35</v>
      </c>
      <c r="Z95">
        <v>35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36.28</v>
      </c>
      <c r="AH95">
        <v>80</v>
      </c>
      <c r="AI95">
        <v>80</v>
      </c>
      <c r="AJ95">
        <v>27.82</v>
      </c>
      <c r="AK95">
        <v>0</v>
      </c>
      <c r="AL95">
        <v>0</v>
      </c>
    </row>
    <row r="96" spans="1:38">
      <c r="A96" t="s">
        <v>138</v>
      </c>
      <c r="B96" s="34">
        <v>191.76</v>
      </c>
      <c r="C96" s="34">
        <v>56.07</v>
      </c>
      <c r="D96" s="93">
        <f t="shared" si="1"/>
        <v>0</v>
      </c>
      <c r="E96" s="34"/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58</v>
      </c>
      <c r="N96">
        <v>271.88</v>
      </c>
      <c r="O96">
        <v>101.26</v>
      </c>
      <c r="P96">
        <v>8.7100000000000009</v>
      </c>
      <c r="Q96">
        <v>41.27</v>
      </c>
      <c r="R96" s="93">
        <v>0</v>
      </c>
      <c r="S96" s="93">
        <v>0</v>
      </c>
      <c r="T96" s="93">
        <v>0</v>
      </c>
      <c r="U96">
        <v>8.3000000000000007</v>
      </c>
      <c r="V96">
        <v>0</v>
      </c>
      <c r="W96">
        <v>6.88</v>
      </c>
      <c r="X96">
        <v>105</v>
      </c>
      <c r="Y96">
        <v>35</v>
      </c>
      <c r="Z96">
        <v>35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36.31</v>
      </c>
      <c r="AH96">
        <v>80</v>
      </c>
      <c r="AI96">
        <v>80</v>
      </c>
      <c r="AJ96">
        <v>27.82</v>
      </c>
      <c r="AK96">
        <v>0</v>
      </c>
      <c r="AL96">
        <v>0</v>
      </c>
    </row>
    <row r="97" spans="1:50">
      <c r="A97" t="s">
        <v>139</v>
      </c>
      <c r="B97" s="34">
        <v>191.76</v>
      </c>
      <c r="C97" s="34">
        <v>56.07</v>
      </c>
      <c r="D97" s="93">
        <f t="shared" si="1"/>
        <v>0</v>
      </c>
      <c r="E97" s="34"/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58</v>
      </c>
      <c r="N97">
        <v>271.88</v>
      </c>
      <c r="O97">
        <v>101.26</v>
      </c>
      <c r="P97">
        <v>8.7100000000000009</v>
      </c>
      <c r="Q97">
        <v>41.47</v>
      </c>
      <c r="R97" s="93">
        <v>0</v>
      </c>
      <c r="S97" s="93">
        <v>0</v>
      </c>
      <c r="T97" s="93">
        <v>0</v>
      </c>
      <c r="U97">
        <v>8.3000000000000007</v>
      </c>
      <c r="V97">
        <v>0</v>
      </c>
      <c r="W97">
        <v>6.88</v>
      </c>
      <c r="X97">
        <v>105</v>
      </c>
      <c r="Y97">
        <v>35</v>
      </c>
      <c r="Z97">
        <v>35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36.15</v>
      </c>
      <c r="AH97">
        <v>80</v>
      </c>
      <c r="AI97">
        <v>80</v>
      </c>
      <c r="AJ97">
        <v>27.82</v>
      </c>
      <c r="AK97">
        <v>0</v>
      </c>
      <c r="AL97">
        <v>0</v>
      </c>
    </row>
    <row r="98" spans="1:50">
      <c r="A98" t="s">
        <v>140</v>
      </c>
      <c r="B98" s="34">
        <v>191.76</v>
      </c>
      <c r="C98" s="34">
        <v>56.07</v>
      </c>
      <c r="D98" s="93">
        <f t="shared" si="1"/>
        <v>0</v>
      </c>
      <c r="E98" s="34"/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58</v>
      </c>
      <c r="N98">
        <v>271.88</v>
      </c>
      <c r="O98">
        <v>101.26</v>
      </c>
      <c r="P98">
        <v>8.7100000000000009</v>
      </c>
      <c r="Q98">
        <v>41.67</v>
      </c>
      <c r="R98" s="93">
        <v>0</v>
      </c>
      <c r="S98" s="93">
        <v>0</v>
      </c>
      <c r="T98" s="93">
        <v>0</v>
      </c>
      <c r="U98">
        <v>8.3000000000000007</v>
      </c>
      <c r="V98">
        <v>0</v>
      </c>
      <c r="W98">
        <v>6.88</v>
      </c>
      <c r="X98">
        <v>105</v>
      </c>
      <c r="Y98">
        <v>35</v>
      </c>
      <c r="Z98">
        <v>35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35.950000000000003</v>
      </c>
      <c r="AH98">
        <v>80</v>
      </c>
      <c r="AI98">
        <v>80</v>
      </c>
      <c r="AJ98">
        <v>27.82</v>
      </c>
      <c r="AK98">
        <v>0</v>
      </c>
      <c r="AL98">
        <v>0</v>
      </c>
    </row>
    <row r="99" spans="1:50">
      <c r="A99" t="s">
        <v>141</v>
      </c>
      <c r="B99" s="34">
        <f>SUM(B3:B98)/4000</f>
        <v>3.6474474999999988</v>
      </c>
      <c r="C99" s="34">
        <f t="shared" ref="C99:P99" si="2">SUM(C3:C98)/4000</f>
        <v>0.96880250000000134</v>
      </c>
      <c r="D99" s="93">
        <f t="shared" ref="D99" si="3">SUM(D3:D98)/4000</f>
        <v>0.95910999999999924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0.11199749999999997</v>
      </c>
      <c r="K99" s="37">
        <f t="shared" si="2"/>
        <v>0.11199749999999997</v>
      </c>
      <c r="L99" s="37">
        <f t="shared" si="2"/>
        <v>0.11479499999999999</v>
      </c>
      <c r="M99">
        <f t="shared" si="2"/>
        <v>0.95877000000000057</v>
      </c>
      <c r="N99">
        <f t="shared" si="2"/>
        <v>5.56425250000001</v>
      </c>
      <c r="O99">
        <f t="shared" si="2"/>
        <v>1.700130000000001</v>
      </c>
      <c r="P99">
        <f t="shared" si="2"/>
        <v>0.17118500000000009</v>
      </c>
      <c r="Q99">
        <f t="shared" ref="Q99:AF99" si="5">SUM(Q3:Q98)/4000</f>
        <v>0.94045250000000014</v>
      </c>
      <c r="R99" s="93">
        <f t="shared" si="5"/>
        <v>0.31142000000000003</v>
      </c>
      <c r="S99" s="93">
        <f t="shared" si="5"/>
        <v>0.31861500000000009</v>
      </c>
      <c r="T99" s="93">
        <f t="shared" si="5"/>
        <v>0.32907500000000006</v>
      </c>
      <c r="U99">
        <f t="shared" si="5"/>
        <v>0.16590749999999987</v>
      </c>
      <c r="V99">
        <f t="shared" si="5"/>
        <v>0.26382123600000007</v>
      </c>
      <c r="W99">
        <f t="shared" si="5"/>
        <v>0.15565000000000001</v>
      </c>
      <c r="X99">
        <f t="shared" si="5"/>
        <v>2.7025000000000001</v>
      </c>
      <c r="Y99">
        <f t="shared" si="5"/>
        <v>0.90085749999999998</v>
      </c>
      <c r="Z99">
        <f t="shared" si="5"/>
        <v>0.90078499999999995</v>
      </c>
      <c r="AA99">
        <f t="shared" si="5"/>
        <v>1.8489299999999995</v>
      </c>
      <c r="AB99">
        <f t="shared" si="5"/>
        <v>0.36979500000000004</v>
      </c>
      <c r="AC99">
        <f t="shared" si="5"/>
        <v>0.67560500000000001</v>
      </c>
      <c r="AD99">
        <f t="shared" si="5"/>
        <v>0.35161000000000003</v>
      </c>
      <c r="AE99">
        <f t="shared" si="5"/>
        <v>0.66225000000000001</v>
      </c>
      <c r="AF99">
        <f t="shared" si="5"/>
        <v>0.32900000000000001</v>
      </c>
      <c r="AG99">
        <f t="shared" ref="AG99:AM99" si="6">SUM(AG3:AG98)/4000</f>
        <v>0.8966874999999993</v>
      </c>
      <c r="AH99">
        <f t="shared" si="6"/>
        <v>1.9419950000000001</v>
      </c>
      <c r="AI99">
        <f t="shared" si="6"/>
        <v>1.9419950000000001</v>
      </c>
      <c r="AJ99">
        <f t="shared" si="6"/>
        <v>0.65715000000000034</v>
      </c>
      <c r="AK99">
        <f t="shared" si="6"/>
        <v>1.487625</v>
      </c>
      <c r="AL99">
        <f t="shared" si="6"/>
        <v>0.634135</v>
      </c>
      <c r="AM99">
        <f t="shared" si="6"/>
        <v>0</v>
      </c>
    </row>
    <row r="101" spans="1:50">
      <c r="A101" t="s">
        <v>287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0">
        <v>1</v>
      </c>
      <c r="AE101" s="150">
        <v>1</v>
      </c>
      <c r="AF101" s="150">
        <v>1</v>
      </c>
      <c r="AG101" s="66">
        <v>1</v>
      </c>
      <c r="AH101" s="66">
        <v>1</v>
      </c>
      <c r="AI101" s="66">
        <v>1</v>
      </c>
      <c r="AJ101" s="150">
        <v>0</v>
      </c>
      <c r="AK101" s="150">
        <v>1</v>
      </c>
      <c r="AL101" s="150">
        <v>1</v>
      </c>
      <c r="AM101" s="150">
        <v>0</v>
      </c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</row>
    <row r="102" spans="1:50">
      <c r="A102" t="s">
        <v>290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149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150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153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152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151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275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5"/>
      <c r="AH115" s="155"/>
      <c r="AI115" s="155"/>
    </row>
    <row r="116" spans="33:35">
      <c r="AG116" s="155"/>
      <c r="AH116" s="155"/>
      <c r="AI116" s="155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45179</v>
      </c>
      <c r="B1" t="s">
        <v>366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287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290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149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150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153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152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151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275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270.38697957608912</v>
      </c>
      <c r="L3">
        <v>2.9998967765940781</v>
      </c>
      <c r="M3">
        <v>63.771081628063861</v>
      </c>
      <c r="N3">
        <v>51.880521982834125</v>
      </c>
      <c r="O3">
        <v>73.281532541408737</v>
      </c>
      <c r="P3">
        <v>27.526836711962577</v>
      </c>
      <c r="Q3">
        <v>2.9983623559539048</v>
      </c>
      <c r="R3">
        <v>3.5473111860562794</v>
      </c>
      <c r="S3">
        <v>2.9998923240938158</v>
      </c>
      <c r="T3">
        <v>0</v>
      </c>
      <c r="U3">
        <v>61.90957334754269</v>
      </c>
      <c r="V3">
        <v>2.5135289292134826</v>
      </c>
      <c r="W3">
        <v>9.2055745848342312</v>
      </c>
      <c r="X3">
        <v>15.000176227695031</v>
      </c>
      <c r="Y3">
        <v>0</v>
      </c>
      <c r="Z3">
        <v>2.8783097999999994</v>
      </c>
      <c r="AA3">
        <v>18.513577979793247</v>
      </c>
      <c r="AB3">
        <v>13.464199999999996</v>
      </c>
      <c r="AC3">
        <v>8.50136</v>
      </c>
      <c r="AD3">
        <v>16.071540000000006</v>
      </c>
      <c r="AE3">
        <v>21.712782000000001</v>
      </c>
      <c r="AF3">
        <v>6.835</v>
      </c>
      <c r="AG3">
        <v>27.392491199999998</v>
      </c>
      <c r="AH3">
        <v>61.639344000000001</v>
      </c>
      <c r="AI3">
        <v>0</v>
      </c>
      <c r="AJ3">
        <v>0</v>
      </c>
      <c r="AK3">
        <v>22.46322</v>
      </c>
      <c r="AL3">
        <v>64.150599999999997</v>
      </c>
      <c r="AM3">
        <v>0</v>
      </c>
      <c r="AN3">
        <v>0</v>
      </c>
      <c r="AO3">
        <v>9.0387359999999983</v>
      </c>
      <c r="AP3">
        <v>5.8513940033480063</v>
      </c>
      <c r="AQ3">
        <v>31.442400000000003</v>
      </c>
      <c r="AR3">
        <v>21.335599999999996</v>
      </c>
      <c r="AS3">
        <v>14.415519999999999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902.6334600400063</v>
      </c>
      <c r="DN3">
        <v>31.093883115477141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276.30060155013501</v>
      </c>
      <c r="L4">
        <v>2.9998967765940781</v>
      </c>
      <c r="M4">
        <v>63.771081628063861</v>
      </c>
      <c r="N4">
        <v>51.880521982834125</v>
      </c>
      <c r="O4">
        <v>73.281532541408737</v>
      </c>
      <c r="P4">
        <v>27.526836711962577</v>
      </c>
      <c r="Q4">
        <v>2.9983623559539048</v>
      </c>
      <c r="R4">
        <v>4.0014589724497389</v>
      </c>
      <c r="S4">
        <v>2.9998923240938158</v>
      </c>
      <c r="T4">
        <v>0</v>
      </c>
      <c r="U4">
        <v>61.90957334754269</v>
      </c>
      <c r="V4">
        <v>2.5544331096196866</v>
      </c>
      <c r="W4">
        <v>9.4274019032019911</v>
      </c>
      <c r="X4">
        <v>15.000176227695031</v>
      </c>
      <c r="Y4">
        <v>0</v>
      </c>
      <c r="Z4">
        <v>2.8783097999999994</v>
      </c>
      <c r="AA4">
        <v>12.342385319862164</v>
      </c>
      <c r="AB4">
        <v>13.464199999999996</v>
      </c>
      <c r="AC4">
        <v>8.50136</v>
      </c>
      <c r="AD4">
        <v>16.071540000000006</v>
      </c>
      <c r="AE4">
        <v>21.712782000000001</v>
      </c>
      <c r="AF4">
        <v>6.835</v>
      </c>
      <c r="AG4">
        <v>27.392491199999998</v>
      </c>
      <c r="AH4">
        <v>61.639344000000001</v>
      </c>
      <c r="AI4">
        <v>0</v>
      </c>
      <c r="AJ4">
        <v>0</v>
      </c>
      <c r="AK4">
        <v>22.46322</v>
      </c>
      <c r="AL4">
        <v>64.150599999999997</v>
      </c>
      <c r="AM4">
        <v>0</v>
      </c>
      <c r="AN4">
        <v>0</v>
      </c>
      <c r="AO4">
        <v>9.0387359999999983</v>
      </c>
      <c r="AP4">
        <v>5.8513940033480063</v>
      </c>
      <c r="AQ4">
        <v>31.442400000000003</v>
      </c>
      <c r="AR4">
        <v>21.335599999999996</v>
      </c>
      <c r="AS4">
        <v>14.415519999999999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903.07761374346637</v>
      </c>
      <c r="DN4">
        <v>31.109038011299013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269.99628227021168</v>
      </c>
      <c r="L5">
        <v>7.6238756012063309</v>
      </c>
      <c r="M5">
        <v>63.771081628063861</v>
      </c>
      <c r="N5">
        <v>51.880521982834125</v>
      </c>
      <c r="O5">
        <v>73.281532541408737</v>
      </c>
      <c r="P5">
        <v>27.526836711962577</v>
      </c>
      <c r="Q5">
        <v>4.3325536484784886</v>
      </c>
      <c r="R5">
        <v>4.0014589724497389</v>
      </c>
      <c r="S5">
        <v>3.7570445296017212</v>
      </c>
      <c r="T5">
        <v>0</v>
      </c>
      <c r="U5">
        <v>61.90957334754269</v>
      </c>
      <c r="V5">
        <v>1.998824083129584</v>
      </c>
      <c r="W5">
        <v>6.7359812878489773</v>
      </c>
      <c r="X5">
        <v>15.000176227695031</v>
      </c>
      <c r="Y5">
        <v>0</v>
      </c>
      <c r="Z5">
        <v>2.8783097999999994</v>
      </c>
      <c r="AA5">
        <v>12.342385319862164</v>
      </c>
      <c r="AB5">
        <v>13.464199999999996</v>
      </c>
      <c r="AC5">
        <v>8.50136</v>
      </c>
      <c r="AD5">
        <v>16.071540000000006</v>
      </c>
      <c r="AE5">
        <v>21.712782000000001</v>
      </c>
      <c r="AF5">
        <v>6.835</v>
      </c>
      <c r="AG5">
        <v>27.392491199999998</v>
      </c>
      <c r="AH5">
        <v>61.639344000000001</v>
      </c>
      <c r="AI5">
        <v>0</v>
      </c>
      <c r="AJ5">
        <v>0</v>
      </c>
      <c r="AK5">
        <v>22.46322</v>
      </c>
      <c r="AL5">
        <v>64.150599999999997</v>
      </c>
      <c r="AM5">
        <v>0</v>
      </c>
      <c r="AN5">
        <v>0</v>
      </c>
      <c r="AO5">
        <v>9.0387359999999983</v>
      </c>
      <c r="AP5">
        <v>5.8513940033480063</v>
      </c>
      <c r="AQ5">
        <v>31.442400000000003</v>
      </c>
      <c r="AR5">
        <v>6.7885999999999989</v>
      </c>
      <c r="AS5">
        <v>14.415519999999999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886.27344111756577</v>
      </c>
      <c r="DN5">
        <v>30.530184038077991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269.99628227021168</v>
      </c>
      <c r="L6">
        <v>6.8066563397990087</v>
      </c>
      <c r="M6">
        <v>63.771081628063861</v>
      </c>
      <c r="N6">
        <v>51.880521982834125</v>
      </c>
      <c r="O6">
        <v>73.281532541408737</v>
      </c>
      <c r="P6">
        <v>27.526836711962577</v>
      </c>
      <c r="Q6">
        <v>4.3325536484784886</v>
      </c>
      <c r="R6">
        <v>4.0014589724497389</v>
      </c>
      <c r="S6">
        <v>3.1027750733137829</v>
      </c>
      <c r="T6">
        <v>0</v>
      </c>
      <c r="U6">
        <v>61.90957334754269</v>
      </c>
      <c r="V6">
        <v>1.998824083129584</v>
      </c>
      <c r="W6">
        <v>6.7359812878489773</v>
      </c>
      <c r="X6">
        <v>15.000176227695031</v>
      </c>
      <c r="Y6">
        <v>0</v>
      </c>
      <c r="Z6">
        <v>2.8783097999999994</v>
      </c>
      <c r="AA6">
        <v>12.342385319862164</v>
      </c>
      <c r="AB6">
        <v>13.464199999999996</v>
      </c>
      <c r="AC6">
        <v>8.50136</v>
      </c>
      <c r="AD6">
        <v>16.071540000000006</v>
      </c>
      <c r="AE6">
        <v>21.712782000000001</v>
      </c>
      <c r="AF6">
        <v>6.835</v>
      </c>
      <c r="AG6">
        <v>27.392491199999998</v>
      </c>
      <c r="AH6">
        <v>51.366119999999988</v>
      </c>
      <c r="AI6">
        <v>0</v>
      </c>
      <c r="AJ6">
        <v>0</v>
      </c>
      <c r="AK6">
        <v>22.46322</v>
      </c>
      <c r="AL6">
        <v>64.150599999999997</v>
      </c>
      <c r="AM6">
        <v>0</v>
      </c>
      <c r="AN6">
        <v>0</v>
      </c>
      <c r="AO6">
        <v>9.0387359999999983</v>
      </c>
      <c r="AP6">
        <v>5.8513940033480063</v>
      </c>
      <c r="AQ6">
        <v>31.442400000000003</v>
      </c>
      <c r="AR6">
        <v>5.3338999999999981</v>
      </c>
      <c r="AS6">
        <v>14.415519999999999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873.51356914188045</v>
      </c>
      <c r="DN6">
        <v>30.090643296067924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277.43931915006408</v>
      </c>
      <c r="L7">
        <v>5.0377494700641989</v>
      </c>
      <c r="M7">
        <v>63.771081628063861</v>
      </c>
      <c r="N7">
        <v>51.882454545454536</v>
      </c>
      <c r="O7">
        <v>73.289080144291091</v>
      </c>
      <c r="P7">
        <v>27.526836711962577</v>
      </c>
      <c r="Q7">
        <v>2.2949536451612906</v>
      </c>
      <c r="R7">
        <v>6.062607469306931</v>
      </c>
      <c r="S7">
        <v>1.499564598540146</v>
      </c>
      <c r="T7">
        <v>0</v>
      </c>
      <c r="U7">
        <v>61.90957334754269</v>
      </c>
      <c r="V7">
        <v>0</v>
      </c>
      <c r="W7">
        <v>5.1113375977256563</v>
      </c>
      <c r="X7">
        <v>14.998810912511761</v>
      </c>
      <c r="Y7">
        <v>0</v>
      </c>
      <c r="Z7">
        <v>2.8783097999999994</v>
      </c>
      <c r="AA7">
        <v>12.342385319862164</v>
      </c>
      <c r="AB7">
        <v>13.464199999999996</v>
      </c>
      <c r="AC7">
        <v>8.50136</v>
      </c>
      <c r="AD7">
        <v>16.071540000000006</v>
      </c>
      <c r="AE7">
        <v>21.712782000000001</v>
      </c>
      <c r="AF7">
        <v>6.835</v>
      </c>
      <c r="AG7">
        <v>27.392491199999998</v>
      </c>
      <c r="AH7">
        <v>51.366119999999988</v>
      </c>
      <c r="AI7">
        <v>0</v>
      </c>
      <c r="AJ7">
        <v>0</v>
      </c>
      <c r="AK7">
        <v>22.46322</v>
      </c>
      <c r="AL7">
        <v>64.150599999999997</v>
      </c>
      <c r="AM7">
        <v>0</v>
      </c>
      <c r="AN7">
        <v>0</v>
      </c>
      <c r="AO7">
        <v>9.0387359999999983</v>
      </c>
      <c r="AP7">
        <v>5.8513940033480063</v>
      </c>
      <c r="AQ7">
        <v>31.442400000000003</v>
      </c>
      <c r="AR7">
        <v>5.3338999999999981</v>
      </c>
      <c r="AS7">
        <v>5.9080000000000004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865.75251039095065</v>
      </c>
      <c r="DN7">
        <v>29.82329715294852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277.40541627169324</v>
      </c>
      <c r="L8">
        <v>3.0930170198134515</v>
      </c>
      <c r="M8">
        <v>63.771081628063861</v>
      </c>
      <c r="N8">
        <v>51.882454545454536</v>
      </c>
      <c r="O8">
        <v>73.289080144291091</v>
      </c>
      <c r="P8">
        <v>27.526836711962577</v>
      </c>
      <c r="Q8">
        <v>3.2383981599999996</v>
      </c>
      <c r="R8">
        <v>0</v>
      </c>
      <c r="S8">
        <v>1.499564598540146</v>
      </c>
      <c r="T8">
        <v>0</v>
      </c>
      <c r="U8">
        <v>61.90957334754269</v>
      </c>
      <c r="V8">
        <v>0</v>
      </c>
      <c r="W8">
        <v>5.1113375977256563</v>
      </c>
      <c r="X8">
        <v>14.998810912511761</v>
      </c>
      <c r="Y8">
        <v>0</v>
      </c>
      <c r="Z8">
        <v>2.8783097999999994</v>
      </c>
      <c r="AA8">
        <v>6.1420439766520554</v>
      </c>
      <c r="AB8">
        <v>13.464199999999996</v>
      </c>
      <c r="AC8">
        <v>8.50136</v>
      </c>
      <c r="AD8">
        <v>16.071540000000006</v>
      </c>
      <c r="AE8">
        <v>21.712782000000001</v>
      </c>
      <c r="AF8">
        <v>6.835</v>
      </c>
      <c r="AG8">
        <v>27.392491199999998</v>
      </c>
      <c r="AH8">
        <v>51.366119999999988</v>
      </c>
      <c r="AI8">
        <v>0</v>
      </c>
      <c r="AJ8">
        <v>0</v>
      </c>
      <c r="AK8">
        <v>22.46322</v>
      </c>
      <c r="AL8">
        <v>64.150599999999997</v>
      </c>
      <c r="AM8">
        <v>0</v>
      </c>
      <c r="AN8">
        <v>0</v>
      </c>
      <c r="AO8">
        <v>9.0387359999999983</v>
      </c>
      <c r="AP8">
        <v>5.8513940033480063</v>
      </c>
      <c r="AQ8">
        <v>31.442400000000003</v>
      </c>
      <c r="AR8">
        <v>5.3338999999999981</v>
      </c>
      <c r="AS8">
        <v>4.431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851.46952305382092</v>
      </c>
      <c r="DN8">
        <v>29.331144863778192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277.43931915006408</v>
      </c>
      <c r="L9">
        <v>2.999920369973355</v>
      </c>
      <c r="M9">
        <v>14.998114381430966</v>
      </c>
      <c r="N9">
        <v>10.003490352781547</v>
      </c>
      <c r="O9">
        <v>14.999951740506328</v>
      </c>
      <c r="P9">
        <v>27.526836711962577</v>
      </c>
      <c r="Q9">
        <v>4.7331823961538477</v>
      </c>
      <c r="R9">
        <v>0</v>
      </c>
      <c r="S9">
        <v>1.5207246043557165</v>
      </c>
      <c r="T9">
        <v>0</v>
      </c>
      <c r="U9">
        <v>61.90957334754269</v>
      </c>
      <c r="V9">
        <v>0</v>
      </c>
      <c r="W9">
        <v>4.9975223880597017</v>
      </c>
      <c r="X9">
        <v>14.998810912511761</v>
      </c>
      <c r="Y9">
        <v>0</v>
      </c>
      <c r="Z9">
        <v>2.8783097999999994</v>
      </c>
      <c r="AA9">
        <v>0</v>
      </c>
      <c r="AB9">
        <v>13.464199999999996</v>
      </c>
      <c r="AC9">
        <v>8.50136</v>
      </c>
      <c r="AD9">
        <v>16.071540000000006</v>
      </c>
      <c r="AE9">
        <v>21.712782000000001</v>
      </c>
      <c r="AF9">
        <v>6.835</v>
      </c>
      <c r="AG9">
        <v>27.392491199999998</v>
      </c>
      <c r="AH9">
        <v>51.366119999999988</v>
      </c>
      <c r="AI9">
        <v>0</v>
      </c>
      <c r="AJ9">
        <v>0</v>
      </c>
      <c r="AK9">
        <v>22.46322</v>
      </c>
      <c r="AL9">
        <v>64.150599999999997</v>
      </c>
      <c r="AM9">
        <v>0</v>
      </c>
      <c r="AN9">
        <v>0</v>
      </c>
      <c r="AO9">
        <v>9.0387359999999983</v>
      </c>
      <c r="AP9">
        <v>5.8513940033480063</v>
      </c>
      <c r="AQ9">
        <v>31.442400000000003</v>
      </c>
      <c r="AR9">
        <v>5.3338999999999981</v>
      </c>
      <c r="AS9">
        <v>4.431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702.84904212022877</v>
      </c>
      <c r="DN9">
        <v>24.211457238461868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277.40541627169324</v>
      </c>
      <c r="L10">
        <v>2.999920369973355</v>
      </c>
      <c r="M10">
        <v>14.998114381430966</v>
      </c>
      <c r="N10">
        <v>10.003490352781547</v>
      </c>
      <c r="O10">
        <v>14.999951740506328</v>
      </c>
      <c r="P10">
        <v>27.526836711962577</v>
      </c>
      <c r="Q10">
        <v>4.7331823961538477</v>
      </c>
      <c r="R10">
        <v>0</v>
      </c>
      <c r="S10">
        <v>1.5207246043557165</v>
      </c>
      <c r="T10">
        <v>0</v>
      </c>
      <c r="U10">
        <v>61.90957334754269</v>
      </c>
      <c r="V10">
        <v>0</v>
      </c>
      <c r="W10">
        <v>4.9975223880597017</v>
      </c>
      <c r="X10">
        <v>14.998810912511761</v>
      </c>
      <c r="Y10">
        <v>0</v>
      </c>
      <c r="Z10">
        <v>2.8783097999999994</v>
      </c>
      <c r="AA10">
        <v>0</v>
      </c>
      <c r="AB10">
        <v>13.464199999999996</v>
      </c>
      <c r="AC10">
        <v>8.50136</v>
      </c>
      <c r="AD10">
        <v>16.071540000000006</v>
      </c>
      <c r="AE10">
        <v>21.712782000000001</v>
      </c>
      <c r="AF10">
        <v>6.835</v>
      </c>
      <c r="AG10">
        <v>27.392491199999998</v>
      </c>
      <c r="AH10">
        <v>51.366119999999988</v>
      </c>
      <c r="AI10">
        <v>0</v>
      </c>
      <c r="AJ10">
        <v>0</v>
      </c>
      <c r="AK10">
        <v>22.46322</v>
      </c>
      <c r="AL10">
        <v>64.150599999999997</v>
      </c>
      <c r="AM10">
        <v>0</v>
      </c>
      <c r="AN10">
        <v>0</v>
      </c>
      <c r="AO10">
        <v>9.0387359999999983</v>
      </c>
      <c r="AP10">
        <v>5.8513940033480063</v>
      </c>
      <c r="AQ10">
        <v>31.442400000000003</v>
      </c>
      <c r="AR10">
        <v>5.3338999999999981</v>
      </c>
      <c r="AS10">
        <v>4.431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702.81626793954752</v>
      </c>
      <c r="DN10">
        <v>24.210328540772402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277.57494814415543</v>
      </c>
      <c r="L11">
        <v>3.1033631051554957</v>
      </c>
      <c r="M11">
        <v>14.998114381430966</v>
      </c>
      <c r="N11">
        <v>10.003490352781547</v>
      </c>
      <c r="O11">
        <v>14.999951740506328</v>
      </c>
      <c r="P11">
        <v>27.526836711962577</v>
      </c>
      <c r="Q11">
        <v>4.8348460975609751</v>
      </c>
      <c r="R11">
        <v>0</v>
      </c>
      <c r="S11">
        <v>4.5088136621880999</v>
      </c>
      <c r="T11">
        <v>0</v>
      </c>
      <c r="U11">
        <v>61.90957334754269</v>
      </c>
      <c r="V11">
        <v>0</v>
      </c>
      <c r="W11">
        <v>4.9975223880597017</v>
      </c>
      <c r="X11">
        <v>14.998810912511761</v>
      </c>
      <c r="Y11">
        <v>0</v>
      </c>
      <c r="Z11">
        <v>2.8783097999999994</v>
      </c>
      <c r="AA11">
        <v>0</v>
      </c>
      <c r="AB11">
        <v>13.464199999999996</v>
      </c>
      <c r="AC11">
        <v>8.50136</v>
      </c>
      <c r="AD11">
        <v>16.071540000000006</v>
      </c>
      <c r="AE11">
        <v>21.712782000000001</v>
      </c>
      <c r="AF11">
        <v>6.835</v>
      </c>
      <c r="AG11">
        <v>27.392491199999998</v>
      </c>
      <c r="AH11">
        <v>51.366119999999988</v>
      </c>
      <c r="AI11">
        <v>0</v>
      </c>
      <c r="AJ11">
        <v>0</v>
      </c>
      <c r="AK11">
        <v>22.46322</v>
      </c>
      <c r="AL11">
        <v>64.150599999999997</v>
      </c>
      <c r="AM11">
        <v>0</v>
      </c>
      <c r="AN11">
        <v>0</v>
      </c>
      <c r="AO11">
        <v>9.0387359999999983</v>
      </c>
      <c r="AP11">
        <v>5.8513940033480063</v>
      </c>
      <c r="AQ11">
        <v>31.442400000000003</v>
      </c>
      <c r="AR11">
        <v>5.3338999999999981</v>
      </c>
      <c r="AS11">
        <v>4.431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706.06701644189889</v>
      </c>
      <c r="DN11">
        <v>24.322307405304798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277.53090413192382</v>
      </c>
      <c r="L12">
        <v>3.1033631051554957</v>
      </c>
      <c r="M12">
        <v>14.998114381430966</v>
      </c>
      <c r="N12">
        <v>10.003490352781547</v>
      </c>
      <c r="O12">
        <v>14.999951740506328</v>
      </c>
      <c r="P12">
        <v>27.526836711962577</v>
      </c>
      <c r="Q12">
        <v>4.8348460975609751</v>
      </c>
      <c r="R12">
        <v>0</v>
      </c>
      <c r="S12">
        <v>4.5088136621880999</v>
      </c>
      <c r="T12">
        <v>0</v>
      </c>
      <c r="U12">
        <v>61.90957334754269</v>
      </c>
      <c r="V12">
        <v>0</v>
      </c>
      <c r="W12">
        <v>4.9975223880597017</v>
      </c>
      <c r="X12">
        <v>14.998810912511761</v>
      </c>
      <c r="Y12">
        <v>0</v>
      </c>
      <c r="Z12">
        <v>2.8783097999999994</v>
      </c>
      <c r="AA12">
        <v>0</v>
      </c>
      <c r="AB12">
        <v>13.464199999999996</v>
      </c>
      <c r="AC12">
        <v>8.50136</v>
      </c>
      <c r="AD12">
        <v>16.071540000000006</v>
      </c>
      <c r="AE12">
        <v>21.712782000000001</v>
      </c>
      <c r="AF12">
        <v>6.835</v>
      </c>
      <c r="AG12">
        <v>27.392491199999998</v>
      </c>
      <c r="AH12">
        <v>51.366119999999988</v>
      </c>
      <c r="AI12">
        <v>0</v>
      </c>
      <c r="AJ12">
        <v>0</v>
      </c>
      <c r="AK12">
        <v>22.46322</v>
      </c>
      <c r="AL12">
        <v>64.150599999999997</v>
      </c>
      <c r="AM12">
        <v>0</v>
      </c>
      <c r="AN12">
        <v>0</v>
      </c>
      <c r="AO12">
        <v>9.0387359999999983</v>
      </c>
      <c r="AP12">
        <v>5.8513940033480063</v>
      </c>
      <c r="AQ12">
        <v>31.442400000000003</v>
      </c>
      <c r="AR12">
        <v>5.3338999999999981</v>
      </c>
      <c r="AS12">
        <v>4.431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706.02443871840228</v>
      </c>
      <c r="DN12">
        <v>24.320841116569738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277.57494814415543</v>
      </c>
      <c r="L13">
        <v>3.1033631051554957</v>
      </c>
      <c r="M13">
        <v>14.998114381430966</v>
      </c>
      <c r="N13">
        <v>10.003490352781547</v>
      </c>
      <c r="O13">
        <v>14.999951740506328</v>
      </c>
      <c r="P13">
        <v>10.002844143378919</v>
      </c>
      <c r="Q13">
        <v>4.8348460975609751</v>
      </c>
      <c r="R13">
        <v>0</v>
      </c>
      <c r="S13">
        <v>4.5088136621880999</v>
      </c>
      <c r="T13">
        <v>0</v>
      </c>
      <c r="U13">
        <v>61.90957334754269</v>
      </c>
      <c r="V13">
        <v>0</v>
      </c>
      <c r="W13">
        <v>4.8423198294243068</v>
      </c>
      <c r="X13">
        <v>14.998810912511761</v>
      </c>
      <c r="Y13">
        <v>0</v>
      </c>
      <c r="Z13">
        <v>2.8783097999999994</v>
      </c>
      <c r="AA13">
        <v>0</v>
      </c>
      <c r="AB13">
        <v>13.464199999999996</v>
      </c>
      <c r="AC13">
        <v>8.50136</v>
      </c>
      <c r="AD13">
        <v>16.071540000000006</v>
      </c>
      <c r="AE13">
        <v>21.712782000000001</v>
      </c>
      <c r="AF13">
        <v>6.835</v>
      </c>
      <c r="AG13">
        <v>27.392491199999998</v>
      </c>
      <c r="AH13">
        <v>51.366119999999988</v>
      </c>
      <c r="AI13">
        <v>0</v>
      </c>
      <c r="AJ13">
        <v>0</v>
      </c>
      <c r="AK13">
        <v>22.46322</v>
      </c>
      <c r="AL13">
        <v>64.150599999999997</v>
      </c>
      <c r="AM13">
        <v>0</v>
      </c>
      <c r="AN13">
        <v>0</v>
      </c>
      <c r="AO13">
        <v>9.0387359999999983</v>
      </c>
      <c r="AP13">
        <v>5.8513940033480063</v>
      </c>
      <c r="AQ13">
        <v>26.201999999999998</v>
      </c>
      <c r="AR13">
        <v>5.3338999999999981</v>
      </c>
      <c r="AS13">
        <v>4.431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683.9106437944755</v>
      </c>
      <c r="DN13">
        <v>23.559084925508991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277.53090413192382</v>
      </c>
      <c r="L14">
        <v>3.1033631051554957</v>
      </c>
      <c r="M14">
        <v>14.998114381430966</v>
      </c>
      <c r="N14">
        <v>10.003490352781547</v>
      </c>
      <c r="O14">
        <v>14.999951740506328</v>
      </c>
      <c r="P14">
        <v>10.002844143378919</v>
      </c>
      <c r="Q14">
        <v>4.8348460975609751</v>
      </c>
      <c r="R14">
        <v>0</v>
      </c>
      <c r="S14">
        <v>4.5088136621880999</v>
      </c>
      <c r="T14">
        <v>0</v>
      </c>
      <c r="U14">
        <v>61.90957334754269</v>
      </c>
      <c r="V14">
        <v>0</v>
      </c>
      <c r="W14">
        <v>4.8423198294243068</v>
      </c>
      <c r="X14">
        <v>14.998810912511761</v>
      </c>
      <c r="Y14">
        <v>0</v>
      </c>
      <c r="Z14">
        <v>2.8783097999999994</v>
      </c>
      <c r="AA14">
        <v>0</v>
      </c>
      <c r="AB14">
        <v>13.464199999999996</v>
      </c>
      <c r="AC14">
        <v>8.50136</v>
      </c>
      <c r="AD14">
        <v>16.071540000000006</v>
      </c>
      <c r="AE14">
        <v>21.712782000000001</v>
      </c>
      <c r="AF14">
        <v>6.835</v>
      </c>
      <c r="AG14">
        <v>27.392491199999998</v>
      </c>
      <c r="AH14">
        <v>51.366119999999988</v>
      </c>
      <c r="AI14">
        <v>0</v>
      </c>
      <c r="AJ14">
        <v>0</v>
      </c>
      <c r="AK14">
        <v>22.46322</v>
      </c>
      <c r="AL14">
        <v>64.150599999999997</v>
      </c>
      <c r="AM14">
        <v>0</v>
      </c>
      <c r="AN14">
        <v>0</v>
      </c>
      <c r="AO14">
        <v>9.0387359999999983</v>
      </c>
      <c r="AP14">
        <v>5.8513940033480063</v>
      </c>
      <c r="AQ14">
        <v>20.961600000000004</v>
      </c>
      <c r="AR14">
        <v>5.3338999999999981</v>
      </c>
      <c r="AS14">
        <v>4.431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678.80217139097897</v>
      </c>
      <c r="DN14">
        <v>23.383113316773937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278.11215732036743</v>
      </c>
      <c r="L15">
        <v>3.2481238910171544</v>
      </c>
      <c r="M15">
        <v>14.998114381430966</v>
      </c>
      <c r="N15">
        <v>10.003490352781547</v>
      </c>
      <c r="O15">
        <v>14.999951740506328</v>
      </c>
      <c r="P15">
        <v>10.002844143378919</v>
      </c>
      <c r="Q15">
        <v>5.1318569769911493</v>
      </c>
      <c r="R15">
        <v>0</v>
      </c>
      <c r="S15">
        <v>5.1703272569444438</v>
      </c>
      <c r="T15">
        <v>0</v>
      </c>
      <c r="U15">
        <v>61.90957334754269</v>
      </c>
      <c r="V15">
        <v>0</v>
      </c>
      <c r="W15">
        <v>4.8423198294243068</v>
      </c>
      <c r="X15">
        <v>14.998810912511761</v>
      </c>
      <c r="Y15">
        <v>0</v>
      </c>
      <c r="Z15">
        <v>2.8783097999999994</v>
      </c>
      <c r="AA15">
        <v>0</v>
      </c>
      <c r="AB15">
        <v>17.351255999999999</v>
      </c>
      <c r="AC15">
        <v>12.764903812156433</v>
      </c>
      <c r="AD15">
        <v>16.071540000000006</v>
      </c>
      <c r="AE15">
        <v>21.712782000000001</v>
      </c>
      <c r="AF15">
        <v>6.1515000000000004</v>
      </c>
      <c r="AG15">
        <v>27.392491199999998</v>
      </c>
      <c r="AH15">
        <v>51.366119999999988</v>
      </c>
      <c r="AI15">
        <v>0</v>
      </c>
      <c r="AJ15">
        <v>0</v>
      </c>
      <c r="AK15">
        <v>22.46322</v>
      </c>
      <c r="AL15">
        <v>61.549899999999987</v>
      </c>
      <c r="AM15">
        <v>0</v>
      </c>
      <c r="AN15">
        <v>0</v>
      </c>
      <c r="AO15">
        <v>9.0387359999999983</v>
      </c>
      <c r="AP15">
        <v>5.3450233684428916</v>
      </c>
      <c r="AQ15">
        <v>20.961600000000004</v>
      </c>
      <c r="AR15">
        <v>5.3338999999999981</v>
      </c>
      <c r="AS15">
        <v>4.431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684.64548472693355</v>
      </c>
      <c r="DN15">
        <v>23.58436760656252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278.06896719790126</v>
      </c>
      <c r="L16">
        <v>3.2481238910171544</v>
      </c>
      <c r="M16">
        <v>14.998114381430966</v>
      </c>
      <c r="N16">
        <v>10.003490352781547</v>
      </c>
      <c r="O16">
        <v>14.999951740506328</v>
      </c>
      <c r="P16">
        <v>10.002844143378919</v>
      </c>
      <c r="Q16">
        <v>5.1318569769911493</v>
      </c>
      <c r="R16">
        <v>0</v>
      </c>
      <c r="S16">
        <v>5.1703272569444438</v>
      </c>
      <c r="T16">
        <v>0</v>
      </c>
      <c r="U16">
        <v>61.90957334754269</v>
      </c>
      <c r="V16">
        <v>0</v>
      </c>
      <c r="W16">
        <v>4.8423198294243068</v>
      </c>
      <c r="X16">
        <v>14.998810912511761</v>
      </c>
      <c r="Y16">
        <v>0</v>
      </c>
      <c r="Z16">
        <v>2.8783097999999994</v>
      </c>
      <c r="AA16">
        <v>0</v>
      </c>
      <c r="AB16">
        <v>17.351255999999999</v>
      </c>
      <c r="AC16">
        <v>12.764903812156433</v>
      </c>
      <c r="AD16">
        <v>16.071540000000006</v>
      </c>
      <c r="AE16">
        <v>21.712782000000001</v>
      </c>
      <c r="AF16">
        <v>6.1515000000000004</v>
      </c>
      <c r="AG16">
        <v>27.392491199999998</v>
      </c>
      <c r="AH16">
        <v>51.366119999999988</v>
      </c>
      <c r="AI16">
        <v>0</v>
      </c>
      <c r="AJ16">
        <v>0</v>
      </c>
      <c r="AK16">
        <v>22.46322</v>
      </c>
      <c r="AL16">
        <v>61.549899999999987</v>
      </c>
      <c r="AM16">
        <v>0</v>
      </c>
      <c r="AN16">
        <v>0</v>
      </c>
      <c r="AO16">
        <v>9.0387359999999983</v>
      </c>
      <c r="AP16">
        <v>5.3450233684428916</v>
      </c>
      <c r="AQ16">
        <v>20.961600000000004</v>
      </c>
      <c r="AR16">
        <v>5.3338999999999981</v>
      </c>
      <c r="AS16">
        <v>4.431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684.60373260857909</v>
      </c>
      <c r="DN16">
        <v>23.5829296024508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278.11215732036743</v>
      </c>
      <c r="L17">
        <v>3.2481238910171544</v>
      </c>
      <c r="M17">
        <v>14.998114381430966</v>
      </c>
      <c r="N17">
        <v>10.003490352781547</v>
      </c>
      <c r="O17">
        <v>14.999951740506328</v>
      </c>
      <c r="P17">
        <v>10.002844143378919</v>
      </c>
      <c r="Q17">
        <v>5.1318569769911493</v>
      </c>
      <c r="R17">
        <v>3.0716371789264412</v>
      </c>
      <c r="S17">
        <v>5.1703272569444438</v>
      </c>
      <c r="T17">
        <v>0</v>
      </c>
      <c r="U17">
        <v>61.90957334754269</v>
      </c>
      <c r="V17">
        <v>0</v>
      </c>
      <c r="W17">
        <v>4.8423198294243068</v>
      </c>
      <c r="X17">
        <v>14.998810912511761</v>
      </c>
      <c r="Y17">
        <v>0</v>
      </c>
      <c r="Z17">
        <v>2.8783097999999994</v>
      </c>
      <c r="AA17">
        <v>0</v>
      </c>
      <c r="AB17">
        <v>17.351255999999999</v>
      </c>
      <c r="AC17">
        <v>12.764903812156433</v>
      </c>
      <c r="AD17">
        <v>16.071540000000006</v>
      </c>
      <c r="AE17">
        <v>21.712782000000001</v>
      </c>
      <c r="AF17">
        <v>6.1515000000000004</v>
      </c>
      <c r="AG17">
        <v>27.392491199999998</v>
      </c>
      <c r="AH17">
        <v>51.366119999999988</v>
      </c>
      <c r="AI17">
        <v>0</v>
      </c>
      <c r="AJ17">
        <v>0</v>
      </c>
      <c r="AK17">
        <v>22.46322</v>
      </c>
      <c r="AL17">
        <v>61.549899999999987</v>
      </c>
      <c r="AM17">
        <v>0</v>
      </c>
      <c r="AN17">
        <v>0</v>
      </c>
      <c r="AO17">
        <v>9.0387359999999983</v>
      </c>
      <c r="AP17">
        <v>5.3450233684428916</v>
      </c>
      <c r="AQ17">
        <v>20.961600000000004</v>
      </c>
      <c r="AR17">
        <v>5.3338999999999981</v>
      </c>
      <c r="AS17">
        <v>4.431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687.61483640486586</v>
      </c>
      <c r="DN17">
        <v>23.686653107556555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278.06896719790126</v>
      </c>
      <c r="L18">
        <v>3.2481238910171544</v>
      </c>
      <c r="M18">
        <v>14.998114381430966</v>
      </c>
      <c r="N18">
        <v>10.003490352781547</v>
      </c>
      <c r="O18">
        <v>14.999951740506328</v>
      </c>
      <c r="P18">
        <v>10.002844143378919</v>
      </c>
      <c r="Q18">
        <v>5.1318569769911493</v>
      </c>
      <c r="R18">
        <v>3.0716371789264412</v>
      </c>
      <c r="S18">
        <v>5.1703272569444438</v>
      </c>
      <c r="T18">
        <v>0</v>
      </c>
      <c r="U18">
        <v>61.90957334754269</v>
      </c>
      <c r="V18">
        <v>0</v>
      </c>
      <c r="W18">
        <v>4.8423198294243068</v>
      </c>
      <c r="X18">
        <v>14.998810912511761</v>
      </c>
      <c r="Y18">
        <v>0</v>
      </c>
      <c r="Z18">
        <v>2.8783097999999994</v>
      </c>
      <c r="AA18">
        <v>0</v>
      </c>
      <c r="AB18">
        <v>17.351255999999999</v>
      </c>
      <c r="AC18">
        <v>12.764903812156433</v>
      </c>
      <c r="AD18">
        <v>16.071540000000006</v>
      </c>
      <c r="AE18">
        <v>21.712782000000001</v>
      </c>
      <c r="AF18">
        <v>6.1515000000000004</v>
      </c>
      <c r="AG18">
        <v>27.392491199999998</v>
      </c>
      <c r="AH18">
        <v>51.366119999999988</v>
      </c>
      <c r="AI18">
        <v>0</v>
      </c>
      <c r="AJ18">
        <v>0</v>
      </c>
      <c r="AK18">
        <v>22.46322</v>
      </c>
      <c r="AL18">
        <v>61.549899999999987</v>
      </c>
      <c r="AM18">
        <v>0</v>
      </c>
      <c r="AN18">
        <v>0</v>
      </c>
      <c r="AO18">
        <v>9.0387359999999983</v>
      </c>
      <c r="AP18">
        <v>5.3450233684428916</v>
      </c>
      <c r="AQ18">
        <v>20.961600000000004</v>
      </c>
      <c r="AR18">
        <v>5.3338999999999981</v>
      </c>
      <c r="AS18">
        <v>4.431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687.5730842865114</v>
      </c>
      <c r="DN18">
        <v>23.685215103444836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278.11215732036743</v>
      </c>
      <c r="L19">
        <v>3.2481238910171544</v>
      </c>
      <c r="M19">
        <v>14.998114381430966</v>
      </c>
      <c r="N19">
        <v>10.003490352781547</v>
      </c>
      <c r="O19">
        <v>14.999951740506328</v>
      </c>
      <c r="P19">
        <v>10.002844143378919</v>
      </c>
      <c r="Q19">
        <v>5.1318569769911493</v>
      </c>
      <c r="R19">
        <v>3.0716371789264412</v>
      </c>
      <c r="S19">
        <v>5.1703272569444438</v>
      </c>
      <c r="T19">
        <v>0</v>
      </c>
      <c r="U19">
        <v>61.90957334754269</v>
      </c>
      <c r="V19">
        <v>0</v>
      </c>
      <c r="W19">
        <v>4.8940540156361063</v>
      </c>
      <c r="X19">
        <v>14.998810912511761</v>
      </c>
      <c r="Y19">
        <v>0</v>
      </c>
      <c r="Z19">
        <v>2.8783097999999994</v>
      </c>
      <c r="AA19">
        <v>0</v>
      </c>
      <c r="AB19">
        <v>17.351255999999999</v>
      </c>
      <c r="AC19">
        <v>12.764903812156433</v>
      </c>
      <c r="AD19">
        <v>16.071540000000006</v>
      </c>
      <c r="AE19">
        <v>21.712782000000001</v>
      </c>
      <c r="AF19">
        <v>6.1515000000000004</v>
      </c>
      <c r="AG19">
        <v>27.392491199999998</v>
      </c>
      <c r="AH19">
        <v>51.366119999999988</v>
      </c>
      <c r="AI19">
        <v>0</v>
      </c>
      <c r="AJ19">
        <v>0</v>
      </c>
      <c r="AK19">
        <v>22.46322</v>
      </c>
      <c r="AL19">
        <v>61.549899999999987</v>
      </c>
      <c r="AM19">
        <v>0</v>
      </c>
      <c r="AN19">
        <v>0</v>
      </c>
      <c r="AO19">
        <v>9.0387359999999983</v>
      </c>
      <c r="AP19">
        <v>5.3450233684428916</v>
      </c>
      <c r="AQ19">
        <v>11.572550000000001</v>
      </c>
      <c r="AR19">
        <v>5.3338999999999981</v>
      </c>
      <c r="AS19">
        <v>4.431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678.58845286251108</v>
      </c>
      <c r="DN19">
        <v>23.375720836123246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278.06896719790126</v>
      </c>
      <c r="L20">
        <v>3.2481238910171544</v>
      </c>
      <c r="M20">
        <v>14.998114381430966</v>
      </c>
      <c r="N20">
        <v>10.003490352781547</v>
      </c>
      <c r="O20">
        <v>14.999951740506328</v>
      </c>
      <c r="P20">
        <v>10.002844143378919</v>
      </c>
      <c r="Q20">
        <v>5.1318569769911493</v>
      </c>
      <c r="R20">
        <v>3.0716371789264412</v>
      </c>
      <c r="S20">
        <v>5.1703272569444438</v>
      </c>
      <c r="T20">
        <v>0</v>
      </c>
      <c r="U20">
        <v>61.90957334754269</v>
      </c>
      <c r="V20">
        <v>0</v>
      </c>
      <c r="W20">
        <v>4.8940540156361063</v>
      </c>
      <c r="X20">
        <v>14.998810912511761</v>
      </c>
      <c r="Y20">
        <v>0</v>
      </c>
      <c r="Z20">
        <v>2.8783097999999994</v>
      </c>
      <c r="AA20">
        <v>0</v>
      </c>
      <c r="AB20">
        <v>17.351255999999999</v>
      </c>
      <c r="AC20">
        <v>12.764903812156433</v>
      </c>
      <c r="AD20">
        <v>16.071540000000006</v>
      </c>
      <c r="AE20">
        <v>21.712782000000001</v>
      </c>
      <c r="AF20">
        <v>6.1515000000000004</v>
      </c>
      <c r="AG20">
        <v>27.392491199999998</v>
      </c>
      <c r="AH20">
        <v>51.366119999999988</v>
      </c>
      <c r="AI20">
        <v>0</v>
      </c>
      <c r="AJ20">
        <v>0</v>
      </c>
      <c r="AK20">
        <v>22.46322</v>
      </c>
      <c r="AL20">
        <v>61.549899999999987</v>
      </c>
      <c r="AM20">
        <v>0</v>
      </c>
      <c r="AN20">
        <v>0</v>
      </c>
      <c r="AO20">
        <v>9.0387359999999983</v>
      </c>
      <c r="AP20">
        <v>5.3450233684428916</v>
      </c>
      <c r="AQ20">
        <v>11.572550000000001</v>
      </c>
      <c r="AR20">
        <v>5.3338999999999981</v>
      </c>
      <c r="AS20">
        <v>4.431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678.54670074415662</v>
      </c>
      <c r="DN20">
        <v>23.374282832011527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278.11215732036743</v>
      </c>
      <c r="L21">
        <v>3.2481238910171544</v>
      </c>
      <c r="M21">
        <v>14.998114381430966</v>
      </c>
      <c r="N21">
        <v>10.003490352781547</v>
      </c>
      <c r="O21">
        <v>14.999951740506328</v>
      </c>
      <c r="P21">
        <v>10.002844143378919</v>
      </c>
      <c r="Q21">
        <v>5.1318569769911493</v>
      </c>
      <c r="R21">
        <v>0</v>
      </c>
      <c r="S21">
        <v>5.1703272569444438</v>
      </c>
      <c r="T21">
        <v>0</v>
      </c>
      <c r="U21">
        <v>61.90957334754269</v>
      </c>
      <c r="V21">
        <v>0</v>
      </c>
      <c r="W21">
        <v>5.1738409770687941</v>
      </c>
      <c r="X21">
        <v>14.998810912511761</v>
      </c>
      <c r="Y21">
        <v>0</v>
      </c>
      <c r="Z21">
        <v>2.8783097999999994</v>
      </c>
      <c r="AA21">
        <v>0</v>
      </c>
      <c r="AB21">
        <v>17.351255999999999</v>
      </c>
      <c r="AC21">
        <v>8.50136</v>
      </c>
      <c r="AD21">
        <v>16.071540000000006</v>
      </c>
      <c r="AE21">
        <v>21.712782000000001</v>
      </c>
      <c r="AF21">
        <v>6.1515000000000004</v>
      </c>
      <c r="AG21">
        <v>27.392491199999998</v>
      </c>
      <c r="AH21">
        <v>51.366119999999988</v>
      </c>
      <c r="AI21">
        <v>0</v>
      </c>
      <c r="AJ21">
        <v>0</v>
      </c>
      <c r="AK21">
        <v>22.46322</v>
      </c>
      <c r="AL21">
        <v>61.549899999999987</v>
      </c>
      <c r="AM21">
        <v>0</v>
      </c>
      <c r="AN21">
        <v>0</v>
      </c>
      <c r="AO21">
        <v>9.0387359999999983</v>
      </c>
      <c r="AP21">
        <v>5.3450233684428916</v>
      </c>
      <c r="AQ21">
        <v>11.572550000000001</v>
      </c>
      <c r="AR21">
        <v>5.3338999999999981</v>
      </c>
      <c r="AS21">
        <v>4.431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671.76800335449298</v>
      </c>
      <c r="DN21">
        <v>23.14077631449112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278.06896719790126</v>
      </c>
      <c r="L22">
        <v>3.2481238910171544</v>
      </c>
      <c r="M22">
        <v>14.998114381430966</v>
      </c>
      <c r="N22">
        <v>10.003490352781547</v>
      </c>
      <c r="O22">
        <v>14.999951740506328</v>
      </c>
      <c r="P22">
        <v>10.002844143378919</v>
      </c>
      <c r="Q22">
        <v>5.1318569769911493</v>
      </c>
      <c r="R22">
        <v>0</v>
      </c>
      <c r="S22">
        <v>5.1703272569444438</v>
      </c>
      <c r="T22">
        <v>0</v>
      </c>
      <c r="U22">
        <v>61.90957334754269</v>
      </c>
      <c r="V22">
        <v>0</v>
      </c>
      <c r="W22">
        <v>5</v>
      </c>
      <c r="X22">
        <v>14.998810912511761</v>
      </c>
      <c r="Y22">
        <v>0</v>
      </c>
      <c r="Z22">
        <v>2.8783097999999994</v>
      </c>
      <c r="AA22">
        <v>0</v>
      </c>
      <c r="AB22">
        <v>17.351255999999999</v>
      </c>
      <c r="AC22">
        <v>8.50136</v>
      </c>
      <c r="AD22">
        <v>16.071540000000006</v>
      </c>
      <c r="AE22">
        <v>21.712782000000001</v>
      </c>
      <c r="AF22">
        <v>6.1515000000000004</v>
      </c>
      <c r="AG22">
        <v>27.392491199999998</v>
      </c>
      <c r="AH22">
        <v>51.366119999999988</v>
      </c>
      <c r="AI22">
        <v>0</v>
      </c>
      <c r="AJ22">
        <v>0</v>
      </c>
      <c r="AK22">
        <v>22.46322</v>
      </c>
      <c r="AL22">
        <v>61.549899999999987</v>
      </c>
      <c r="AM22">
        <v>0</v>
      </c>
      <c r="AN22">
        <v>0</v>
      </c>
      <c r="AO22">
        <v>9.0387359999999983</v>
      </c>
      <c r="AP22">
        <v>5.3450233684428916</v>
      </c>
      <c r="AQ22">
        <v>11.572550000000001</v>
      </c>
      <c r="AR22">
        <v>5.3338999999999981</v>
      </c>
      <c r="AS22">
        <v>4.431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671.55819939167191</v>
      </c>
      <c r="DN22">
        <v>23.133549177777208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278.11215732036743</v>
      </c>
      <c r="L23">
        <v>3.2481238910171544</v>
      </c>
      <c r="M23">
        <v>14.998114381430966</v>
      </c>
      <c r="N23">
        <v>10.003490352781547</v>
      </c>
      <c r="O23">
        <v>14.999951740506328</v>
      </c>
      <c r="P23">
        <v>10.002844143378919</v>
      </c>
      <c r="Q23">
        <v>5.0483477011701163</v>
      </c>
      <c r="R23">
        <v>0</v>
      </c>
      <c r="S23">
        <v>2.7632604476821188</v>
      </c>
      <c r="T23">
        <v>0</v>
      </c>
      <c r="U23">
        <v>61.90957334754269</v>
      </c>
      <c r="V23">
        <v>0</v>
      </c>
      <c r="W23">
        <v>5</v>
      </c>
      <c r="X23">
        <v>14.998810912511761</v>
      </c>
      <c r="Y23">
        <v>0</v>
      </c>
      <c r="Z23">
        <v>2.8783097999999994</v>
      </c>
      <c r="AA23">
        <v>0</v>
      </c>
      <c r="AB23">
        <v>17.351255999999999</v>
      </c>
      <c r="AC23">
        <v>8.50136</v>
      </c>
      <c r="AD23">
        <v>16.071540000000006</v>
      </c>
      <c r="AE23">
        <v>21.712782000000001</v>
      </c>
      <c r="AF23">
        <v>6.1515000000000004</v>
      </c>
      <c r="AG23">
        <v>27.392491199999998</v>
      </c>
      <c r="AH23">
        <v>51.366119999999988</v>
      </c>
      <c r="AI23">
        <v>0</v>
      </c>
      <c r="AJ23">
        <v>0</v>
      </c>
      <c r="AK23">
        <v>22.46322</v>
      </c>
      <c r="AL23">
        <v>61.549899999999987</v>
      </c>
      <c r="AM23">
        <v>0</v>
      </c>
      <c r="AN23">
        <v>0</v>
      </c>
      <c r="AO23">
        <v>9.0387359999999983</v>
      </c>
      <c r="AP23">
        <v>5.3450233684428916</v>
      </c>
      <c r="AQ23">
        <v>11.572550000000001</v>
      </c>
      <c r="AR23">
        <v>5.3338999999999981</v>
      </c>
      <c r="AS23">
        <v>4.431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669.19231141665512</v>
      </c>
      <c r="DN23">
        <v>23.052051190176879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278.06896719790126</v>
      </c>
      <c r="L24">
        <v>3.2481238910171544</v>
      </c>
      <c r="M24">
        <v>14.998114381430966</v>
      </c>
      <c r="N24">
        <v>10.003490352781547</v>
      </c>
      <c r="O24">
        <v>14.999951740506328</v>
      </c>
      <c r="P24">
        <v>10.002844143378919</v>
      </c>
      <c r="Q24">
        <v>5.0483477011701163</v>
      </c>
      <c r="R24">
        <v>0</v>
      </c>
      <c r="S24">
        <v>2.7632604476821188</v>
      </c>
      <c r="T24">
        <v>0</v>
      </c>
      <c r="U24">
        <v>61.90957334754269</v>
      </c>
      <c r="V24">
        <v>0</v>
      </c>
      <c r="W24">
        <v>5</v>
      </c>
      <c r="X24">
        <v>14.998810912511761</v>
      </c>
      <c r="Y24">
        <v>0</v>
      </c>
      <c r="Z24">
        <v>2.8783097999999994</v>
      </c>
      <c r="AA24">
        <v>0</v>
      </c>
      <c r="AB24">
        <v>14.0496</v>
      </c>
      <c r="AC24">
        <v>8.50136</v>
      </c>
      <c r="AD24">
        <v>16.071540000000006</v>
      </c>
      <c r="AE24">
        <v>21.712782000000001</v>
      </c>
      <c r="AF24">
        <v>6.1515000000000004</v>
      </c>
      <c r="AG24">
        <v>27.392491199999998</v>
      </c>
      <c r="AH24">
        <v>51.366119999999988</v>
      </c>
      <c r="AI24">
        <v>0</v>
      </c>
      <c r="AJ24">
        <v>0</v>
      </c>
      <c r="AK24">
        <v>22.46322</v>
      </c>
      <c r="AL24">
        <v>61.549899999999987</v>
      </c>
      <c r="AM24">
        <v>0</v>
      </c>
      <c r="AN24">
        <v>0</v>
      </c>
      <c r="AO24">
        <v>9.0387359999999983</v>
      </c>
      <c r="AP24">
        <v>5.3450233684428916</v>
      </c>
      <c r="AQ24">
        <v>10.480800000000002</v>
      </c>
      <c r="AR24">
        <v>5.3338999999999981</v>
      </c>
      <c r="AS24">
        <v>4.431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664.90345389078072</v>
      </c>
      <c r="DN24">
        <v>22.904312593585136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278.11215732036743</v>
      </c>
      <c r="L25">
        <v>3.2481238910171544</v>
      </c>
      <c r="M25">
        <v>14.998114381430966</v>
      </c>
      <c r="N25">
        <v>10.003490352781547</v>
      </c>
      <c r="O25">
        <v>14.999951740506328</v>
      </c>
      <c r="P25">
        <v>10.002844143378919</v>
      </c>
      <c r="Q25">
        <v>5.1318569769911493</v>
      </c>
      <c r="R25">
        <v>0</v>
      </c>
      <c r="S25">
        <v>2.7632604476821188</v>
      </c>
      <c r="T25">
        <v>0</v>
      </c>
      <c r="U25">
        <v>61.90957334754269</v>
      </c>
      <c r="V25">
        <v>0</v>
      </c>
      <c r="W25">
        <v>5</v>
      </c>
      <c r="X25">
        <v>14.998810912511761</v>
      </c>
      <c r="Y25">
        <v>0</v>
      </c>
      <c r="Z25">
        <v>2.8783097999999994</v>
      </c>
      <c r="AA25">
        <v>0</v>
      </c>
      <c r="AB25">
        <v>14.0496</v>
      </c>
      <c r="AC25">
        <v>8.50136</v>
      </c>
      <c r="AD25">
        <v>16.071540000000006</v>
      </c>
      <c r="AE25">
        <v>21.712782000000001</v>
      </c>
      <c r="AF25">
        <v>6.1515000000000004</v>
      </c>
      <c r="AG25">
        <v>27.392491199999998</v>
      </c>
      <c r="AH25">
        <v>58.228800000000007</v>
      </c>
      <c r="AI25">
        <v>0</v>
      </c>
      <c r="AJ25">
        <v>0</v>
      </c>
      <c r="AK25">
        <v>22.46322</v>
      </c>
      <c r="AL25">
        <v>61.549899999999987</v>
      </c>
      <c r="AM25">
        <v>0</v>
      </c>
      <c r="AN25">
        <v>0</v>
      </c>
      <c r="AO25">
        <v>9.0387359999999983</v>
      </c>
      <c r="AP25">
        <v>5.3450233684428916</v>
      </c>
      <c r="AQ25">
        <v>10.480800000000002</v>
      </c>
      <c r="AR25">
        <v>5.3338999999999981</v>
      </c>
      <c r="AS25">
        <v>4.431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671.66008730270653</v>
      </c>
      <c r="DN25">
        <v>23.137058579946501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278.06896719790126</v>
      </c>
      <c r="L26">
        <v>3.2481238910171544</v>
      </c>
      <c r="M26">
        <v>14.998114381430966</v>
      </c>
      <c r="N26">
        <v>10.003490352781547</v>
      </c>
      <c r="O26">
        <v>14.999951740506328</v>
      </c>
      <c r="P26">
        <v>10.002844143378919</v>
      </c>
      <c r="Q26">
        <v>5.1318569769911493</v>
      </c>
      <c r="R26">
        <v>0</v>
      </c>
      <c r="S26">
        <v>2.7632604476821188</v>
      </c>
      <c r="T26">
        <v>0</v>
      </c>
      <c r="U26">
        <v>61.90957334754269</v>
      </c>
      <c r="V26">
        <v>0</v>
      </c>
      <c r="W26">
        <v>5</v>
      </c>
      <c r="X26">
        <v>14.998810912511761</v>
      </c>
      <c r="Y26">
        <v>0</v>
      </c>
      <c r="Z26">
        <v>2.8783097999999994</v>
      </c>
      <c r="AA26">
        <v>0</v>
      </c>
      <c r="AB26">
        <v>14.0496</v>
      </c>
      <c r="AC26">
        <v>8.50136</v>
      </c>
      <c r="AD26">
        <v>16.071540000000006</v>
      </c>
      <c r="AE26">
        <v>21.712782000000001</v>
      </c>
      <c r="AF26">
        <v>6.1515000000000004</v>
      </c>
      <c r="AG26">
        <v>27.392491199999998</v>
      </c>
      <c r="AH26">
        <v>58.228800000000007</v>
      </c>
      <c r="AI26">
        <v>0</v>
      </c>
      <c r="AJ26">
        <v>0</v>
      </c>
      <c r="AK26">
        <v>22.46322</v>
      </c>
      <c r="AL26">
        <v>61.549899999999987</v>
      </c>
      <c r="AM26">
        <v>0</v>
      </c>
      <c r="AN26">
        <v>0</v>
      </c>
      <c r="AO26">
        <v>9.0387359999999983</v>
      </c>
      <c r="AP26">
        <v>5.3450233684428916</v>
      </c>
      <c r="AQ26">
        <v>10.480800000000002</v>
      </c>
      <c r="AR26">
        <v>5.3338999999999981</v>
      </c>
      <c r="AS26">
        <v>4.431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671.61833518435208</v>
      </c>
      <c r="DN26">
        <v>23.135620575834782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279.07575234427537</v>
      </c>
      <c r="L27">
        <v>3.1033631051554957</v>
      </c>
      <c r="M27">
        <v>14.998114381430966</v>
      </c>
      <c r="N27">
        <v>10.003490352781547</v>
      </c>
      <c r="O27">
        <v>14.999951740506328</v>
      </c>
      <c r="P27">
        <v>10.002844143378919</v>
      </c>
      <c r="Q27">
        <v>4.8348460975609751</v>
      </c>
      <c r="R27">
        <v>1.7171929437340154</v>
      </c>
      <c r="S27">
        <v>4.5088136621880999</v>
      </c>
      <c r="T27">
        <v>0</v>
      </c>
      <c r="U27">
        <v>61.90957334754269</v>
      </c>
      <c r="V27">
        <v>0</v>
      </c>
      <c r="W27">
        <v>4.9980873635097494</v>
      </c>
      <c r="X27">
        <v>14.998810912511761</v>
      </c>
      <c r="Y27">
        <v>0</v>
      </c>
      <c r="Z27">
        <v>2.8783097999999994</v>
      </c>
      <c r="AA27">
        <v>0</v>
      </c>
      <c r="AB27">
        <v>14.0496</v>
      </c>
      <c r="AC27">
        <v>4.25068</v>
      </c>
      <c r="AD27">
        <v>16.071540000000006</v>
      </c>
      <c r="AE27">
        <v>21.712782000000001</v>
      </c>
      <c r="AF27">
        <v>6.1515000000000004</v>
      </c>
      <c r="AG27">
        <v>27.392491199999998</v>
      </c>
      <c r="AH27">
        <v>58.228800000000007</v>
      </c>
      <c r="AI27">
        <v>0</v>
      </c>
      <c r="AJ27">
        <v>0</v>
      </c>
      <c r="AK27">
        <v>22.46322</v>
      </c>
      <c r="AL27">
        <v>61.549899999999987</v>
      </c>
      <c r="AM27">
        <v>0</v>
      </c>
      <c r="AN27">
        <v>0</v>
      </c>
      <c r="AO27">
        <v>9.0387359999999983</v>
      </c>
      <c r="AP27">
        <v>5.3450233684428916</v>
      </c>
      <c r="AQ27">
        <v>10.480800000000002</v>
      </c>
      <c r="AR27">
        <v>5.3338999999999981</v>
      </c>
      <c r="AS27">
        <v>4.431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671.40098898993199</v>
      </c>
      <c r="DN27">
        <v>23.128133773086855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279.03814583392915</v>
      </c>
      <c r="L28">
        <v>3.1033631051554957</v>
      </c>
      <c r="M28">
        <v>14.998114381430966</v>
      </c>
      <c r="N28">
        <v>10.003490352781547</v>
      </c>
      <c r="O28">
        <v>14.999951740506328</v>
      </c>
      <c r="P28">
        <v>10.002844143378919</v>
      </c>
      <c r="Q28">
        <v>4.8348460975609751</v>
      </c>
      <c r="R28">
        <v>0</v>
      </c>
      <c r="S28">
        <v>4.5088136621880999</v>
      </c>
      <c r="T28">
        <v>0</v>
      </c>
      <c r="U28">
        <v>61.90957334754269</v>
      </c>
      <c r="V28">
        <v>0</v>
      </c>
      <c r="W28">
        <v>4.9973526096033405</v>
      </c>
      <c r="X28">
        <v>14.998810912511761</v>
      </c>
      <c r="Y28">
        <v>0</v>
      </c>
      <c r="Z28">
        <v>2.8783097999999994</v>
      </c>
      <c r="AA28">
        <v>0</v>
      </c>
      <c r="AB28">
        <v>8.1956000000000007</v>
      </c>
      <c r="AC28">
        <v>4.25068</v>
      </c>
      <c r="AD28">
        <v>16.071540000000006</v>
      </c>
      <c r="AE28">
        <v>21.712782000000001</v>
      </c>
      <c r="AF28">
        <v>6.1515000000000004</v>
      </c>
      <c r="AG28">
        <v>27.392491199999998</v>
      </c>
      <c r="AH28">
        <v>58.228800000000007</v>
      </c>
      <c r="AI28">
        <v>0</v>
      </c>
      <c r="AJ28">
        <v>0</v>
      </c>
      <c r="AK28">
        <v>22.46322</v>
      </c>
      <c r="AL28">
        <v>61.549899999999987</v>
      </c>
      <c r="AM28">
        <v>0</v>
      </c>
      <c r="AN28">
        <v>0</v>
      </c>
      <c r="AO28">
        <v>9.0387359999999983</v>
      </c>
      <c r="AP28">
        <v>5.3450233684428916</v>
      </c>
      <c r="AQ28">
        <v>10.480800000000002</v>
      </c>
      <c r="AR28">
        <v>5.3338999999999981</v>
      </c>
      <c r="AS28">
        <v>4.431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664.04485214823603</v>
      </c>
      <c r="DN28">
        <v>22.874736406796156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278.93843155356888</v>
      </c>
      <c r="L29">
        <v>3.0930170198134515</v>
      </c>
      <c r="M29">
        <v>14.998114381430966</v>
      </c>
      <c r="N29">
        <v>10.003490352781547</v>
      </c>
      <c r="O29">
        <v>14.999951740506328</v>
      </c>
      <c r="P29">
        <v>10.002844143378919</v>
      </c>
      <c r="Q29">
        <v>4.732008257692307</v>
      </c>
      <c r="R29">
        <v>0</v>
      </c>
      <c r="S29">
        <v>1.499564598540146</v>
      </c>
      <c r="T29">
        <v>0</v>
      </c>
      <c r="U29">
        <v>62.107974400909136</v>
      </c>
      <c r="V29">
        <v>0</v>
      </c>
      <c r="W29">
        <v>4.9559666666666669</v>
      </c>
      <c r="X29">
        <v>14.998810912511761</v>
      </c>
      <c r="Y29">
        <v>0</v>
      </c>
      <c r="Z29">
        <v>2.8783097999999994</v>
      </c>
      <c r="AA29">
        <v>0</v>
      </c>
      <c r="AB29">
        <v>8.1956000000000007</v>
      </c>
      <c r="AC29">
        <v>4.25068</v>
      </c>
      <c r="AD29">
        <v>16.071540000000006</v>
      </c>
      <c r="AE29">
        <v>21.712782000000001</v>
      </c>
      <c r="AF29">
        <v>6.1515000000000004</v>
      </c>
      <c r="AG29">
        <v>27.392491199999998</v>
      </c>
      <c r="AH29">
        <v>58.228800000000007</v>
      </c>
      <c r="AI29">
        <v>0</v>
      </c>
      <c r="AJ29">
        <v>0</v>
      </c>
      <c r="AK29">
        <v>22.46322</v>
      </c>
      <c r="AL29">
        <v>61.549899999999987</v>
      </c>
      <c r="AM29">
        <v>0</v>
      </c>
      <c r="AN29">
        <v>0</v>
      </c>
      <c r="AO29">
        <v>9.0387359999999983</v>
      </c>
      <c r="AP29">
        <v>5.3450233684428916</v>
      </c>
      <c r="AQ29">
        <v>10.480800000000002</v>
      </c>
      <c r="AR29">
        <v>21.335599999999996</v>
      </c>
      <c r="AS29">
        <v>4.431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676.55063236025092</v>
      </c>
      <c r="DN29">
        <v>23.305524035992104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278.89824385942376</v>
      </c>
      <c r="L30">
        <v>3.0930170198134515</v>
      </c>
      <c r="M30">
        <v>14.998114381430966</v>
      </c>
      <c r="N30">
        <v>10.003490352781547</v>
      </c>
      <c r="O30">
        <v>14.999951740506328</v>
      </c>
      <c r="P30">
        <v>10.002844143378919</v>
      </c>
      <c r="Q30">
        <v>4.732008257692307</v>
      </c>
      <c r="R30">
        <v>0</v>
      </c>
      <c r="S30">
        <v>1.499564598540146</v>
      </c>
      <c r="T30">
        <v>0</v>
      </c>
      <c r="U30">
        <v>62.108963983992879</v>
      </c>
      <c r="V30">
        <v>0</v>
      </c>
      <c r="W30">
        <v>4.9559666666666669</v>
      </c>
      <c r="X30">
        <v>14.998810912511761</v>
      </c>
      <c r="Y30">
        <v>0</v>
      </c>
      <c r="Z30">
        <v>2.8783097999999994</v>
      </c>
      <c r="AA30">
        <v>0</v>
      </c>
      <c r="AB30">
        <v>8.1956000000000007</v>
      </c>
      <c r="AC30">
        <v>4.25068</v>
      </c>
      <c r="AD30">
        <v>16.071540000000006</v>
      </c>
      <c r="AE30">
        <v>21.712782000000001</v>
      </c>
      <c r="AF30">
        <v>6.1515000000000004</v>
      </c>
      <c r="AG30">
        <v>27.392491199999998</v>
      </c>
      <c r="AH30">
        <v>58.228800000000007</v>
      </c>
      <c r="AI30">
        <v>0</v>
      </c>
      <c r="AJ30">
        <v>0</v>
      </c>
      <c r="AK30">
        <v>22.46322</v>
      </c>
      <c r="AL30">
        <v>61.549899999999987</v>
      </c>
      <c r="AM30">
        <v>0</v>
      </c>
      <c r="AN30">
        <v>0</v>
      </c>
      <c r="AO30">
        <v>9.0387359999999983</v>
      </c>
      <c r="AP30">
        <v>5.3450233684428916</v>
      </c>
      <c r="AQ30">
        <v>6.9435300000000009</v>
      </c>
      <c r="AR30">
        <v>21.335599999999996</v>
      </c>
      <c r="AS30">
        <v>4.431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673.09326114115265</v>
      </c>
      <c r="DN30">
        <v>23.186427144028976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279.30070914538453</v>
      </c>
      <c r="L31">
        <v>3.1757333893964401</v>
      </c>
      <c r="M31">
        <v>14.998114381430966</v>
      </c>
      <c r="N31">
        <v>10.003490352781547</v>
      </c>
      <c r="O31">
        <v>14.999951740506328</v>
      </c>
      <c r="P31">
        <v>10.002844143378919</v>
      </c>
      <c r="Q31">
        <v>5.0473866354635453</v>
      </c>
      <c r="R31">
        <v>3.1141278674698794</v>
      </c>
      <c r="S31">
        <v>2.7511673492695881</v>
      </c>
      <c r="T31">
        <v>0</v>
      </c>
      <c r="U31">
        <v>62.108963983992879</v>
      </c>
      <c r="V31">
        <v>0</v>
      </c>
      <c r="W31">
        <v>4.9976025236593058</v>
      </c>
      <c r="X31">
        <v>14.998810912511761</v>
      </c>
      <c r="Y31">
        <v>0</v>
      </c>
      <c r="Z31">
        <v>2.8783097999999994</v>
      </c>
      <c r="AA31">
        <v>0</v>
      </c>
      <c r="AB31">
        <v>8.1956000000000007</v>
      </c>
      <c r="AC31">
        <v>4.25068</v>
      </c>
      <c r="AD31">
        <v>16.071540000000006</v>
      </c>
      <c r="AE31">
        <v>21.712782000000001</v>
      </c>
      <c r="AF31">
        <v>6.1515000000000004</v>
      </c>
      <c r="AG31">
        <v>27.392491199999998</v>
      </c>
      <c r="AH31">
        <v>58.228800000000007</v>
      </c>
      <c r="AI31">
        <v>0</v>
      </c>
      <c r="AJ31">
        <v>0</v>
      </c>
      <c r="AK31">
        <v>22.46322</v>
      </c>
      <c r="AL31">
        <v>61.549899999999987</v>
      </c>
      <c r="AM31">
        <v>0</v>
      </c>
      <c r="AN31">
        <v>0</v>
      </c>
      <c r="AO31">
        <v>9.0387359999999983</v>
      </c>
      <c r="AP31">
        <v>5.3450233684428916</v>
      </c>
      <c r="AQ31">
        <v>0</v>
      </c>
      <c r="AR31">
        <v>5.3338999999999981</v>
      </c>
      <c r="AS31">
        <v>4.431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655.94660934349258</v>
      </c>
      <c r="DN31">
        <v>22.595775450196012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279.27228214629412</v>
      </c>
      <c r="L32">
        <v>3.1757333893964401</v>
      </c>
      <c r="M32">
        <v>14.998114381430966</v>
      </c>
      <c r="N32">
        <v>10.003490352781547</v>
      </c>
      <c r="O32">
        <v>14.999951740506328</v>
      </c>
      <c r="P32">
        <v>10.002844143378919</v>
      </c>
      <c r="Q32">
        <v>5.0473866354635453</v>
      </c>
      <c r="R32">
        <v>3.1141278674698794</v>
      </c>
      <c r="S32">
        <v>2.7511673492695881</v>
      </c>
      <c r="T32">
        <v>0</v>
      </c>
      <c r="U32">
        <v>62.108963983992879</v>
      </c>
      <c r="V32">
        <v>0</v>
      </c>
      <c r="W32">
        <v>4.9976025236593058</v>
      </c>
      <c r="X32">
        <v>14.998810912511761</v>
      </c>
      <c r="Y32">
        <v>0</v>
      </c>
      <c r="Z32">
        <v>2.8783097999999994</v>
      </c>
      <c r="AA32">
        <v>0</v>
      </c>
      <c r="AB32">
        <v>8.1956000000000007</v>
      </c>
      <c r="AC32">
        <v>4.25068</v>
      </c>
      <c r="AD32">
        <v>16.071540000000006</v>
      </c>
      <c r="AE32">
        <v>21.712782000000001</v>
      </c>
      <c r="AF32">
        <v>6.1515000000000004</v>
      </c>
      <c r="AG32">
        <v>27.392491199999998</v>
      </c>
      <c r="AH32">
        <v>58.228800000000007</v>
      </c>
      <c r="AI32">
        <v>0</v>
      </c>
      <c r="AJ32">
        <v>0</v>
      </c>
      <c r="AK32">
        <v>22.46322</v>
      </c>
      <c r="AL32">
        <v>61.549899999999987</v>
      </c>
      <c r="AM32">
        <v>0</v>
      </c>
      <c r="AN32">
        <v>0</v>
      </c>
      <c r="AO32">
        <v>9.0387359999999983</v>
      </c>
      <c r="AP32">
        <v>5.3450233684428916</v>
      </c>
      <c r="AQ32">
        <v>0</v>
      </c>
      <c r="AR32">
        <v>5.3338999999999981</v>
      </c>
      <c r="AS32">
        <v>4.431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655.91912882693293</v>
      </c>
      <c r="DN32">
        <v>22.594828967665361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279.29696663054017</v>
      </c>
      <c r="L33">
        <v>3.1757333893964401</v>
      </c>
      <c r="M33">
        <v>14.998114381430966</v>
      </c>
      <c r="N33">
        <v>10.003490352781547</v>
      </c>
      <c r="O33">
        <v>14.999951740506328</v>
      </c>
      <c r="P33">
        <v>10.002844143378919</v>
      </c>
      <c r="Q33">
        <v>5.1318569769911493</v>
      </c>
      <c r="R33">
        <v>3.1141278674698794</v>
      </c>
      <c r="S33">
        <v>5.1703272569444438</v>
      </c>
      <c r="T33">
        <v>0</v>
      </c>
      <c r="U33">
        <v>62.108963983992879</v>
      </c>
      <c r="V33">
        <v>0</v>
      </c>
      <c r="W33">
        <v>4.9976025236593058</v>
      </c>
      <c r="X33">
        <v>14.998810912511761</v>
      </c>
      <c r="Y33">
        <v>0</v>
      </c>
      <c r="Z33">
        <v>2.8783097999999994</v>
      </c>
      <c r="AA33">
        <v>0</v>
      </c>
      <c r="AB33">
        <v>8.1956000000000007</v>
      </c>
      <c r="AC33">
        <v>4.25068</v>
      </c>
      <c r="AD33">
        <v>16.071540000000006</v>
      </c>
      <c r="AE33">
        <v>21.712782000000001</v>
      </c>
      <c r="AF33">
        <v>6.1515000000000004</v>
      </c>
      <c r="AG33">
        <v>27.392491199999998</v>
      </c>
      <c r="AH33">
        <v>58.228800000000007</v>
      </c>
      <c r="AI33">
        <v>0</v>
      </c>
      <c r="AJ33">
        <v>0</v>
      </c>
      <c r="AK33">
        <v>22.46322</v>
      </c>
      <c r="AL33">
        <v>61.549899999999987</v>
      </c>
      <c r="AM33">
        <v>0</v>
      </c>
      <c r="AN33">
        <v>0</v>
      </c>
      <c r="AO33">
        <v>9.0387359999999983</v>
      </c>
      <c r="AP33">
        <v>5.3450233684428916</v>
      </c>
      <c r="AQ33">
        <v>0</v>
      </c>
      <c r="AR33">
        <v>7.2734999999999994</v>
      </c>
      <c r="AS33">
        <v>4.7263999999999999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660.52382561695299</v>
      </c>
      <c r="DN33">
        <v>22.75344691109381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279.29977784116841</v>
      </c>
      <c r="L34">
        <v>3.1757333893964401</v>
      </c>
      <c r="M34">
        <v>14.998114381430966</v>
      </c>
      <c r="N34">
        <v>10.003490352781547</v>
      </c>
      <c r="O34">
        <v>14.999951740506328</v>
      </c>
      <c r="P34">
        <v>10.002844143378919</v>
      </c>
      <c r="Q34">
        <v>5.1318569769911493</v>
      </c>
      <c r="R34">
        <v>3.1141278674698794</v>
      </c>
      <c r="S34">
        <v>5.1703272569444438</v>
      </c>
      <c r="T34">
        <v>0</v>
      </c>
      <c r="U34">
        <v>62.108963983992879</v>
      </c>
      <c r="V34">
        <v>0</v>
      </c>
      <c r="W34">
        <v>4.9976025236593058</v>
      </c>
      <c r="X34">
        <v>14.998810912511761</v>
      </c>
      <c r="Y34">
        <v>0</v>
      </c>
      <c r="Z34">
        <v>2.8783097999999994</v>
      </c>
      <c r="AA34">
        <v>0</v>
      </c>
      <c r="AB34">
        <v>8.1956000000000007</v>
      </c>
      <c r="AC34">
        <v>4.25068</v>
      </c>
      <c r="AD34">
        <v>16.071540000000006</v>
      </c>
      <c r="AE34">
        <v>21.712782000000001</v>
      </c>
      <c r="AF34">
        <v>6.1515000000000004</v>
      </c>
      <c r="AG34">
        <v>27.392491199999998</v>
      </c>
      <c r="AH34">
        <v>58.228800000000007</v>
      </c>
      <c r="AI34">
        <v>0</v>
      </c>
      <c r="AJ34">
        <v>0</v>
      </c>
      <c r="AK34">
        <v>22.46322</v>
      </c>
      <c r="AL34">
        <v>61.549899999999987</v>
      </c>
      <c r="AM34">
        <v>0</v>
      </c>
      <c r="AN34">
        <v>0</v>
      </c>
      <c r="AO34">
        <v>9.0387359999999983</v>
      </c>
      <c r="AP34">
        <v>5.3450233684428916</v>
      </c>
      <c r="AQ34">
        <v>0</v>
      </c>
      <c r="AR34">
        <v>7.2734999999999994</v>
      </c>
      <c r="AS34">
        <v>4.7263999999999999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660.52654301955738</v>
      </c>
      <c r="DN34">
        <v>22.753540719117602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279.30001860978928</v>
      </c>
      <c r="L35">
        <v>3.7861108098947738</v>
      </c>
      <c r="M35">
        <v>14.998114381430966</v>
      </c>
      <c r="N35">
        <v>10.003490352781547</v>
      </c>
      <c r="O35">
        <v>14.999951740506328</v>
      </c>
      <c r="P35">
        <v>10.002844143378919</v>
      </c>
      <c r="Q35">
        <v>5.1486155978835981</v>
      </c>
      <c r="R35">
        <v>3.1141278674698794</v>
      </c>
      <c r="S35">
        <v>5.8226778501170955</v>
      </c>
      <c r="T35">
        <v>0</v>
      </c>
      <c r="U35">
        <v>62.108963983992879</v>
      </c>
      <c r="V35">
        <v>0</v>
      </c>
      <c r="W35">
        <v>4.9976025236593058</v>
      </c>
      <c r="X35">
        <v>15</v>
      </c>
      <c r="Y35">
        <v>0</v>
      </c>
      <c r="Z35">
        <v>2.8638167999999995</v>
      </c>
      <c r="AA35">
        <v>0</v>
      </c>
      <c r="AB35">
        <v>8.1956000000000007</v>
      </c>
      <c r="AC35">
        <v>4.25068</v>
      </c>
      <c r="AD35">
        <v>16.071540000000006</v>
      </c>
      <c r="AE35">
        <v>21.712782000000001</v>
      </c>
      <c r="AF35">
        <v>6.1515000000000004</v>
      </c>
      <c r="AG35">
        <v>27.392491199999998</v>
      </c>
      <c r="AH35">
        <v>58.228800000000007</v>
      </c>
      <c r="AI35">
        <v>0</v>
      </c>
      <c r="AJ35">
        <v>0</v>
      </c>
      <c r="AK35">
        <v>22.46322</v>
      </c>
      <c r="AL35">
        <v>61.549899999999987</v>
      </c>
      <c r="AM35">
        <v>0</v>
      </c>
      <c r="AN35">
        <v>0</v>
      </c>
      <c r="AO35">
        <v>9.0387359999999983</v>
      </c>
      <c r="AP35">
        <v>5.3450233684428916</v>
      </c>
      <c r="AQ35">
        <v>0</v>
      </c>
      <c r="AR35">
        <v>7.2734999999999994</v>
      </c>
      <c r="AS35">
        <v>4.7263999999999999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661.75079451317947</v>
      </c>
      <c r="DN35">
        <v>22.795712716167962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279.29789543613134</v>
      </c>
      <c r="L36">
        <v>3.7861108098947738</v>
      </c>
      <c r="M36">
        <v>14.998114381430966</v>
      </c>
      <c r="N36">
        <v>10.003490352781547</v>
      </c>
      <c r="O36">
        <v>14.999951740506328</v>
      </c>
      <c r="P36">
        <v>10.002844143378919</v>
      </c>
      <c r="Q36">
        <v>5.1486155978835981</v>
      </c>
      <c r="R36">
        <v>3.1141278674698794</v>
      </c>
      <c r="S36">
        <v>5.8226778501170955</v>
      </c>
      <c r="T36">
        <v>0</v>
      </c>
      <c r="U36">
        <v>62.108963983992879</v>
      </c>
      <c r="V36">
        <v>0</v>
      </c>
      <c r="W36">
        <v>4.9976025236593058</v>
      </c>
      <c r="X36">
        <v>15</v>
      </c>
      <c r="Y36">
        <v>0</v>
      </c>
      <c r="Z36">
        <v>2.8638167999999995</v>
      </c>
      <c r="AA36">
        <v>0</v>
      </c>
      <c r="AB36">
        <v>8.1956000000000007</v>
      </c>
      <c r="AC36">
        <v>4.25068</v>
      </c>
      <c r="AD36">
        <v>16.071540000000006</v>
      </c>
      <c r="AE36">
        <v>21.712782000000001</v>
      </c>
      <c r="AF36">
        <v>6.1515000000000004</v>
      </c>
      <c r="AG36">
        <v>27.392491199999998</v>
      </c>
      <c r="AH36">
        <v>58.228800000000007</v>
      </c>
      <c r="AI36">
        <v>0</v>
      </c>
      <c r="AJ36">
        <v>0</v>
      </c>
      <c r="AK36">
        <v>22.46322</v>
      </c>
      <c r="AL36">
        <v>61.549899999999987</v>
      </c>
      <c r="AM36">
        <v>0</v>
      </c>
      <c r="AN36">
        <v>0</v>
      </c>
      <c r="AO36">
        <v>9.0387359999999983</v>
      </c>
      <c r="AP36">
        <v>5.3450233684428916</v>
      </c>
      <c r="AQ36">
        <v>0</v>
      </c>
      <c r="AR36">
        <v>7.2734999999999994</v>
      </c>
      <c r="AS36">
        <v>4.7263999999999999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661.74874220684694</v>
      </c>
      <c r="DN36">
        <v>22.795641848842614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279.30001860978928</v>
      </c>
      <c r="L37">
        <v>3.8377457850402164</v>
      </c>
      <c r="M37">
        <v>14.998114381430966</v>
      </c>
      <c r="N37">
        <v>10.003490352781547</v>
      </c>
      <c r="O37">
        <v>14.999951740506328</v>
      </c>
      <c r="P37">
        <v>10.002844143378919</v>
      </c>
      <c r="Q37">
        <v>5.1486155978835981</v>
      </c>
      <c r="R37">
        <v>3.1443327392607396</v>
      </c>
      <c r="S37">
        <v>5.8226778501170955</v>
      </c>
      <c r="T37">
        <v>0</v>
      </c>
      <c r="U37">
        <v>62.108963983992879</v>
      </c>
      <c r="V37">
        <v>0</v>
      </c>
      <c r="W37">
        <v>4.9976025236593058</v>
      </c>
      <c r="X37">
        <v>15</v>
      </c>
      <c r="Y37">
        <v>0</v>
      </c>
      <c r="Z37">
        <v>2.8638167999999995</v>
      </c>
      <c r="AA37">
        <v>0</v>
      </c>
      <c r="AB37">
        <v>8.1956000000000007</v>
      </c>
      <c r="AC37">
        <v>4.25068</v>
      </c>
      <c r="AD37">
        <v>16.071540000000006</v>
      </c>
      <c r="AE37">
        <v>21.712782000000001</v>
      </c>
      <c r="AF37">
        <v>6.1515000000000004</v>
      </c>
      <c r="AG37">
        <v>27.392491199999998</v>
      </c>
      <c r="AH37">
        <v>58.228800000000007</v>
      </c>
      <c r="AI37">
        <v>0</v>
      </c>
      <c r="AJ37">
        <v>0</v>
      </c>
      <c r="AK37">
        <v>22.46322</v>
      </c>
      <c r="AL37">
        <v>61.549899999999987</v>
      </c>
      <c r="AM37">
        <v>0</v>
      </c>
      <c r="AN37">
        <v>0</v>
      </c>
      <c r="AO37">
        <v>7.7474879999999997</v>
      </c>
      <c r="AP37">
        <v>5.3450233684428916</v>
      </c>
      <c r="AQ37">
        <v>0</v>
      </c>
      <c r="AR37">
        <v>7.2734999999999994</v>
      </c>
      <c r="AS37">
        <v>4.7263999999999999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660.58165973210714</v>
      </c>
      <c r="DN37">
        <v>22.755439344176594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279.2974704232534</v>
      </c>
      <c r="L38">
        <v>3.8377457850402164</v>
      </c>
      <c r="M38">
        <v>14.998114381430966</v>
      </c>
      <c r="N38">
        <v>10.003490352781547</v>
      </c>
      <c r="O38">
        <v>14.999951740506328</v>
      </c>
      <c r="P38">
        <v>10.002844143378919</v>
      </c>
      <c r="Q38">
        <v>5.1486155978835981</v>
      </c>
      <c r="R38">
        <v>3.1443327392607396</v>
      </c>
      <c r="S38">
        <v>5.8226778501170955</v>
      </c>
      <c r="T38">
        <v>0</v>
      </c>
      <c r="U38">
        <v>62.108963983992879</v>
      </c>
      <c r="V38">
        <v>0</v>
      </c>
      <c r="W38">
        <v>4.9976025236593058</v>
      </c>
      <c r="X38">
        <v>15</v>
      </c>
      <c r="Y38">
        <v>0</v>
      </c>
      <c r="Z38">
        <v>2.8638167999999995</v>
      </c>
      <c r="AA38">
        <v>0</v>
      </c>
      <c r="AB38">
        <v>8.1956000000000007</v>
      </c>
      <c r="AC38">
        <v>4.25068</v>
      </c>
      <c r="AD38">
        <v>16.071540000000006</v>
      </c>
      <c r="AE38">
        <v>21.712782000000001</v>
      </c>
      <c r="AF38">
        <v>6.1515000000000004</v>
      </c>
      <c r="AG38">
        <v>27.392491199999998</v>
      </c>
      <c r="AH38">
        <v>58.228800000000007</v>
      </c>
      <c r="AI38">
        <v>0</v>
      </c>
      <c r="AJ38">
        <v>0</v>
      </c>
      <c r="AK38">
        <v>22.46322</v>
      </c>
      <c r="AL38">
        <v>61.549899999999987</v>
      </c>
      <c r="AM38">
        <v>0</v>
      </c>
      <c r="AN38">
        <v>0</v>
      </c>
      <c r="AO38">
        <v>7.7474879999999997</v>
      </c>
      <c r="AP38">
        <v>5.3450233684428916</v>
      </c>
      <c r="AQ38">
        <v>0</v>
      </c>
      <c r="AR38">
        <v>7.2734999999999994</v>
      </c>
      <c r="AS38">
        <v>4.7263999999999999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660.57919658877097</v>
      </c>
      <c r="DN38">
        <v>22.755354300976947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279.29734117747734</v>
      </c>
      <c r="L39">
        <v>3.8377457850402164</v>
      </c>
      <c r="M39">
        <v>14.998114381430966</v>
      </c>
      <c r="N39">
        <v>10.003490352781547</v>
      </c>
      <c r="O39">
        <v>14.999951740506328</v>
      </c>
      <c r="P39">
        <v>10.002844143378919</v>
      </c>
      <c r="Q39">
        <v>5.1486155978835981</v>
      </c>
      <c r="R39">
        <v>3.1443327392607396</v>
      </c>
      <c r="S39">
        <v>5.8226778501170955</v>
      </c>
      <c r="T39">
        <v>0</v>
      </c>
      <c r="U39">
        <v>62.108963983992879</v>
      </c>
      <c r="V39">
        <v>0</v>
      </c>
      <c r="W39">
        <v>4.9976025236593058</v>
      </c>
      <c r="X39">
        <v>15</v>
      </c>
      <c r="Y39">
        <v>0</v>
      </c>
      <c r="Z39">
        <v>2.8638167999999995</v>
      </c>
      <c r="AA39">
        <v>0</v>
      </c>
      <c r="AB39">
        <v>8.1956000000000007</v>
      </c>
      <c r="AC39">
        <v>4.25068</v>
      </c>
      <c r="AD39">
        <v>16.071540000000006</v>
      </c>
      <c r="AE39">
        <v>21.712782000000001</v>
      </c>
      <c r="AF39">
        <v>6.1515000000000004</v>
      </c>
      <c r="AG39">
        <v>27.392491199999998</v>
      </c>
      <c r="AH39">
        <v>58.228800000000007</v>
      </c>
      <c r="AI39">
        <v>0</v>
      </c>
      <c r="AJ39">
        <v>0</v>
      </c>
      <c r="AK39">
        <v>22.46322</v>
      </c>
      <c r="AL39">
        <v>61.549899999999987</v>
      </c>
      <c r="AM39">
        <v>0</v>
      </c>
      <c r="AN39">
        <v>0</v>
      </c>
      <c r="AO39">
        <v>7.7474879999999997</v>
      </c>
      <c r="AP39">
        <v>5.3450233684428916</v>
      </c>
      <c r="AQ39">
        <v>0</v>
      </c>
      <c r="AR39">
        <v>7.2734999999999994</v>
      </c>
      <c r="AS39">
        <v>4.7263999999999999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660.57907192411164</v>
      </c>
      <c r="DN39">
        <v>22.755349719860149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279.2974704232534</v>
      </c>
      <c r="L40">
        <v>3.8377457850402164</v>
      </c>
      <c r="M40">
        <v>14.998114381430966</v>
      </c>
      <c r="N40">
        <v>10.003490352781547</v>
      </c>
      <c r="O40">
        <v>14.999951740506328</v>
      </c>
      <c r="P40">
        <v>10.002844143378919</v>
      </c>
      <c r="Q40">
        <v>5.1486155978835981</v>
      </c>
      <c r="R40">
        <v>3.1443327392607396</v>
      </c>
      <c r="S40">
        <v>5.8226778501170955</v>
      </c>
      <c r="T40">
        <v>0</v>
      </c>
      <c r="U40">
        <v>62.108963983992879</v>
      </c>
      <c r="V40">
        <v>0</v>
      </c>
      <c r="W40">
        <v>4.9976025236593058</v>
      </c>
      <c r="X40">
        <v>15</v>
      </c>
      <c r="Y40">
        <v>0</v>
      </c>
      <c r="Z40">
        <v>2.8638167999999995</v>
      </c>
      <c r="AA40">
        <v>0</v>
      </c>
      <c r="AB40">
        <v>8.1956000000000007</v>
      </c>
      <c r="AC40">
        <v>4.25068</v>
      </c>
      <c r="AD40">
        <v>16.071540000000006</v>
      </c>
      <c r="AE40">
        <v>21.712782000000001</v>
      </c>
      <c r="AF40">
        <v>6.1515000000000004</v>
      </c>
      <c r="AG40">
        <v>27.392491199999998</v>
      </c>
      <c r="AH40">
        <v>58.228800000000007</v>
      </c>
      <c r="AI40">
        <v>0</v>
      </c>
      <c r="AJ40">
        <v>0</v>
      </c>
      <c r="AK40">
        <v>22.46322</v>
      </c>
      <c r="AL40">
        <v>61.549899999999987</v>
      </c>
      <c r="AM40">
        <v>0</v>
      </c>
      <c r="AN40">
        <v>0</v>
      </c>
      <c r="AO40">
        <v>7.7474879999999997</v>
      </c>
      <c r="AP40">
        <v>5.3450233684428916</v>
      </c>
      <c r="AQ40">
        <v>0</v>
      </c>
      <c r="AR40">
        <v>21.335599999999996</v>
      </c>
      <c r="AS40">
        <v>4.7263999999999999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674.1730285709267</v>
      </c>
      <c r="DN40">
        <v>23.223622318821157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279.30291306195295</v>
      </c>
      <c r="L41">
        <v>3.8377457850402164</v>
      </c>
      <c r="M41">
        <v>14.998114381430966</v>
      </c>
      <c r="N41">
        <v>10.003490352781547</v>
      </c>
      <c r="O41">
        <v>14.999951740506328</v>
      </c>
      <c r="P41">
        <v>10.002844143378919</v>
      </c>
      <c r="Q41">
        <v>5.1486155978835981</v>
      </c>
      <c r="R41">
        <v>6.9502228191881912</v>
      </c>
      <c r="S41">
        <v>5.8226778501170955</v>
      </c>
      <c r="T41">
        <v>0</v>
      </c>
      <c r="U41">
        <v>62.108963983992879</v>
      </c>
      <c r="V41">
        <v>0</v>
      </c>
      <c r="W41">
        <v>4.9976025236593058</v>
      </c>
      <c r="X41">
        <v>15</v>
      </c>
      <c r="Y41">
        <v>0</v>
      </c>
      <c r="Z41">
        <v>2.8638167999999995</v>
      </c>
      <c r="AA41">
        <v>0</v>
      </c>
      <c r="AB41">
        <v>8.1956000000000007</v>
      </c>
      <c r="AC41">
        <v>4.25068</v>
      </c>
      <c r="AD41">
        <v>16.071540000000006</v>
      </c>
      <c r="AE41">
        <v>21.712782000000001</v>
      </c>
      <c r="AF41">
        <v>6.1515000000000004</v>
      </c>
      <c r="AG41">
        <v>27.392491199999998</v>
      </c>
      <c r="AH41">
        <v>58.228800000000007</v>
      </c>
      <c r="AI41">
        <v>0</v>
      </c>
      <c r="AJ41">
        <v>0</v>
      </c>
      <c r="AK41">
        <v>22.46322</v>
      </c>
      <c r="AL41">
        <v>61.549899999999987</v>
      </c>
      <c r="AM41">
        <v>0</v>
      </c>
      <c r="AN41">
        <v>0</v>
      </c>
      <c r="AO41">
        <v>7.7474879999999997</v>
      </c>
      <c r="AP41">
        <v>5.3450233684428916</v>
      </c>
      <c r="AQ41">
        <v>0</v>
      </c>
      <c r="AR41">
        <v>21.335599999999996</v>
      </c>
      <c r="AS41">
        <v>4.7263999999999999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677.85744419138575</v>
      </c>
      <c r="DN41">
        <v>23.350539416989122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279.29789543613134</v>
      </c>
      <c r="L42">
        <v>3.8377457850402164</v>
      </c>
      <c r="M42">
        <v>14.998114381430966</v>
      </c>
      <c r="N42">
        <v>10.003490352781547</v>
      </c>
      <c r="O42">
        <v>14.999951740506328</v>
      </c>
      <c r="P42">
        <v>10.002844143378919</v>
      </c>
      <c r="Q42">
        <v>5.1486155978835981</v>
      </c>
      <c r="R42">
        <v>6.9502228191881912</v>
      </c>
      <c r="S42">
        <v>5.8226778501170955</v>
      </c>
      <c r="T42">
        <v>0</v>
      </c>
      <c r="U42">
        <v>62.108963983992879</v>
      </c>
      <c r="V42">
        <v>0</v>
      </c>
      <c r="W42">
        <v>4.9976025236593058</v>
      </c>
      <c r="X42">
        <v>15</v>
      </c>
      <c r="Y42">
        <v>0</v>
      </c>
      <c r="Z42">
        <v>2.8638167999999995</v>
      </c>
      <c r="AA42">
        <v>0</v>
      </c>
      <c r="AB42">
        <v>8.1956000000000007</v>
      </c>
      <c r="AC42">
        <v>4.25068</v>
      </c>
      <c r="AD42">
        <v>16.071540000000006</v>
      </c>
      <c r="AE42">
        <v>21.712782000000001</v>
      </c>
      <c r="AF42">
        <v>6.1515000000000004</v>
      </c>
      <c r="AG42">
        <v>27.392491199999998</v>
      </c>
      <c r="AH42">
        <v>58.228800000000007</v>
      </c>
      <c r="AI42">
        <v>0</v>
      </c>
      <c r="AJ42">
        <v>0</v>
      </c>
      <c r="AK42">
        <v>22.46322</v>
      </c>
      <c r="AL42">
        <v>61.549899999999987</v>
      </c>
      <c r="AM42">
        <v>0</v>
      </c>
      <c r="AN42">
        <v>0</v>
      </c>
      <c r="AO42">
        <v>7.7474879999999997</v>
      </c>
      <c r="AP42">
        <v>5.3450233684428916</v>
      </c>
      <c r="AQ42">
        <v>0</v>
      </c>
      <c r="AR42">
        <v>7.2734999999999994</v>
      </c>
      <c r="AS42">
        <v>4.7263999999999999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664.25876137075204</v>
      </c>
      <c r="DN42">
        <v>22.882104611801168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279.80661137499658</v>
      </c>
      <c r="L43">
        <v>3.8377457850402164</v>
      </c>
      <c r="M43">
        <v>14.998114381430966</v>
      </c>
      <c r="N43">
        <v>10.003490352781547</v>
      </c>
      <c r="O43">
        <v>14.999951740506328</v>
      </c>
      <c r="P43">
        <v>10.002844143378919</v>
      </c>
      <c r="Q43">
        <v>5.1486155978835981</v>
      </c>
      <c r="R43">
        <v>9.3287984264849069</v>
      </c>
      <c r="S43">
        <v>5.8226778501170955</v>
      </c>
      <c r="T43">
        <v>0</v>
      </c>
      <c r="U43">
        <v>62.108963983992879</v>
      </c>
      <c r="V43">
        <v>0</v>
      </c>
      <c r="W43">
        <v>4.9976025236593058</v>
      </c>
      <c r="X43">
        <v>15</v>
      </c>
      <c r="Y43">
        <v>0</v>
      </c>
      <c r="Z43">
        <v>2.8638167999999995</v>
      </c>
      <c r="AA43">
        <v>0</v>
      </c>
      <c r="AB43">
        <v>8.1956000000000007</v>
      </c>
      <c r="AC43">
        <v>4.25068</v>
      </c>
      <c r="AD43">
        <v>16.071540000000006</v>
      </c>
      <c r="AE43">
        <v>21.712782000000001</v>
      </c>
      <c r="AF43">
        <v>6.1515000000000004</v>
      </c>
      <c r="AG43">
        <v>27.392491199999998</v>
      </c>
      <c r="AH43">
        <v>58.228800000000007</v>
      </c>
      <c r="AI43">
        <v>0</v>
      </c>
      <c r="AJ43">
        <v>0</v>
      </c>
      <c r="AK43">
        <v>22.46322</v>
      </c>
      <c r="AL43">
        <v>62.416799999999995</v>
      </c>
      <c r="AM43">
        <v>0</v>
      </c>
      <c r="AN43">
        <v>0</v>
      </c>
      <c r="AO43">
        <v>7.7474879999999997</v>
      </c>
      <c r="AP43">
        <v>5.3450233684428916</v>
      </c>
      <c r="AQ43">
        <v>0</v>
      </c>
      <c r="AR43">
        <v>5.3338999999999981</v>
      </c>
      <c r="AS43">
        <v>4.7263999999999999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666.01292751713549</v>
      </c>
      <c r="DN43">
        <v>22.942530011579699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279.7894273089525</v>
      </c>
      <c r="L44">
        <v>3.8377457850402164</v>
      </c>
      <c r="M44">
        <v>14.998114381430966</v>
      </c>
      <c r="N44">
        <v>10.003490352781547</v>
      </c>
      <c r="O44">
        <v>14.999951740506328</v>
      </c>
      <c r="P44">
        <v>10.002844143378919</v>
      </c>
      <c r="Q44">
        <v>5.1486155978835981</v>
      </c>
      <c r="R44">
        <v>9.3287984264849069</v>
      </c>
      <c r="S44">
        <v>5.8226778501170955</v>
      </c>
      <c r="T44">
        <v>0</v>
      </c>
      <c r="U44">
        <v>62.108963983992879</v>
      </c>
      <c r="V44">
        <v>0</v>
      </c>
      <c r="W44">
        <v>4.9976025236593058</v>
      </c>
      <c r="X44">
        <v>15</v>
      </c>
      <c r="Y44">
        <v>0</v>
      </c>
      <c r="Z44">
        <v>2.8638167999999995</v>
      </c>
      <c r="AA44">
        <v>0</v>
      </c>
      <c r="AB44">
        <v>8.1956000000000007</v>
      </c>
      <c r="AC44">
        <v>4.25068</v>
      </c>
      <c r="AD44">
        <v>16.071540000000006</v>
      </c>
      <c r="AE44">
        <v>21.712782000000001</v>
      </c>
      <c r="AF44">
        <v>6.1515000000000004</v>
      </c>
      <c r="AG44">
        <v>27.392491199999998</v>
      </c>
      <c r="AH44">
        <v>58.228800000000007</v>
      </c>
      <c r="AI44">
        <v>0</v>
      </c>
      <c r="AJ44">
        <v>0</v>
      </c>
      <c r="AK44">
        <v>22.46322</v>
      </c>
      <c r="AL44">
        <v>62.416799999999995</v>
      </c>
      <c r="AM44">
        <v>0</v>
      </c>
      <c r="AN44">
        <v>0</v>
      </c>
      <c r="AO44">
        <v>7.7474879999999997</v>
      </c>
      <c r="AP44">
        <v>5.3450233684428916</v>
      </c>
      <c r="AQ44">
        <v>0</v>
      </c>
      <c r="AR44">
        <v>5.3338999999999981</v>
      </c>
      <c r="AS44">
        <v>5.9080000000000004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667.13856826379561</v>
      </c>
      <c r="DN44">
        <v>22.981305198875472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280.42815193948644</v>
      </c>
      <c r="L45">
        <v>3.8377457850402164</v>
      </c>
      <c r="M45">
        <v>14.998114381430966</v>
      </c>
      <c r="N45">
        <v>10.003490352781547</v>
      </c>
      <c r="O45">
        <v>14.999951740506328</v>
      </c>
      <c r="P45">
        <v>10.002844143378919</v>
      </c>
      <c r="Q45">
        <v>5.1701362038664316</v>
      </c>
      <c r="R45">
        <v>9.4321974566473976</v>
      </c>
      <c r="S45">
        <v>5.8682207405112328</v>
      </c>
      <c r="T45">
        <v>0</v>
      </c>
      <c r="U45">
        <v>62.108963983992879</v>
      </c>
      <c r="V45">
        <v>0</v>
      </c>
      <c r="W45">
        <v>4.9976025236593058</v>
      </c>
      <c r="X45">
        <v>15</v>
      </c>
      <c r="Y45">
        <v>0</v>
      </c>
      <c r="Z45">
        <v>2.8638167999999995</v>
      </c>
      <c r="AA45">
        <v>0</v>
      </c>
      <c r="AB45">
        <v>8.1956000000000007</v>
      </c>
      <c r="AC45">
        <v>4.25068</v>
      </c>
      <c r="AD45">
        <v>16.071540000000006</v>
      </c>
      <c r="AE45">
        <v>21.712782000000001</v>
      </c>
      <c r="AF45">
        <v>6.1515000000000004</v>
      </c>
      <c r="AG45">
        <v>27.392491199999998</v>
      </c>
      <c r="AH45">
        <v>51.366119999999988</v>
      </c>
      <c r="AI45">
        <v>0</v>
      </c>
      <c r="AJ45">
        <v>0</v>
      </c>
      <c r="AK45">
        <v>22.46322</v>
      </c>
      <c r="AL45">
        <v>61.723279999999995</v>
      </c>
      <c r="AM45">
        <v>0</v>
      </c>
      <c r="AN45">
        <v>0</v>
      </c>
      <c r="AO45">
        <v>7.7474879999999997</v>
      </c>
      <c r="AP45">
        <v>5.3450233684428916</v>
      </c>
      <c r="AQ45">
        <v>0</v>
      </c>
      <c r="AR45">
        <v>5.3338999999999981</v>
      </c>
      <c r="AS45">
        <v>14.415519999999999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668.84045056573189</v>
      </c>
      <c r="DN45">
        <v>23.0399300540128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280.41410245913369</v>
      </c>
      <c r="L46">
        <v>3.8377457850402164</v>
      </c>
      <c r="M46">
        <v>14.998114381430966</v>
      </c>
      <c r="N46">
        <v>10.003490352781547</v>
      </c>
      <c r="O46">
        <v>14.999951740506328</v>
      </c>
      <c r="P46">
        <v>10.002844143378919</v>
      </c>
      <c r="Q46">
        <v>5.1701362038664316</v>
      </c>
      <c r="R46">
        <v>9.4321974566473976</v>
      </c>
      <c r="S46">
        <v>5.8682207405112328</v>
      </c>
      <c r="T46">
        <v>0</v>
      </c>
      <c r="U46">
        <v>62.108963983992879</v>
      </c>
      <c r="V46">
        <v>0</v>
      </c>
      <c r="W46">
        <v>4.9976025236593058</v>
      </c>
      <c r="X46">
        <v>15</v>
      </c>
      <c r="Y46">
        <v>0</v>
      </c>
      <c r="Z46">
        <v>2.8638167999999995</v>
      </c>
      <c r="AA46">
        <v>0</v>
      </c>
      <c r="AB46">
        <v>8.1956000000000007</v>
      </c>
      <c r="AC46">
        <v>4.25068</v>
      </c>
      <c r="AD46">
        <v>16.071540000000006</v>
      </c>
      <c r="AE46">
        <v>21.712782000000001</v>
      </c>
      <c r="AF46">
        <v>6.1515000000000004</v>
      </c>
      <c r="AG46">
        <v>27.392491199999998</v>
      </c>
      <c r="AH46">
        <v>51.366119999999988</v>
      </c>
      <c r="AI46">
        <v>0</v>
      </c>
      <c r="AJ46">
        <v>0</v>
      </c>
      <c r="AK46">
        <v>22.46322</v>
      </c>
      <c r="AL46">
        <v>61.723279999999995</v>
      </c>
      <c r="AM46">
        <v>0</v>
      </c>
      <c r="AN46">
        <v>0</v>
      </c>
      <c r="AO46">
        <v>7.7474879999999997</v>
      </c>
      <c r="AP46">
        <v>5.3450233684428916</v>
      </c>
      <c r="AQ46">
        <v>0</v>
      </c>
      <c r="AR46">
        <v>5.3338999999999981</v>
      </c>
      <c r="AS46">
        <v>14.415519999999999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668.8268682942753</v>
      </c>
      <c r="DN46">
        <v>23.039462845116518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280.70005366519138</v>
      </c>
      <c r="L47">
        <v>3.8377457850402164</v>
      </c>
      <c r="M47">
        <v>14.998114381430966</v>
      </c>
      <c r="N47">
        <v>10.003490352781547</v>
      </c>
      <c r="O47">
        <v>14.999951740506328</v>
      </c>
      <c r="P47">
        <v>10.002844143378919</v>
      </c>
      <c r="Q47">
        <v>5.1701362038664316</v>
      </c>
      <c r="R47">
        <v>9.4321974566473976</v>
      </c>
      <c r="S47">
        <v>5.8682207405112328</v>
      </c>
      <c r="T47">
        <v>0</v>
      </c>
      <c r="U47">
        <v>62.108963983992879</v>
      </c>
      <c r="V47">
        <v>0</v>
      </c>
      <c r="W47">
        <v>4.9960538116591939</v>
      </c>
      <c r="X47">
        <v>15</v>
      </c>
      <c r="Y47">
        <v>0</v>
      </c>
      <c r="Z47">
        <v>2.8638167999999995</v>
      </c>
      <c r="AA47">
        <v>0</v>
      </c>
      <c r="AB47">
        <v>8.1956000000000007</v>
      </c>
      <c r="AC47">
        <v>4.25068</v>
      </c>
      <c r="AD47">
        <v>16.071540000000006</v>
      </c>
      <c r="AE47">
        <v>21.712782000000001</v>
      </c>
      <c r="AF47">
        <v>6.1515000000000004</v>
      </c>
      <c r="AG47">
        <v>27.392491199999998</v>
      </c>
      <c r="AH47">
        <v>51.366119999999988</v>
      </c>
      <c r="AI47">
        <v>0</v>
      </c>
      <c r="AJ47">
        <v>0</v>
      </c>
      <c r="AK47">
        <v>22.46322</v>
      </c>
      <c r="AL47">
        <v>61.723279999999995</v>
      </c>
      <c r="AM47">
        <v>0</v>
      </c>
      <c r="AN47">
        <v>0</v>
      </c>
      <c r="AO47">
        <v>7.7474879999999997</v>
      </c>
      <c r="AP47">
        <v>5.3450233684428916</v>
      </c>
      <c r="AQ47">
        <v>0</v>
      </c>
      <c r="AR47">
        <v>6.7885999999999989</v>
      </c>
      <c r="AS47">
        <v>14.415519999999999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670.50805907138488</v>
      </c>
      <c r="DN47">
        <v>23.097374562064459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280.68842573580758</v>
      </c>
      <c r="L48">
        <v>3.8377457850402164</v>
      </c>
      <c r="M48">
        <v>14.998114381430966</v>
      </c>
      <c r="N48">
        <v>10.003490352781547</v>
      </c>
      <c r="O48">
        <v>14.999951740506328</v>
      </c>
      <c r="P48">
        <v>10.002844143378919</v>
      </c>
      <c r="Q48">
        <v>5.1701362038664316</v>
      </c>
      <c r="R48">
        <v>9.4321974566473976</v>
      </c>
      <c r="S48">
        <v>5.8682207405112328</v>
      </c>
      <c r="T48">
        <v>0</v>
      </c>
      <c r="U48">
        <v>62.108963983992879</v>
      </c>
      <c r="V48">
        <v>0</v>
      </c>
      <c r="W48">
        <v>4.9960538116591939</v>
      </c>
      <c r="X48">
        <v>15</v>
      </c>
      <c r="Y48">
        <v>0</v>
      </c>
      <c r="Z48">
        <v>2.8638167999999995</v>
      </c>
      <c r="AA48">
        <v>0</v>
      </c>
      <c r="AB48">
        <v>8.1956000000000007</v>
      </c>
      <c r="AC48">
        <v>4.25068</v>
      </c>
      <c r="AD48">
        <v>16.071540000000006</v>
      </c>
      <c r="AE48">
        <v>21.712782000000001</v>
      </c>
      <c r="AF48">
        <v>6.1515000000000004</v>
      </c>
      <c r="AG48">
        <v>27.392491199999998</v>
      </c>
      <c r="AH48">
        <v>51.366119999999988</v>
      </c>
      <c r="AI48">
        <v>0</v>
      </c>
      <c r="AJ48">
        <v>0</v>
      </c>
      <c r="AK48">
        <v>22.46322</v>
      </c>
      <c r="AL48">
        <v>61.723279999999995</v>
      </c>
      <c r="AM48">
        <v>0</v>
      </c>
      <c r="AN48">
        <v>0</v>
      </c>
      <c r="AO48">
        <v>7.7474879999999997</v>
      </c>
      <c r="AP48">
        <v>5.3450233684428916</v>
      </c>
      <c r="AQ48">
        <v>0</v>
      </c>
      <c r="AR48">
        <v>6.7885999999999989</v>
      </c>
      <c r="AS48">
        <v>14.415519999999999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670.49681778176694</v>
      </c>
      <c r="DN48">
        <v>23.096987922298723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280.70005366519138</v>
      </c>
      <c r="L49">
        <v>3.8377457850402164</v>
      </c>
      <c r="M49">
        <v>15.093409486917224</v>
      </c>
      <c r="N49">
        <v>10.003490352781547</v>
      </c>
      <c r="O49">
        <v>14.999951740506328</v>
      </c>
      <c r="P49">
        <v>10.002844143378919</v>
      </c>
      <c r="Q49">
        <v>5.1701362038664316</v>
      </c>
      <c r="R49">
        <v>0</v>
      </c>
      <c r="S49">
        <v>5.8682207405112328</v>
      </c>
      <c r="T49">
        <v>0</v>
      </c>
      <c r="U49">
        <v>62.108963983992879</v>
      </c>
      <c r="V49">
        <v>0</v>
      </c>
      <c r="W49">
        <v>4.9960538116591939</v>
      </c>
      <c r="X49">
        <v>15</v>
      </c>
      <c r="Y49">
        <v>0</v>
      </c>
      <c r="Z49">
        <v>2.8638167999999995</v>
      </c>
      <c r="AA49">
        <v>0</v>
      </c>
      <c r="AB49">
        <v>8.1956000000000007</v>
      </c>
      <c r="AC49">
        <v>4.25068</v>
      </c>
      <c r="AD49">
        <v>16.071540000000006</v>
      </c>
      <c r="AE49">
        <v>21.712782000000001</v>
      </c>
      <c r="AF49">
        <v>6.1515000000000004</v>
      </c>
      <c r="AG49">
        <v>27.392491199999998</v>
      </c>
      <c r="AH49">
        <v>51.366119999999988</v>
      </c>
      <c r="AI49">
        <v>0</v>
      </c>
      <c r="AJ49">
        <v>0</v>
      </c>
      <c r="AK49">
        <v>22.46322</v>
      </c>
      <c r="AL49">
        <v>61.723279999999995</v>
      </c>
      <c r="AM49">
        <v>0</v>
      </c>
      <c r="AN49">
        <v>0</v>
      </c>
      <c r="AO49">
        <v>7.7474879999999997</v>
      </c>
      <c r="AP49">
        <v>5.3450233684428916</v>
      </c>
      <c r="AQ49">
        <v>0</v>
      </c>
      <c r="AR49">
        <v>6.7885999999999989</v>
      </c>
      <c r="AS49">
        <v>5.9080000000000004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653.25785565320382</v>
      </c>
      <c r="DN49">
        <v>22.503155629084446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280.68842573580758</v>
      </c>
      <c r="L50">
        <v>3.8377457850402164</v>
      </c>
      <c r="M50">
        <v>15.093409486917224</v>
      </c>
      <c r="N50">
        <v>10.003490352781547</v>
      </c>
      <c r="O50">
        <v>14.999951740506328</v>
      </c>
      <c r="P50">
        <v>10.002844143378919</v>
      </c>
      <c r="Q50">
        <v>5.1701362038664316</v>
      </c>
      <c r="R50">
        <v>0</v>
      </c>
      <c r="S50">
        <v>5.8682207405112328</v>
      </c>
      <c r="T50">
        <v>0</v>
      </c>
      <c r="U50">
        <v>62.108963983992879</v>
      </c>
      <c r="V50">
        <v>0</v>
      </c>
      <c r="W50">
        <v>4.9960538116591939</v>
      </c>
      <c r="X50">
        <v>15</v>
      </c>
      <c r="Y50">
        <v>0</v>
      </c>
      <c r="Z50">
        <v>2.8638167999999995</v>
      </c>
      <c r="AA50">
        <v>0</v>
      </c>
      <c r="AB50">
        <v>8.1956000000000007</v>
      </c>
      <c r="AC50">
        <v>4.25068</v>
      </c>
      <c r="AD50">
        <v>16.071540000000006</v>
      </c>
      <c r="AE50">
        <v>21.712782000000001</v>
      </c>
      <c r="AF50">
        <v>6.1515000000000004</v>
      </c>
      <c r="AG50">
        <v>27.392491199999998</v>
      </c>
      <c r="AH50">
        <v>51.366119999999988</v>
      </c>
      <c r="AI50">
        <v>0</v>
      </c>
      <c r="AJ50">
        <v>0</v>
      </c>
      <c r="AK50">
        <v>22.46322</v>
      </c>
      <c r="AL50">
        <v>61.723279999999995</v>
      </c>
      <c r="AM50">
        <v>0</v>
      </c>
      <c r="AN50">
        <v>0</v>
      </c>
      <c r="AO50">
        <v>7.7474879999999997</v>
      </c>
      <c r="AP50">
        <v>5.3450233684428916</v>
      </c>
      <c r="AQ50">
        <v>0</v>
      </c>
      <c r="AR50">
        <v>6.7885999999999989</v>
      </c>
      <c r="AS50">
        <v>4.431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651.81879850750488</v>
      </c>
      <c r="DN50">
        <v>22.45358484539959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280.70005366519138</v>
      </c>
      <c r="L51">
        <v>3.4860601739243959</v>
      </c>
      <c r="M51">
        <v>14.998114381430966</v>
      </c>
      <c r="N51">
        <v>10.003490352781547</v>
      </c>
      <c r="O51">
        <v>14.999951740506328</v>
      </c>
      <c r="P51">
        <v>10.002844143378919</v>
      </c>
      <c r="Q51">
        <v>5.1701362038664316</v>
      </c>
      <c r="R51">
        <v>0</v>
      </c>
      <c r="S51">
        <v>5.8682207405112328</v>
      </c>
      <c r="T51">
        <v>0</v>
      </c>
      <c r="U51">
        <v>62.108963983992879</v>
      </c>
      <c r="V51">
        <v>0</v>
      </c>
      <c r="W51">
        <v>4.9960538116591939</v>
      </c>
      <c r="X51">
        <v>15</v>
      </c>
      <c r="Y51">
        <v>0</v>
      </c>
      <c r="Z51">
        <v>2.8638167999999995</v>
      </c>
      <c r="AA51">
        <v>0</v>
      </c>
      <c r="AB51">
        <v>17.351255999999999</v>
      </c>
      <c r="AC51">
        <v>8.50136</v>
      </c>
      <c r="AD51">
        <v>16.071540000000006</v>
      </c>
      <c r="AE51">
        <v>21.712782000000001</v>
      </c>
      <c r="AF51">
        <v>6.1515000000000004</v>
      </c>
      <c r="AG51">
        <v>27.392491199999998</v>
      </c>
      <c r="AH51">
        <v>61.639344000000001</v>
      </c>
      <c r="AI51">
        <v>0</v>
      </c>
      <c r="AJ51">
        <v>0</v>
      </c>
      <c r="AK51">
        <v>22.46322</v>
      </c>
      <c r="AL51">
        <v>61.723279999999995</v>
      </c>
      <c r="AM51">
        <v>0</v>
      </c>
      <c r="AN51">
        <v>0</v>
      </c>
      <c r="AO51">
        <v>7.7474879999999997</v>
      </c>
      <c r="AP51">
        <v>5.3450233684428916</v>
      </c>
      <c r="AQ51">
        <v>0</v>
      </c>
      <c r="AR51">
        <v>5.3338999999999981</v>
      </c>
      <c r="AS51">
        <v>4.431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672.8827162795393</v>
      </c>
      <c r="DN51">
        <v>23.179174286146964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280.68842573580758</v>
      </c>
      <c r="L52">
        <v>3.4860601739243959</v>
      </c>
      <c r="M52">
        <v>14.998114381430966</v>
      </c>
      <c r="N52">
        <v>10.003490352781547</v>
      </c>
      <c r="O52">
        <v>14.999951740506328</v>
      </c>
      <c r="P52">
        <v>10.002844143378919</v>
      </c>
      <c r="Q52">
        <v>5.1701362038664316</v>
      </c>
      <c r="R52">
        <v>0</v>
      </c>
      <c r="S52">
        <v>5.8682207405112328</v>
      </c>
      <c r="T52">
        <v>0</v>
      </c>
      <c r="U52">
        <v>62.108963983992879</v>
      </c>
      <c r="V52">
        <v>0</v>
      </c>
      <c r="W52">
        <v>4.9960538116591939</v>
      </c>
      <c r="X52">
        <v>15</v>
      </c>
      <c r="Y52">
        <v>0</v>
      </c>
      <c r="Z52">
        <v>2.8638167999999995</v>
      </c>
      <c r="AA52">
        <v>0</v>
      </c>
      <c r="AB52">
        <v>17.351255999999999</v>
      </c>
      <c r="AC52">
        <v>8.50136</v>
      </c>
      <c r="AD52">
        <v>16.071540000000006</v>
      </c>
      <c r="AE52">
        <v>21.712782000000001</v>
      </c>
      <c r="AF52">
        <v>6.1515000000000004</v>
      </c>
      <c r="AG52">
        <v>27.392491199999998</v>
      </c>
      <c r="AH52">
        <v>61.639344000000001</v>
      </c>
      <c r="AI52">
        <v>0</v>
      </c>
      <c r="AJ52">
        <v>0</v>
      </c>
      <c r="AK52">
        <v>22.46322</v>
      </c>
      <c r="AL52">
        <v>61.723279999999995</v>
      </c>
      <c r="AM52">
        <v>0</v>
      </c>
      <c r="AN52">
        <v>0</v>
      </c>
      <c r="AO52">
        <v>7.7474879999999997</v>
      </c>
      <c r="AP52">
        <v>5.3450233684428916</v>
      </c>
      <c r="AQ52">
        <v>0</v>
      </c>
      <c r="AR52">
        <v>21.335599999999996</v>
      </c>
      <c r="AS52">
        <v>4.431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688.34031820423286</v>
      </c>
      <c r="DN52">
        <v>23.711644432069637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280.70005366519138</v>
      </c>
      <c r="L53">
        <v>3.4860601739243959</v>
      </c>
      <c r="M53">
        <v>14.998114381430966</v>
      </c>
      <c r="N53">
        <v>10.003490352781547</v>
      </c>
      <c r="O53">
        <v>15.008648251225294</v>
      </c>
      <c r="P53">
        <v>10.002844143378919</v>
      </c>
      <c r="Q53">
        <v>5.1701362038664316</v>
      </c>
      <c r="R53">
        <v>0</v>
      </c>
      <c r="S53">
        <v>5.8682207405112328</v>
      </c>
      <c r="T53">
        <v>0</v>
      </c>
      <c r="U53">
        <v>62.108963983992879</v>
      </c>
      <c r="V53">
        <v>0</v>
      </c>
      <c r="W53">
        <v>4.9960538116591939</v>
      </c>
      <c r="X53">
        <v>15</v>
      </c>
      <c r="Y53">
        <v>0</v>
      </c>
      <c r="Z53">
        <v>0</v>
      </c>
      <c r="AA53">
        <v>0</v>
      </c>
      <c r="AB53">
        <v>17.351255999999999</v>
      </c>
      <c r="AC53">
        <v>8.50136</v>
      </c>
      <c r="AD53">
        <v>16.071540000000006</v>
      </c>
      <c r="AE53">
        <v>21.712782000000001</v>
      </c>
      <c r="AF53">
        <v>6.1515000000000004</v>
      </c>
      <c r="AG53">
        <v>27.392491199999998</v>
      </c>
      <c r="AH53">
        <v>61.639344000000001</v>
      </c>
      <c r="AI53">
        <v>0</v>
      </c>
      <c r="AJ53">
        <v>0</v>
      </c>
      <c r="AK53">
        <v>22.46322</v>
      </c>
      <c r="AL53">
        <v>61.723279999999995</v>
      </c>
      <c r="AM53">
        <v>0</v>
      </c>
      <c r="AN53">
        <v>0</v>
      </c>
      <c r="AO53">
        <v>7.7474879999999997</v>
      </c>
      <c r="AP53">
        <v>5.3450233684428916</v>
      </c>
      <c r="AQ53">
        <v>0</v>
      </c>
      <c r="AR53">
        <v>21.335599999999996</v>
      </c>
      <c r="AS53">
        <v>4.431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685.5915149024205</v>
      </c>
      <c r="DN53">
        <v>23.61695537398472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280.68842573580758</v>
      </c>
      <c r="L54">
        <v>3.4860601739243959</v>
      </c>
      <c r="M54">
        <v>14.998114381430966</v>
      </c>
      <c r="N54">
        <v>10.003490352781547</v>
      </c>
      <c r="O54">
        <v>15.008648251225294</v>
      </c>
      <c r="P54">
        <v>10.002844143378919</v>
      </c>
      <c r="Q54">
        <v>5.1701362038664316</v>
      </c>
      <c r="R54">
        <v>0</v>
      </c>
      <c r="S54">
        <v>5.8682207405112328</v>
      </c>
      <c r="T54">
        <v>0</v>
      </c>
      <c r="U54">
        <v>62.108963983992879</v>
      </c>
      <c r="V54">
        <v>0</v>
      </c>
      <c r="W54">
        <v>4.9960538116591939</v>
      </c>
      <c r="X54">
        <v>15</v>
      </c>
      <c r="Y54">
        <v>0</v>
      </c>
      <c r="Z54">
        <v>0</v>
      </c>
      <c r="AA54">
        <v>0</v>
      </c>
      <c r="AB54">
        <v>17.351255999999999</v>
      </c>
      <c r="AC54">
        <v>8.50136</v>
      </c>
      <c r="AD54">
        <v>16.071540000000006</v>
      </c>
      <c r="AE54">
        <v>21.712782000000001</v>
      </c>
      <c r="AF54">
        <v>6.1515000000000004</v>
      </c>
      <c r="AG54">
        <v>27.392491199999998</v>
      </c>
      <c r="AH54">
        <v>61.639344000000001</v>
      </c>
      <c r="AI54">
        <v>0</v>
      </c>
      <c r="AJ54">
        <v>0</v>
      </c>
      <c r="AK54">
        <v>22.46322</v>
      </c>
      <c r="AL54">
        <v>61.723279999999995</v>
      </c>
      <c r="AM54">
        <v>0</v>
      </c>
      <c r="AN54">
        <v>0</v>
      </c>
      <c r="AO54">
        <v>7.7474879999999997</v>
      </c>
      <c r="AP54">
        <v>5.3450233684428916</v>
      </c>
      <c r="AQ54">
        <v>0</v>
      </c>
      <c r="AR54">
        <v>5.8187999999999978</v>
      </c>
      <c r="AS54">
        <v>4.431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670.58018331633502</v>
      </c>
      <c r="DN54">
        <v>23.099859030686371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280.70005366519138</v>
      </c>
      <c r="L55">
        <v>3.4860601739243959</v>
      </c>
      <c r="M55">
        <v>14.997931319817958</v>
      </c>
      <c r="N55">
        <v>10.003865086206897</v>
      </c>
      <c r="O55">
        <v>14.999951740506328</v>
      </c>
      <c r="P55">
        <v>10.003510967202841</v>
      </c>
      <c r="Q55">
        <v>5.1701362038664316</v>
      </c>
      <c r="R55">
        <v>0</v>
      </c>
      <c r="S55">
        <v>5.8682207405112328</v>
      </c>
      <c r="T55">
        <v>0</v>
      </c>
      <c r="U55">
        <v>62.107506060850618</v>
      </c>
      <c r="V55">
        <v>0</v>
      </c>
      <c r="W55">
        <v>4.9960538116591939</v>
      </c>
      <c r="X55">
        <v>15</v>
      </c>
      <c r="Y55">
        <v>0</v>
      </c>
      <c r="Z55">
        <v>0</v>
      </c>
      <c r="AA55">
        <v>0</v>
      </c>
      <c r="AB55">
        <v>17.351255999999999</v>
      </c>
      <c r="AC55">
        <v>8.50136</v>
      </c>
      <c r="AD55">
        <v>16.071540000000006</v>
      </c>
      <c r="AE55">
        <v>21.712782000000001</v>
      </c>
      <c r="AF55">
        <v>6.1515000000000004</v>
      </c>
      <c r="AG55">
        <v>27.392491199999998</v>
      </c>
      <c r="AH55">
        <v>61.639344000000001</v>
      </c>
      <c r="AI55">
        <v>0</v>
      </c>
      <c r="AJ55">
        <v>0</v>
      </c>
      <c r="AK55">
        <v>22.46322</v>
      </c>
      <c r="AL55">
        <v>61.723279999999995</v>
      </c>
      <c r="AM55">
        <v>0</v>
      </c>
      <c r="AN55">
        <v>0</v>
      </c>
      <c r="AO55">
        <v>7.7474879999999997</v>
      </c>
      <c r="AP55">
        <v>5.3450233684428916</v>
      </c>
      <c r="AQ55">
        <v>0</v>
      </c>
      <c r="AR55">
        <v>5.3338999999999981</v>
      </c>
      <c r="AS55">
        <v>4.431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670.11368524016427</v>
      </c>
      <c r="DN55">
        <v>23.083789098015789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280.68842573580758</v>
      </c>
      <c r="L56">
        <v>3.4860601739243959</v>
      </c>
      <c r="M56">
        <v>14.997931319817958</v>
      </c>
      <c r="N56">
        <v>10.003865086206897</v>
      </c>
      <c r="O56">
        <v>14.999951740506328</v>
      </c>
      <c r="P56">
        <v>10.003510967202841</v>
      </c>
      <c r="Q56">
        <v>5.1701362038664316</v>
      </c>
      <c r="R56">
        <v>0</v>
      </c>
      <c r="S56">
        <v>4.5120589750479851</v>
      </c>
      <c r="T56">
        <v>0</v>
      </c>
      <c r="U56">
        <v>62.107506060850618</v>
      </c>
      <c r="V56">
        <v>0</v>
      </c>
      <c r="W56">
        <v>4.9960538116591939</v>
      </c>
      <c r="X56">
        <v>15</v>
      </c>
      <c r="Y56">
        <v>0</v>
      </c>
      <c r="Z56">
        <v>0</v>
      </c>
      <c r="AA56">
        <v>0</v>
      </c>
      <c r="AB56">
        <v>17.351255999999999</v>
      </c>
      <c r="AC56">
        <v>8.50136</v>
      </c>
      <c r="AD56">
        <v>16.071540000000006</v>
      </c>
      <c r="AE56">
        <v>21.712782000000001</v>
      </c>
      <c r="AF56">
        <v>6.1515000000000004</v>
      </c>
      <c r="AG56">
        <v>27.392491199999998</v>
      </c>
      <c r="AH56">
        <v>61.639344000000001</v>
      </c>
      <c r="AI56">
        <v>0</v>
      </c>
      <c r="AJ56">
        <v>0</v>
      </c>
      <c r="AK56">
        <v>22.46322</v>
      </c>
      <c r="AL56">
        <v>61.723279999999995</v>
      </c>
      <c r="AM56">
        <v>0</v>
      </c>
      <c r="AN56">
        <v>0</v>
      </c>
      <c r="AO56">
        <v>7.7474879999999997</v>
      </c>
      <c r="AP56">
        <v>5.3450233684428916</v>
      </c>
      <c r="AQ56">
        <v>0</v>
      </c>
      <c r="AR56">
        <v>5.3338999999999981</v>
      </c>
      <c r="AS56">
        <v>4.431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668.79144246378496</v>
      </c>
      <c r="DN56">
        <v>23.038242179548096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280.70005366519138</v>
      </c>
      <c r="L57">
        <v>3.4860601739243959</v>
      </c>
      <c r="M57">
        <v>14.997931319817958</v>
      </c>
      <c r="N57">
        <v>10</v>
      </c>
      <c r="O57">
        <v>17.441275715680955</v>
      </c>
      <c r="P57">
        <v>10.002821139740457</v>
      </c>
      <c r="Q57">
        <v>5.1701362038664316</v>
      </c>
      <c r="R57">
        <v>2.494363478747204</v>
      </c>
      <c r="S57">
        <v>4.5120589750479851</v>
      </c>
      <c r="T57">
        <v>0</v>
      </c>
      <c r="U57">
        <v>62.108963983992879</v>
      </c>
      <c r="V57">
        <v>0</v>
      </c>
      <c r="W57">
        <v>4.9980635400907714</v>
      </c>
      <c r="X57">
        <v>15.001243471773192</v>
      </c>
      <c r="Y57">
        <v>0</v>
      </c>
      <c r="Z57">
        <v>0</v>
      </c>
      <c r="AA57">
        <v>0</v>
      </c>
      <c r="AB57">
        <v>17.351255999999999</v>
      </c>
      <c r="AC57">
        <v>8.50136</v>
      </c>
      <c r="AD57">
        <v>16.071540000000006</v>
      </c>
      <c r="AE57">
        <v>21.712782000000001</v>
      </c>
      <c r="AF57">
        <v>6.1515000000000004</v>
      </c>
      <c r="AG57">
        <v>27.392491199999998</v>
      </c>
      <c r="AH57">
        <v>61.639344000000001</v>
      </c>
      <c r="AI57">
        <v>0</v>
      </c>
      <c r="AJ57">
        <v>0</v>
      </c>
      <c r="AK57">
        <v>22.46322</v>
      </c>
      <c r="AL57">
        <v>61.983349999999987</v>
      </c>
      <c r="AM57">
        <v>0</v>
      </c>
      <c r="AN57">
        <v>0</v>
      </c>
      <c r="AO57">
        <v>7.7474879999999997</v>
      </c>
      <c r="AP57">
        <v>5.3450233684428916</v>
      </c>
      <c r="AQ57">
        <v>0</v>
      </c>
      <c r="AR57">
        <v>5.3338999999999981</v>
      </c>
      <c r="AS57">
        <v>4.431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673.8255737378048</v>
      </c>
      <c r="DN57">
        <v>23.211652498511643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280.68842573580758</v>
      </c>
      <c r="L58">
        <v>3.4860601739243959</v>
      </c>
      <c r="M58">
        <v>14.997931319817958</v>
      </c>
      <c r="N58">
        <v>10.001159268113277</v>
      </c>
      <c r="O58">
        <v>15.173337045587376</v>
      </c>
      <c r="P58">
        <v>10.002821139740457</v>
      </c>
      <c r="Q58">
        <v>5.1701362038664316</v>
      </c>
      <c r="R58">
        <v>2.494363478747204</v>
      </c>
      <c r="S58">
        <v>4.5120589750479851</v>
      </c>
      <c r="T58">
        <v>0</v>
      </c>
      <c r="U58">
        <v>62.108963983992879</v>
      </c>
      <c r="V58">
        <v>0</v>
      </c>
      <c r="W58">
        <v>4.9980635400907714</v>
      </c>
      <c r="X58">
        <v>15.001243471773192</v>
      </c>
      <c r="Y58">
        <v>0</v>
      </c>
      <c r="Z58">
        <v>0</v>
      </c>
      <c r="AA58">
        <v>0</v>
      </c>
      <c r="AB58">
        <v>13.464199999999996</v>
      </c>
      <c r="AC58">
        <v>8.50136</v>
      </c>
      <c r="AD58">
        <v>16.071540000000006</v>
      </c>
      <c r="AE58">
        <v>21.712782000000001</v>
      </c>
      <c r="AF58">
        <v>6.1515000000000004</v>
      </c>
      <c r="AG58">
        <v>27.392491199999998</v>
      </c>
      <c r="AH58">
        <v>61.639344000000001</v>
      </c>
      <c r="AI58">
        <v>0</v>
      </c>
      <c r="AJ58">
        <v>0</v>
      </c>
      <c r="AK58">
        <v>22.46322</v>
      </c>
      <c r="AL58">
        <v>61.983349999999987</v>
      </c>
      <c r="AM58">
        <v>0</v>
      </c>
      <c r="AN58">
        <v>0</v>
      </c>
      <c r="AO58">
        <v>7.7474879999999997</v>
      </c>
      <c r="AP58">
        <v>5.3450233684428916</v>
      </c>
      <c r="AQ58">
        <v>0</v>
      </c>
      <c r="AR58">
        <v>5.3338999999999981</v>
      </c>
      <c r="AS58">
        <v>4.431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667.86541954627558</v>
      </c>
      <c r="DN58">
        <v>23.006343358676784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280.70005366519138</v>
      </c>
      <c r="L59">
        <v>3.4860601739243959</v>
      </c>
      <c r="M59">
        <v>14.998114381430966</v>
      </c>
      <c r="N59">
        <v>10.001159268113277</v>
      </c>
      <c r="O59">
        <v>20.241800463482438</v>
      </c>
      <c r="P59">
        <v>10.001978459286853</v>
      </c>
      <c r="Q59">
        <v>5.1701362038664316</v>
      </c>
      <c r="R59">
        <v>4.2920684495798334</v>
      </c>
      <c r="S59">
        <v>4.5120589750479851</v>
      </c>
      <c r="T59">
        <v>0</v>
      </c>
      <c r="U59">
        <v>62.108963983992879</v>
      </c>
      <c r="V59">
        <v>0</v>
      </c>
      <c r="W59">
        <v>4.9980635400907714</v>
      </c>
      <c r="X59">
        <v>15.001243471773192</v>
      </c>
      <c r="Y59">
        <v>0</v>
      </c>
      <c r="Z59">
        <v>0</v>
      </c>
      <c r="AA59">
        <v>0</v>
      </c>
      <c r="AB59">
        <v>13.464199999999996</v>
      </c>
      <c r="AC59">
        <v>8.50136</v>
      </c>
      <c r="AD59">
        <v>16.071540000000006</v>
      </c>
      <c r="AE59">
        <v>21.712782000000001</v>
      </c>
      <c r="AF59">
        <v>6.1515000000000004</v>
      </c>
      <c r="AG59">
        <v>27.392491199999998</v>
      </c>
      <c r="AH59">
        <v>61.639344000000001</v>
      </c>
      <c r="AI59">
        <v>0</v>
      </c>
      <c r="AJ59">
        <v>0</v>
      </c>
      <c r="AK59">
        <v>22.46322</v>
      </c>
      <c r="AL59">
        <v>61.983349999999987</v>
      </c>
      <c r="AM59">
        <v>0</v>
      </c>
      <c r="AN59">
        <v>0</v>
      </c>
      <c r="AO59">
        <v>7.7474879999999997</v>
      </c>
      <c r="AP59">
        <v>5.3450233684428916</v>
      </c>
      <c r="AQ59">
        <v>0</v>
      </c>
      <c r="AR59">
        <v>4.8489999999999984</v>
      </c>
      <c r="AS59">
        <v>4.431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674.04479551074212</v>
      </c>
      <c r="DN59">
        <v>23.219204093481213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280.68842573580758</v>
      </c>
      <c r="L60">
        <v>3.4860601739243959</v>
      </c>
      <c r="M60">
        <v>14.998114381430966</v>
      </c>
      <c r="N60">
        <v>10.001159268113277</v>
      </c>
      <c r="O60">
        <v>20.241800463482438</v>
      </c>
      <c r="P60">
        <v>10.001978459286853</v>
      </c>
      <c r="Q60">
        <v>5.1701362038664316</v>
      </c>
      <c r="R60">
        <v>4.2920684495798334</v>
      </c>
      <c r="S60">
        <v>4.5120589750479851</v>
      </c>
      <c r="T60">
        <v>0</v>
      </c>
      <c r="U60">
        <v>62.108963983992879</v>
      </c>
      <c r="V60">
        <v>0</v>
      </c>
      <c r="W60">
        <v>4.9980635400907714</v>
      </c>
      <c r="X60">
        <v>15.001243471773192</v>
      </c>
      <c r="Y60">
        <v>0</v>
      </c>
      <c r="Z60">
        <v>0</v>
      </c>
      <c r="AA60">
        <v>0</v>
      </c>
      <c r="AB60">
        <v>13.464199999999996</v>
      </c>
      <c r="AC60">
        <v>8.50136</v>
      </c>
      <c r="AD60">
        <v>16.071540000000006</v>
      </c>
      <c r="AE60">
        <v>21.712782000000001</v>
      </c>
      <c r="AF60">
        <v>6.1515000000000004</v>
      </c>
      <c r="AG60">
        <v>27.392491199999998</v>
      </c>
      <c r="AH60">
        <v>61.639344000000001</v>
      </c>
      <c r="AI60">
        <v>0</v>
      </c>
      <c r="AJ60">
        <v>0</v>
      </c>
      <c r="AK60">
        <v>22.46322</v>
      </c>
      <c r="AL60">
        <v>61.983349999999987</v>
      </c>
      <c r="AM60">
        <v>0</v>
      </c>
      <c r="AN60">
        <v>0</v>
      </c>
      <c r="AO60">
        <v>7.7474879999999997</v>
      </c>
      <c r="AP60">
        <v>5.3450233684428916</v>
      </c>
      <c r="AQ60">
        <v>0</v>
      </c>
      <c r="AR60">
        <v>4.8489999999999984</v>
      </c>
      <c r="AS60">
        <v>4.431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674.03355422112406</v>
      </c>
      <c r="DN60">
        <v>23.218817453715477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280.70005366519138</v>
      </c>
      <c r="L61">
        <v>3.4860601739243959</v>
      </c>
      <c r="M61">
        <v>14.998114381430966</v>
      </c>
      <c r="N61">
        <v>10.001159268113277</v>
      </c>
      <c r="O61">
        <v>15.173337045587376</v>
      </c>
      <c r="P61">
        <v>10.001978459286853</v>
      </c>
      <c r="Q61">
        <v>5.1701362038664316</v>
      </c>
      <c r="R61">
        <v>2.483306875699888</v>
      </c>
      <c r="S61">
        <v>4.5120589750479851</v>
      </c>
      <c r="T61">
        <v>0</v>
      </c>
      <c r="U61">
        <v>62.108963983992879</v>
      </c>
      <c r="V61">
        <v>0</v>
      </c>
      <c r="W61">
        <v>4.9980635400907714</v>
      </c>
      <c r="X61">
        <v>15.001243471773192</v>
      </c>
      <c r="Y61">
        <v>0</v>
      </c>
      <c r="Z61">
        <v>0</v>
      </c>
      <c r="AA61">
        <v>0</v>
      </c>
      <c r="AB61">
        <v>15.220399999999998</v>
      </c>
      <c r="AC61">
        <v>8.50136</v>
      </c>
      <c r="AD61">
        <v>16.071540000000006</v>
      </c>
      <c r="AE61">
        <v>21.712782000000001</v>
      </c>
      <c r="AF61">
        <v>6.1515000000000004</v>
      </c>
      <c r="AG61">
        <v>27.392491199999998</v>
      </c>
      <c r="AH61">
        <v>61.639344000000001</v>
      </c>
      <c r="AI61">
        <v>0</v>
      </c>
      <c r="AJ61">
        <v>0</v>
      </c>
      <c r="AK61">
        <v>22.46322</v>
      </c>
      <c r="AL61">
        <v>61.983349999999987</v>
      </c>
      <c r="AM61">
        <v>0</v>
      </c>
      <c r="AN61">
        <v>0</v>
      </c>
      <c r="AO61">
        <v>7.7474879999999997</v>
      </c>
      <c r="AP61">
        <v>5.3450233684428916</v>
      </c>
      <c r="AQ61">
        <v>0</v>
      </c>
      <c r="AR61">
        <v>4.8489999999999984</v>
      </c>
      <c r="AS61">
        <v>4.431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669.09430080489108</v>
      </c>
      <c r="DN61">
        <v>23.048673807557311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280.68842573580758</v>
      </c>
      <c r="L62">
        <v>3.4860601739243959</v>
      </c>
      <c r="M62">
        <v>14.998114381430966</v>
      </c>
      <c r="N62">
        <v>10.001159268113277</v>
      </c>
      <c r="O62">
        <v>15.173337045587376</v>
      </c>
      <c r="P62">
        <v>10.001978459286853</v>
      </c>
      <c r="Q62">
        <v>5.1701362038664316</v>
      </c>
      <c r="R62">
        <v>2.483306875699888</v>
      </c>
      <c r="S62">
        <v>4.5120589750479851</v>
      </c>
      <c r="T62">
        <v>0</v>
      </c>
      <c r="U62">
        <v>62.108963983992879</v>
      </c>
      <c r="V62">
        <v>0</v>
      </c>
      <c r="W62">
        <v>4.9980635400907714</v>
      </c>
      <c r="X62">
        <v>15.001243471773192</v>
      </c>
      <c r="Y62">
        <v>0</v>
      </c>
      <c r="Z62">
        <v>0</v>
      </c>
      <c r="AA62">
        <v>0</v>
      </c>
      <c r="AB62">
        <v>15.220399999999998</v>
      </c>
      <c r="AC62">
        <v>8.50136</v>
      </c>
      <c r="AD62">
        <v>16.071540000000006</v>
      </c>
      <c r="AE62">
        <v>21.712782000000001</v>
      </c>
      <c r="AF62">
        <v>6.1515000000000004</v>
      </c>
      <c r="AG62">
        <v>27.392491199999998</v>
      </c>
      <c r="AH62">
        <v>61.639344000000001</v>
      </c>
      <c r="AI62">
        <v>0</v>
      </c>
      <c r="AJ62">
        <v>0</v>
      </c>
      <c r="AK62">
        <v>22.46322</v>
      </c>
      <c r="AL62">
        <v>61.983349999999987</v>
      </c>
      <c r="AM62">
        <v>0</v>
      </c>
      <c r="AN62">
        <v>0</v>
      </c>
      <c r="AO62">
        <v>7.7474879999999997</v>
      </c>
      <c r="AP62">
        <v>5.3450233684428916</v>
      </c>
      <c r="AQ62">
        <v>0</v>
      </c>
      <c r="AR62">
        <v>4.8489999999999984</v>
      </c>
      <c r="AS62">
        <v>4.431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669.08305951527302</v>
      </c>
      <c r="DN62">
        <v>23.048287167791575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280.70005366519138</v>
      </c>
      <c r="L63">
        <v>3.4860601739243959</v>
      </c>
      <c r="M63">
        <v>14.998114381430966</v>
      </c>
      <c r="N63">
        <v>9.5370330251813904</v>
      </c>
      <c r="O63">
        <v>14.998519221642146</v>
      </c>
      <c r="P63">
        <v>10.002844143378919</v>
      </c>
      <c r="Q63">
        <v>5.1701362038664316</v>
      </c>
      <c r="R63">
        <v>3.1346414594594596</v>
      </c>
      <c r="S63">
        <v>4.5120589750479851</v>
      </c>
      <c r="T63">
        <v>0</v>
      </c>
      <c r="U63">
        <v>62.108963983992879</v>
      </c>
      <c r="V63">
        <v>0</v>
      </c>
      <c r="W63">
        <v>4.9980635400907714</v>
      </c>
      <c r="X63">
        <v>15</v>
      </c>
      <c r="Y63">
        <v>0</v>
      </c>
      <c r="Z63">
        <v>0</v>
      </c>
      <c r="AA63">
        <v>0</v>
      </c>
      <c r="AB63">
        <v>15.220399999999998</v>
      </c>
      <c r="AC63">
        <v>8.50136</v>
      </c>
      <c r="AD63">
        <v>16.071540000000006</v>
      </c>
      <c r="AE63">
        <v>21.712782000000001</v>
      </c>
      <c r="AF63">
        <v>6.1515000000000004</v>
      </c>
      <c r="AG63">
        <v>27.392491199999998</v>
      </c>
      <c r="AH63">
        <v>61.639344000000001</v>
      </c>
      <c r="AI63">
        <v>0</v>
      </c>
      <c r="AJ63">
        <v>0</v>
      </c>
      <c r="AK63">
        <v>22.46322</v>
      </c>
      <c r="AL63">
        <v>61.983349999999987</v>
      </c>
      <c r="AM63">
        <v>0</v>
      </c>
      <c r="AN63">
        <v>0</v>
      </c>
      <c r="AO63">
        <v>7.7474879999999997</v>
      </c>
      <c r="AP63">
        <v>5.3450233684428916</v>
      </c>
      <c r="AQ63">
        <v>0</v>
      </c>
      <c r="AR63">
        <v>4.8489999999999984</v>
      </c>
      <c r="AS63">
        <v>4.431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669.10591345221098</v>
      </c>
      <c r="DN63">
        <v>23.049073889438628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280.68842573580758</v>
      </c>
      <c r="L64">
        <v>3.4860601739243959</v>
      </c>
      <c r="M64">
        <v>14.998114381430966</v>
      </c>
      <c r="N64">
        <v>10.004225115332428</v>
      </c>
      <c r="O64">
        <v>14.998519221642146</v>
      </c>
      <c r="P64">
        <v>10.002844143378919</v>
      </c>
      <c r="Q64">
        <v>5.1701362038664316</v>
      </c>
      <c r="R64">
        <v>3.1346414594594596</v>
      </c>
      <c r="S64">
        <v>4.5120589750479851</v>
      </c>
      <c r="T64">
        <v>0</v>
      </c>
      <c r="U64">
        <v>62.108963983992879</v>
      </c>
      <c r="V64">
        <v>0</v>
      </c>
      <c r="W64">
        <v>4.9980635400907714</v>
      </c>
      <c r="X64">
        <v>15</v>
      </c>
      <c r="Y64">
        <v>0</v>
      </c>
      <c r="Z64">
        <v>0</v>
      </c>
      <c r="AA64">
        <v>0</v>
      </c>
      <c r="AB64">
        <v>14.0496</v>
      </c>
      <c r="AC64">
        <v>8.50136</v>
      </c>
      <c r="AD64">
        <v>16.071540000000006</v>
      </c>
      <c r="AE64">
        <v>21.712782000000001</v>
      </c>
      <c r="AF64">
        <v>6.1515000000000004</v>
      </c>
      <c r="AG64">
        <v>27.392491199999998</v>
      </c>
      <c r="AH64">
        <v>61.639344000000001</v>
      </c>
      <c r="AI64">
        <v>0</v>
      </c>
      <c r="AJ64">
        <v>0</v>
      </c>
      <c r="AK64">
        <v>22.46322</v>
      </c>
      <c r="AL64">
        <v>61.983349999999987</v>
      </c>
      <c r="AM64">
        <v>0</v>
      </c>
      <c r="AN64">
        <v>0</v>
      </c>
      <c r="AO64">
        <v>7.7474879999999997</v>
      </c>
      <c r="AP64">
        <v>5.3450233684428916</v>
      </c>
      <c r="AQ64">
        <v>0</v>
      </c>
      <c r="AR64">
        <v>4.8489999999999984</v>
      </c>
      <c r="AS64">
        <v>4.431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668.41449401266755</v>
      </c>
      <c r="DN64">
        <v>23.025257489749432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280.70005366519138</v>
      </c>
      <c r="L65">
        <v>3.4860601739243959</v>
      </c>
      <c r="M65">
        <v>14.998114381430966</v>
      </c>
      <c r="N65">
        <v>10.004225115332428</v>
      </c>
      <c r="O65">
        <v>14.998519221642146</v>
      </c>
      <c r="P65">
        <v>10.002844143378919</v>
      </c>
      <c r="Q65">
        <v>4.6255419489194498</v>
      </c>
      <c r="R65">
        <v>2.483306875699888</v>
      </c>
      <c r="S65">
        <v>4.5120589750479851</v>
      </c>
      <c r="T65">
        <v>0</v>
      </c>
      <c r="U65">
        <v>62.108963983992879</v>
      </c>
      <c r="V65">
        <v>0</v>
      </c>
      <c r="W65">
        <v>4.9980635400907714</v>
      </c>
      <c r="X65">
        <v>15</v>
      </c>
      <c r="Y65">
        <v>0</v>
      </c>
      <c r="Z65">
        <v>2.8638167999999995</v>
      </c>
      <c r="AA65">
        <v>6.1420439766520554</v>
      </c>
      <c r="AB65">
        <v>14.0496</v>
      </c>
      <c r="AC65">
        <v>8.50136</v>
      </c>
      <c r="AD65">
        <v>16.071540000000006</v>
      </c>
      <c r="AE65">
        <v>21.712782000000001</v>
      </c>
      <c r="AF65">
        <v>6.1515000000000004</v>
      </c>
      <c r="AG65">
        <v>27.392491199999998</v>
      </c>
      <c r="AH65">
        <v>61.639344000000001</v>
      </c>
      <c r="AI65">
        <v>0</v>
      </c>
      <c r="AJ65">
        <v>0</v>
      </c>
      <c r="AK65">
        <v>22.46322</v>
      </c>
      <c r="AL65">
        <v>60.682999999999993</v>
      </c>
      <c r="AM65">
        <v>0</v>
      </c>
      <c r="AN65">
        <v>0</v>
      </c>
      <c r="AO65">
        <v>7.7474879999999997</v>
      </c>
      <c r="AP65">
        <v>5.3450233684428916</v>
      </c>
      <c r="AQ65">
        <v>0</v>
      </c>
      <c r="AR65">
        <v>5.8187999999999978</v>
      </c>
      <c r="AS65">
        <v>4.431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675.65591486121969</v>
      </c>
      <c r="DN65">
        <v>23.274846508526498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280.68842573580758</v>
      </c>
      <c r="L66">
        <v>3.4860601739243959</v>
      </c>
      <c r="M66">
        <v>14.998114381430966</v>
      </c>
      <c r="N66">
        <v>10.004225115332428</v>
      </c>
      <c r="O66">
        <v>14.998519221642146</v>
      </c>
      <c r="P66">
        <v>10.002844143378919</v>
      </c>
      <c r="Q66">
        <v>4.6255419489194498</v>
      </c>
      <c r="R66">
        <v>2.483306875699888</v>
      </c>
      <c r="S66">
        <v>4.5120589750479851</v>
      </c>
      <c r="T66">
        <v>0</v>
      </c>
      <c r="U66">
        <v>62.108963983992879</v>
      </c>
      <c r="V66">
        <v>0</v>
      </c>
      <c r="W66">
        <v>4.9980635400907714</v>
      </c>
      <c r="X66">
        <v>15</v>
      </c>
      <c r="Y66">
        <v>0</v>
      </c>
      <c r="Z66">
        <v>2.8638167999999995</v>
      </c>
      <c r="AA66">
        <v>6.1420439766520554</v>
      </c>
      <c r="AB66">
        <v>13.464199999999996</v>
      </c>
      <c r="AC66">
        <v>8.50136</v>
      </c>
      <c r="AD66">
        <v>16.071540000000006</v>
      </c>
      <c r="AE66">
        <v>21.712782000000001</v>
      </c>
      <c r="AF66">
        <v>6.1515000000000004</v>
      </c>
      <c r="AG66">
        <v>27.392491199999998</v>
      </c>
      <c r="AH66">
        <v>61.639344000000001</v>
      </c>
      <c r="AI66">
        <v>0</v>
      </c>
      <c r="AJ66">
        <v>0</v>
      </c>
      <c r="AK66">
        <v>22.46322</v>
      </c>
      <c r="AL66">
        <v>60.682999999999993</v>
      </c>
      <c r="AM66">
        <v>0</v>
      </c>
      <c r="AN66">
        <v>0</v>
      </c>
      <c r="AO66">
        <v>7.7474879999999997</v>
      </c>
      <c r="AP66">
        <v>5.3450233684428916</v>
      </c>
      <c r="AQ66">
        <v>0</v>
      </c>
      <c r="AR66">
        <v>5.8187999999999978</v>
      </c>
      <c r="AS66">
        <v>4.431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675.07876743551776</v>
      </c>
      <c r="DN66">
        <v>23.254966004844778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280.71430868775082</v>
      </c>
      <c r="L67">
        <v>3.4860601739243959</v>
      </c>
      <c r="M67">
        <v>14.998114381430966</v>
      </c>
      <c r="N67">
        <v>10.004225115332428</v>
      </c>
      <c r="O67">
        <v>14.998519221642146</v>
      </c>
      <c r="P67">
        <v>10.002844143378919</v>
      </c>
      <c r="Q67">
        <v>4.6255419489194498</v>
      </c>
      <c r="R67">
        <v>0</v>
      </c>
      <c r="S67">
        <v>5.8682207405112328</v>
      </c>
      <c r="T67">
        <v>0</v>
      </c>
      <c r="U67">
        <v>62.108963983992879</v>
      </c>
      <c r="V67">
        <v>0</v>
      </c>
      <c r="W67">
        <v>4.9977827050997776</v>
      </c>
      <c r="X67">
        <v>15</v>
      </c>
      <c r="Y67">
        <v>0</v>
      </c>
      <c r="Z67">
        <v>2.8638167999999995</v>
      </c>
      <c r="AA67">
        <v>6.1420439766520554</v>
      </c>
      <c r="AB67">
        <v>13.464199999999996</v>
      </c>
      <c r="AC67">
        <v>8.50136</v>
      </c>
      <c r="AD67">
        <v>16.071540000000006</v>
      </c>
      <c r="AE67">
        <v>21.712782000000001</v>
      </c>
      <c r="AF67">
        <v>6.1515000000000004</v>
      </c>
      <c r="AG67">
        <v>27.392491199999998</v>
      </c>
      <c r="AH67">
        <v>61.639344000000001</v>
      </c>
      <c r="AI67">
        <v>0</v>
      </c>
      <c r="AJ67">
        <v>0</v>
      </c>
      <c r="AK67">
        <v>22.46322</v>
      </c>
      <c r="AL67">
        <v>60.682999999999993</v>
      </c>
      <c r="AM67">
        <v>0</v>
      </c>
      <c r="AN67">
        <v>0</v>
      </c>
      <c r="AO67">
        <v>7.7474879999999997</v>
      </c>
      <c r="AP67">
        <v>5.3450233684428916</v>
      </c>
      <c r="AQ67">
        <v>0</v>
      </c>
      <c r="AR67">
        <v>4.8489999999999984</v>
      </c>
      <c r="AS67">
        <v>4.431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673.07640025686112</v>
      </c>
      <c r="DN67">
        <v>23.185990190216867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280.68714380321109</v>
      </c>
      <c r="L68">
        <v>3.4860601739243959</v>
      </c>
      <c r="M68">
        <v>14.998114381430966</v>
      </c>
      <c r="N68">
        <v>10.004225115332428</v>
      </c>
      <c r="O68">
        <v>14.998519221642146</v>
      </c>
      <c r="P68">
        <v>10.002844143378919</v>
      </c>
      <c r="Q68">
        <v>4.6255419489194498</v>
      </c>
      <c r="R68">
        <v>0</v>
      </c>
      <c r="S68">
        <v>5.8682207405112328</v>
      </c>
      <c r="T68">
        <v>0</v>
      </c>
      <c r="U68">
        <v>62.108963983992879</v>
      </c>
      <c r="V68">
        <v>0</v>
      </c>
      <c r="W68">
        <v>4.9977827050997776</v>
      </c>
      <c r="X68">
        <v>15</v>
      </c>
      <c r="Y68">
        <v>0</v>
      </c>
      <c r="Z68">
        <v>2.8638167999999995</v>
      </c>
      <c r="AA68">
        <v>6.1420439766520554</v>
      </c>
      <c r="AB68">
        <v>13.464199999999996</v>
      </c>
      <c r="AC68">
        <v>8.50136</v>
      </c>
      <c r="AD68">
        <v>16.071540000000006</v>
      </c>
      <c r="AE68">
        <v>21.712782000000001</v>
      </c>
      <c r="AF68">
        <v>6.1515000000000004</v>
      </c>
      <c r="AG68">
        <v>27.392491199999998</v>
      </c>
      <c r="AH68">
        <v>61.639344000000001</v>
      </c>
      <c r="AI68">
        <v>0</v>
      </c>
      <c r="AJ68">
        <v>0</v>
      </c>
      <c r="AK68">
        <v>22.46322</v>
      </c>
      <c r="AL68">
        <v>60.682999999999993</v>
      </c>
      <c r="AM68">
        <v>0</v>
      </c>
      <c r="AN68">
        <v>0</v>
      </c>
      <c r="AO68">
        <v>7.7474879999999997</v>
      </c>
      <c r="AP68">
        <v>5.3450233684428916</v>
      </c>
      <c r="AQ68">
        <v>0</v>
      </c>
      <c r="AR68">
        <v>4.8489999999999984</v>
      </c>
      <c r="AS68">
        <v>4.431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673.0501398185562</v>
      </c>
      <c r="DN68">
        <v>23.185085743982111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280.71430868775082</v>
      </c>
      <c r="L69">
        <v>3.4860601739243959</v>
      </c>
      <c r="M69">
        <v>14.998114381430966</v>
      </c>
      <c r="N69">
        <v>10.004225115332428</v>
      </c>
      <c r="O69">
        <v>14.998519221642146</v>
      </c>
      <c r="P69">
        <v>10.002844143378919</v>
      </c>
      <c r="Q69">
        <v>5.1701362038664316</v>
      </c>
      <c r="R69">
        <v>0</v>
      </c>
      <c r="S69">
        <v>5.8682207405112328</v>
      </c>
      <c r="T69">
        <v>0</v>
      </c>
      <c r="U69">
        <v>62.108963983992879</v>
      </c>
      <c r="V69">
        <v>0</v>
      </c>
      <c r="W69">
        <v>4.9977827050997776</v>
      </c>
      <c r="X69">
        <v>15</v>
      </c>
      <c r="Y69">
        <v>0</v>
      </c>
      <c r="Z69">
        <v>2.8638167999999995</v>
      </c>
      <c r="AA69">
        <v>6.1420439766520554</v>
      </c>
      <c r="AB69">
        <v>13.464199999999996</v>
      </c>
      <c r="AC69">
        <v>8.50136</v>
      </c>
      <c r="AD69">
        <v>16.071540000000006</v>
      </c>
      <c r="AE69">
        <v>21.712782000000001</v>
      </c>
      <c r="AF69">
        <v>6.1515000000000004</v>
      </c>
      <c r="AG69">
        <v>27.392491199999998</v>
      </c>
      <c r="AH69">
        <v>61.639344000000001</v>
      </c>
      <c r="AI69">
        <v>0</v>
      </c>
      <c r="AJ69">
        <v>0</v>
      </c>
      <c r="AK69">
        <v>22.46322</v>
      </c>
      <c r="AL69">
        <v>61.116450000000007</v>
      </c>
      <c r="AM69">
        <v>0</v>
      </c>
      <c r="AN69">
        <v>0</v>
      </c>
      <c r="AO69">
        <v>7.7474879999999997</v>
      </c>
      <c r="AP69">
        <v>2.8131701939173106</v>
      </c>
      <c r="AQ69">
        <v>0</v>
      </c>
      <c r="AR69">
        <v>21.335599999999996</v>
      </c>
      <c r="AS69">
        <v>4.431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687.51207795715618</v>
      </c>
      <c r="DN69">
        <v>23.683103570343285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280.68714380321109</v>
      </c>
      <c r="L70">
        <v>3.4860601739243959</v>
      </c>
      <c r="M70">
        <v>14.998114381430966</v>
      </c>
      <c r="N70">
        <v>10.004225115332428</v>
      </c>
      <c r="O70">
        <v>14.998519221642146</v>
      </c>
      <c r="P70">
        <v>10.002844143378919</v>
      </c>
      <c r="Q70">
        <v>5.1701362038664316</v>
      </c>
      <c r="R70">
        <v>6.6844256234996839</v>
      </c>
      <c r="S70">
        <v>5.8682207405112328</v>
      </c>
      <c r="T70">
        <v>0</v>
      </c>
      <c r="U70">
        <v>62.108963983992879</v>
      </c>
      <c r="V70">
        <v>0</v>
      </c>
      <c r="W70">
        <v>4.9977827050997776</v>
      </c>
      <c r="X70">
        <v>15</v>
      </c>
      <c r="Y70">
        <v>0</v>
      </c>
      <c r="Z70">
        <v>2.8638167999999995</v>
      </c>
      <c r="AA70">
        <v>6.1420439766520554</v>
      </c>
      <c r="AB70">
        <v>13.464199999999996</v>
      </c>
      <c r="AC70">
        <v>8.50136</v>
      </c>
      <c r="AD70">
        <v>16.071540000000006</v>
      </c>
      <c r="AE70">
        <v>21.712782000000001</v>
      </c>
      <c r="AF70">
        <v>6.1515000000000004</v>
      </c>
      <c r="AG70">
        <v>27.392491199999998</v>
      </c>
      <c r="AH70">
        <v>61.639344000000001</v>
      </c>
      <c r="AI70">
        <v>0</v>
      </c>
      <c r="AJ70">
        <v>0</v>
      </c>
      <c r="AK70">
        <v>22.46322</v>
      </c>
      <c r="AL70">
        <v>61.116450000000007</v>
      </c>
      <c r="AM70">
        <v>0</v>
      </c>
      <c r="AN70">
        <v>0</v>
      </c>
      <c r="AO70">
        <v>7.7474879999999997</v>
      </c>
      <c r="AP70">
        <v>2.2505361551338487</v>
      </c>
      <c r="AQ70">
        <v>10.480800000000002</v>
      </c>
      <c r="AR70">
        <v>21.335599999999996</v>
      </c>
      <c r="AS70">
        <v>4.431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703.53557575336413</v>
      </c>
      <c r="DN70">
        <v>24.235032474311897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280.71430868775082</v>
      </c>
      <c r="L71">
        <v>3.6722552879142465</v>
      </c>
      <c r="M71">
        <v>14.998114381430966</v>
      </c>
      <c r="N71">
        <v>10.004225115332428</v>
      </c>
      <c r="O71">
        <v>14.998519221642146</v>
      </c>
      <c r="P71">
        <v>10.002844143378919</v>
      </c>
      <c r="Q71">
        <v>5.1701362038664316</v>
      </c>
      <c r="R71">
        <v>3.6940939853345558</v>
      </c>
      <c r="S71">
        <v>5.8682207405112328</v>
      </c>
      <c r="T71">
        <v>0</v>
      </c>
      <c r="U71">
        <v>62.108963983992879</v>
      </c>
      <c r="V71">
        <v>0</v>
      </c>
      <c r="W71">
        <v>4.9977827050997776</v>
      </c>
      <c r="X71">
        <v>15</v>
      </c>
      <c r="Y71">
        <v>0</v>
      </c>
      <c r="Z71">
        <v>2.8638167999999995</v>
      </c>
      <c r="AA71">
        <v>12.342385319862164</v>
      </c>
      <c r="AB71">
        <v>13.464199999999996</v>
      </c>
      <c r="AC71">
        <v>8.50136</v>
      </c>
      <c r="AD71">
        <v>16.071540000000006</v>
      </c>
      <c r="AE71">
        <v>21.712782000000001</v>
      </c>
      <c r="AF71">
        <v>6.1515000000000004</v>
      </c>
      <c r="AG71">
        <v>27.392491199999998</v>
      </c>
      <c r="AH71">
        <v>61.639344000000001</v>
      </c>
      <c r="AI71">
        <v>0</v>
      </c>
      <c r="AJ71">
        <v>0</v>
      </c>
      <c r="AK71">
        <v>22.46322</v>
      </c>
      <c r="AL71">
        <v>61.116450000000007</v>
      </c>
      <c r="AM71">
        <v>0</v>
      </c>
      <c r="AN71">
        <v>0</v>
      </c>
      <c r="AO71">
        <v>7.7474879999999997</v>
      </c>
      <c r="AP71">
        <v>2.2505361551338487</v>
      </c>
      <c r="AQ71">
        <v>21.835000000000001</v>
      </c>
      <c r="AR71">
        <v>5.8187999999999978</v>
      </c>
      <c r="AS71">
        <v>4.431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702.82082200164973</v>
      </c>
      <c r="DN71">
        <v>24.210555929600801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280.68714380321109</v>
      </c>
      <c r="L72">
        <v>3.6722552879142465</v>
      </c>
      <c r="M72">
        <v>14.998114381430966</v>
      </c>
      <c r="N72">
        <v>10.004225115332428</v>
      </c>
      <c r="O72">
        <v>14.998519221642146</v>
      </c>
      <c r="P72">
        <v>10.002844143378919</v>
      </c>
      <c r="Q72">
        <v>5.1701362038664316</v>
      </c>
      <c r="R72">
        <v>3.6940939853345558</v>
      </c>
      <c r="S72">
        <v>5.8682207405112328</v>
      </c>
      <c r="T72">
        <v>0</v>
      </c>
      <c r="U72">
        <v>62.108963983992879</v>
      </c>
      <c r="V72">
        <v>0</v>
      </c>
      <c r="W72">
        <v>4.9977827050997776</v>
      </c>
      <c r="X72">
        <v>15</v>
      </c>
      <c r="Y72">
        <v>0</v>
      </c>
      <c r="Z72">
        <v>2.8638167999999995</v>
      </c>
      <c r="AA72">
        <v>12.342385319862164</v>
      </c>
      <c r="AB72">
        <v>13.464199999999996</v>
      </c>
      <c r="AC72">
        <v>8.50136</v>
      </c>
      <c r="AD72">
        <v>16.071540000000006</v>
      </c>
      <c r="AE72">
        <v>21.712782000000001</v>
      </c>
      <c r="AF72">
        <v>6.1515000000000004</v>
      </c>
      <c r="AG72">
        <v>27.392491199999998</v>
      </c>
      <c r="AH72">
        <v>61.639344000000001</v>
      </c>
      <c r="AI72">
        <v>0</v>
      </c>
      <c r="AJ72">
        <v>0</v>
      </c>
      <c r="AK72">
        <v>22.46322</v>
      </c>
      <c r="AL72">
        <v>61.116450000000007</v>
      </c>
      <c r="AM72">
        <v>0</v>
      </c>
      <c r="AN72">
        <v>0</v>
      </c>
      <c r="AO72">
        <v>7.7474879999999997</v>
      </c>
      <c r="AP72">
        <v>5.3450233684428916</v>
      </c>
      <c r="AQ72">
        <v>21.835000000000001</v>
      </c>
      <c r="AR72">
        <v>5.8187999999999978</v>
      </c>
      <c r="AS72">
        <v>4.431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705.78582099872165</v>
      </c>
      <c r="DN72">
        <v>24.312879261298121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280.71430868775082</v>
      </c>
      <c r="L73">
        <v>3.6722552879142465</v>
      </c>
      <c r="M73">
        <v>14.998114381430966</v>
      </c>
      <c r="N73">
        <v>10.004225115332428</v>
      </c>
      <c r="O73">
        <v>14.998519221642146</v>
      </c>
      <c r="P73">
        <v>10.002844143378919</v>
      </c>
      <c r="Q73">
        <v>5.1701362038664316</v>
      </c>
      <c r="R73">
        <v>2.9279259181347146</v>
      </c>
      <c r="S73">
        <v>5.8682207405112328</v>
      </c>
      <c r="T73">
        <v>0</v>
      </c>
      <c r="U73">
        <v>62.108963983992879</v>
      </c>
      <c r="V73">
        <v>0</v>
      </c>
      <c r="W73">
        <v>4.9977827050997776</v>
      </c>
      <c r="X73">
        <v>15</v>
      </c>
      <c r="Y73">
        <v>0</v>
      </c>
      <c r="Z73">
        <v>2.8638167999999995</v>
      </c>
      <c r="AA73">
        <v>12.342385319862164</v>
      </c>
      <c r="AB73">
        <v>12.293399999999998</v>
      </c>
      <c r="AC73">
        <v>8.50136</v>
      </c>
      <c r="AD73">
        <v>16.071540000000006</v>
      </c>
      <c r="AE73">
        <v>21.712782000000001</v>
      </c>
      <c r="AF73">
        <v>6.1515000000000004</v>
      </c>
      <c r="AG73">
        <v>27.392491199999998</v>
      </c>
      <c r="AH73">
        <v>61.639344000000001</v>
      </c>
      <c r="AI73">
        <v>0</v>
      </c>
      <c r="AJ73">
        <v>0</v>
      </c>
      <c r="AK73">
        <v>22.46322</v>
      </c>
      <c r="AL73">
        <v>61.116450000000007</v>
      </c>
      <c r="AM73">
        <v>0</v>
      </c>
      <c r="AN73">
        <v>0</v>
      </c>
      <c r="AO73">
        <v>7.7474879999999997</v>
      </c>
      <c r="AP73">
        <v>5.3450233684428916</v>
      </c>
      <c r="AQ73">
        <v>21.835000000000001</v>
      </c>
      <c r="AR73">
        <v>4.8489999999999984</v>
      </c>
      <c r="AS73">
        <v>4.431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703.00210862544168</v>
      </c>
      <c r="DN73">
        <v>24.21698845191807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280.68714380321109</v>
      </c>
      <c r="L74">
        <v>3.6722552879142465</v>
      </c>
      <c r="M74">
        <v>14.998114381430966</v>
      </c>
      <c r="N74">
        <v>10.004225115332428</v>
      </c>
      <c r="O74">
        <v>14.998519221642146</v>
      </c>
      <c r="P74">
        <v>10.002844143378919</v>
      </c>
      <c r="Q74">
        <v>4.6255419489194498</v>
      </c>
      <c r="R74">
        <v>2.9279259181347146</v>
      </c>
      <c r="S74">
        <v>5.8682207405112328</v>
      </c>
      <c r="T74">
        <v>0</v>
      </c>
      <c r="U74">
        <v>62.108963983992879</v>
      </c>
      <c r="V74">
        <v>0</v>
      </c>
      <c r="W74">
        <v>4.9977827050997776</v>
      </c>
      <c r="X74">
        <v>15</v>
      </c>
      <c r="Y74">
        <v>0</v>
      </c>
      <c r="Z74">
        <v>2.8638167999999995</v>
      </c>
      <c r="AA74">
        <v>18.513577979793247</v>
      </c>
      <c r="AB74">
        <v>12.293399999999998</v>
      </c>
      <c r="AC74">
        <v>8.50136</v>
      </c>
      <c r="AD74">
        <v>16.071540000000006</v>
      </c>
      <c r="AE74">
        <v>21.712782000000001</v>
      </c>
      <c r="AF74">
        <v>6.1515000000000004</v>
      </c>
      <c r="AG74">
        <v>27.392491199999998</v>
      </c>
      <c r="AH74">
        <v>61.639344000000001</v>
      </c>
      <c r="AI74">
        <v>0</v>
      </c>
      <c r="AJ74">
        <v>0</v>
      </c>
      <c r="AK74">
        <v>22.46322</v>
      </c>
      <c r="AL74">
        <v>61.116450000000007</v>
      </c>
      <c r="AM74">
        <v>0</v>
      </c>
      <c r="AN74">
        <v>0</v>
      </c>
      <c r="AO74">
        <v>7.7474879999999997</v>
      </c>
      <c r="AP74">
        <v>5.3450233684428916</v>
      </c>
      <c r="AQ74">
        <v>31.442400000000003</v>
      </c>
      <c r="AR74">
        <v>4.8489999999999984</v>
      </c>
      <c r="AS74">
        <v>4.431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717.70241453865515</v>
      </c>
      <c r="DN74">
        <v>24.723516059148942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280.71430868775082</v>
      </c>
      <c r="L75">
        <v>3.6722552879142465</v>
      </c>
      <c r="M75">
        <v>14.998114381430966</v>
      </c>
      <c r="N75">
        <v>10.004225115332428</v>
      </c>
      <c r="O75">
        <v>14.998519221642146</v>
      </c>
      <c r="P75">
        <v>10.002844143378919</v>
      </c>
      <c r="Q75">
        <v>5.1701362038664316</v>
      </c>
      <c r="R75">
        <v>0.57924509011943548</v>
      </c>
      <c r="S75">
        <v>5.8682207405112328</v>
      </c>
      <c r="T75">
        <v>0</v>
      </c>
      <c r="U75">
        <v>62.108963983992879</v>
      </c>
      <c r="V75">
        <v>0</v>
      </c>
      <c r="W75">
        <v>4.5504547271682947</v>
      </c>
      <c r="X75">
        <v>14.998810912511761</v>
      </c>
      <c r="Y75">
        <v>0</v>
      </c>
      <c r="Z75">
        <v>0.48310000000000003</v>
      </c>
      <c r="AA75">
        <v>18.513577979793247</v>
      </c>
      <c r="AB75">
        <v>8.1956000000000007</v>
      </c>
      <c r="AC75">
        <v>8.50136</v>
      </c>
      <c r="AD75">
        <v>16.050652800000002</v>
      </c>
      <c r="AE75">
        <v>21.712782000000001</v>
      </c>
      <c r="AF75">
        <v>6.1515000000000004</v>
      </c>
      <c r="AG75">
        <v>27.392491199999998</v>
      </c>
      <c r="AH75">
        <v>61.639344000000001</v>
      </c>
      <c r="AI75">
        <v>0</v>
      </c>
      <c r="AJ75">
        <v>0</v>
      </c>
      <c r="AK75">
        <v>22.46322</v>
      </c>
      <c r="AL75">
        <v>61.116450000000007</v>
      </c>
      <c r="AM75">
        <v>0</v>
      </c>
      <c r="AN75">
        <v>0</v>
      </c>
      <c r="AO75">
        <v>7.7474879999999997</v>
      </c>
      <c r="AP75">
        <v>5.3450233684428916</v>
      </c>
      <c r="AQ75">
        <v>31.442400000000003</v>
      </c>
      <c r="AR75">
        <v>4.8489999999999984</v>
      </c>
      <c r="AS75">
        <v>4.431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709.26810916001443</v>
      </c>
      <c r="DN75">
        <v>24.432978683841426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280.68714380321109</v>
      </c>
      <c r="L76">
        <v>3.6722552879142465</v>
      </c>
      <c r="M76">
        <v>14.998114381430966</v>
      </c>
      <c r="N76">
        <v>10.004225115332428</v>
      </c>
      <c r="O76">
        <v>14.998519221642146</v>
      </c>
      <c r="P76">
        <v>10.002844143378919</v>
      </c>
      <c r="Q76">
        <v>5.1701362038664316</v>
      </c>
      <c r="R76">
        <v>0.57924509011943548</v>
      </c>
      <c r="S76">
        <v>5.8682207405112328</v>
      </c>
      <c r="T76">
        <v>0</v>
      </c>
      <c r="U76">
        <v>62.108963983992879</v>
      </c>
      <c r="V76">
        <v>0</v>
      </c>
      <c r="W76">
        <v>5.2652823943661966</v>
      </c>
      <c r="X76">
        <v>14.998810912511761</v>
      </c>
      <c r="Y76">
        <v>0</v>
      </c>
      <c r="Z76">
        <v>0.48310000000000003</v>
      </c>
      <c r="AA76">
        <v>18.513577979793247</v>
      </c>
      <c r="AB76">
        <v>8.1956000000000007</v>
      </c>
      <c r="AC76">
        <v>8.50136</v>
      </c>
      <c r="AD76">
        <v>16.050652800000002</v>
      </c>
      <c r="AE76">
        <v>21.712782000000001</v>
      </c>
      <c r="AF76">
        <v>6.1515000000000004</v>
      </c>
      <c r="AG76">
        <v>27.392491199999998</v>
      </c>
      <c r="AH76">
        <v>61.639344000000001</v>
      </c>
      <c r="AI76">
        <v>0</v>
      </c>
      <c r="AJ76">
        <v>0</v>
      </c>
      <c r="AK76">
        <v>22.46322</v>
      </c>
      <c r="AL76">
        <v>61.116450000000007</v>
      </c>
      <c r="AM76">
        <v>0</v>
      </c>
      <c r="AN76">
        <v>0</v>
      </c>
      <c r="AO76">
        <v>7.7474879999999997</v>
      </c>
      <c r="AP76">
        <v>5.3450233684428916</v>
      </c>
      <c r="AQ76">
        <v>31.442400000000003</v>
      </c>
      <c r="AR76">
        <v>4.8489999999999984</v>
      </c>
      <c r="AS76">
        <v>4.431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709.93287261741875</v>
      </c>
      <c r="DN76">
        <v>24.455878009095166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275.6109931241287</v>
      </c>
      <c r="L77">
        <v>3.5067917471944328</v>
      </c>
      <c r="M77">
        <v>14.998114381430966</v>
      </c>
      <c r="N77">
        <v>10.004225115332428</v>
      </c>
      <c r="O77">
        <v>14.998519221642146</v>
      </c>
      <c r="P77">
        <v>10.002844143378919</v>
      </c>
      <c r="Q77">
        <v>4.7779002588011412</v>
      </c>
      <c r="R77">
        <v>0</v>
      </c>
      <c r="S77">
        <v>3.3705750058479529</v>
      </c>
      <c r="T77">
        <v>0</v>
      </c>
      <c r="U77">
        <v>62.108963983992879</v>
      </c>
      <c r="V77">
        <v>0</v>
      </c>
      <c r="W77">
        <v>5.2652823943661966</v>
      </c>
      <c r="X77">
        <v>14.998810912511761</v>
      </c>
      <c r="Y77">
        <v>0</v>
      </c>
      <c r="Z77">
        <v>1.4492999999999998</v>
      </c>
      <c r="AA77">
        <v>18.513577979793247</v>
      </c>
      <c r="AB77">
        <v>8.1956000000000007</v>
      </c>
      <c r="AC77">
        <v>8.50136</v>
      </c>
      <c r="AD77">
        <v>16.050652800000002</v>
      </c>
      <c r="AE77">
        <v>21.712782000000001</v>
      </c>
      <c r="AF77">
        <v>6.1515000000000004</v>
      </c>
      <c r="AG77">
        <v>27.392491199999998</v>
      </c>
      <c r="AH77">
        <v>61.639344000000001</v>
      </c>
      <c r="AI77">
        <v>0</v>
      </c>
      <c r="AJ77">
        <v>0</v>
      </c>
      <c r="AK77">
        <v>22.46322</v>
      </c>
      <c r="AL77">
        <v>61.116450000000007</v>
      </c>
      <c r="AM77">
        <v>2.2947679999999999</v>
      </c>
      <c r="AN77">
        <v>0</v>
      </c>
      <c r="AO77">
        <v>7.7474879999999997</v>
      </c>
      <c r="AP77">
        <v>5.3450233684428916</v>
      </c>
      <c r="AQ77">
        <v>31.442400000000003</v>
      </c>
      <c r="AR77">
        <v>4.8489999999999984</v>
      </c>
      <c r="AS77">
        <v>4.431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704.66457698990814</v>
      </c>
      <c r="DN77">
        <v>24.274400646955662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275.56838257156448</v>
      </c>
      <c r="L78">
        <v>3.5067917471944328</v>
      </c>
      <c r="M78">
        <v>14.998114381430966</v>
      </c>
      <c r="N78">
        <v>10.004225115332428</v>
      </c>
      <c r="O78">
        <v>14.998519221642146</v>
      </c>
      <c r="P78">
        <v>10.002844143378919</v>
      </c>
      <c r="Q78">
        <v>4.7779002588011412</v>
      </c>
      <c r="R78">
        <v>0</v>
      </c>
      <c r="S78">
        <v>3.3705750058479529</v>
      </c>
      <c r="T78">
        <v>0</v>
      </c>
      <c r="U78">
        <v>62.108963983992879</v>
      </c>
      <c r="V78">
        <v>0</v>
      </c>
      <c r="W78">
        <v>5.5062610287519371</v>
      </c>
      <c r="X78">
        <v>15.000176227695031</v>
      </c>
      <c r="Y78">
        <v>0</v>
      </c>
      <c r="Z78">
        <v>1.4492999999999998</v>
      </c>
      <c r="AA78">
        <v>18.513577979793247</v>
      </c>
      <c r="AB78">
        <v>8.1956000000000007</v>
      </c>
      <c r="AC78">
        <v>11.186</v>
      </c>
      <c r="AD78">
        <v>16.050652800000002</v>
      </c>
      <c r="AE78">
        <v>21.712782000000001</v>
      </c>
      <c r="AF78">
        <v>12.303000000000001</v>
      </c>
      <c r="AG78">
        <v>27.392491199999998</v>
      </c>
      <c r="AH78">
        <v>61.639344000000001</v>
      </c>
      <c r="AI78">
        <v>0</v>
      </c>
      <c r="AJ78">
        <v>0</v>
      </c>
      <c r="AK78">
        <v>22.46322</v>
      </c>
      <c r="AL78">
        <v>61.116450000000007</v>
      </c>
      <c r="AM78">
        <v>4.6363679999999992</v>
      </c>
      <c r="AN78">
        <v>0</v>
      </c>
      <c r="AO78">
        <v>7.7474879999999997</v>
      </c>
      <c r="AP78">
        <v>5.3450233684428916</v>
      </c>
      <c r="AQ78">
        <v>31.442400000000003</v>
      </c>
      <c r="AR78">
        <v>4.8489999999999984</v>
      </c>
      <c r="AS78">
        <v>4.7263999999999999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715.94874459404855</v>
      </c>
      <c r="DN78">
        <v>24.66310643981987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263.43126033799967</v>
      </c>
      <c r="L79">
        <v>2.9999218958930278</v>
      </c>
      <c r="M79">
        <v>14.998114381430966</v>
      </c>
      <c r="N79">
        <v>10.004225115332428</v>
      </c>
      <c r="O79">
        <v>14.998519221642146</v>
      </c>
      <c r="P79">
        <v>10.002844143378919</v>
      </c>
      <c r="Q79">
        <v>0.31025890529973937</v>
      </c>
      <c r="R79">
        <v>0</v>
      </c>
      <c r="S79">
        <v>0</v>
      </c>
      <c r="T79">
        <v>0</v>
      </c>
      <c r="U79">
        <v>62.108963983992879</v>
      </c>
      <c r="V79">
        <v>0</v>
      </c>
      <c r="W79">
        <v>4.9965667796610163</v>
      </c>
      <c r="X79">
        <v>15.000176227695031</v>
      </c>
      <c r="Y79">
        <v>0</v>
      </c>
      <c r="Z79">
        <v>8.634929399999999</v>
      </c>
      <c r="AA79">
        <v>18.513577979793247</v>
      </c>
      <c r="AB79">
        <v>17.351255999999999</v>
      </c>
      <c r="AC79">
        <v>12.764903812156433</v>
      </c>
      <c r="AD79">
        <v>16.050652800000002</v>
      </c>
      <c r="AE79">
        <v>21.712782000000001</v>
      </c>
      <c r="AF79">
        <v>20.504999999999999</v>
      </c>
      <c r="AG79">
        <v>27.392491199999998</v>
      </c>
      <c r="AH79">
        <v>61.639344000000001</v>
      </c>
      <c r="AI79">
        <v>0</v>
      </c>
      <c r="AJ79">
        <v>0</v>
      </c>
      <c r="AK79">
        <v>22.46322</v>
      </c>
      <c r="AL79">
        <v>61.116450000000007</v>
      </c>
      <c r="AM79">
        <v>6.9405023999999997</v>
      </c>
      <c r="AN79">
        <v>0</v>
      </c>
      <c r="AO79">
        <v>7.7474879999999997</v>
      </c>
      <c r="AP79">
        <v>5.0637063490511593</v>
      </c>
      <c r="AQ79">
        <v>43.145960000000002</v>
      </c>
      <c r="AR79">
        <v>21.335599999999996</v>
      </c>
      <c r="AS79">
        <v>14.415519999999999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759.48156521853286</v>
      </c>
      <c r="DN79">
        <v>26.162669714793751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270.00109439089755</v>
      </c>
      <c r="L80">
        <v>2.9999218958930278</v>
      </c>
      <c r="M80">
        <v>14.998114381430966</v>
      </c>
      <c r="N80">
        <v>10.004225115332428</v>
      </c>
      <c r="O80">
        <v>14.998519221642146</v>
      </c>
      <c r="P80">
        <v>10.002844143378919</v>
      </c>
      <c r="Q80">
        <v>0.31025890529973937</v>
      </c>
      <c r="R80">
        <v>0</v>
      </c>
      <c r="S80">
        <v>0</v>
      </c>
      <c r="T80">
        <v>0</v>
      </c>
      <c r="U80">
        <v>62.108963983992879</v>
      </c>
      <c r="V80">
        <v>0</v>
      </c>
      <c r="W80">
        <v>4.9965667796610163</v>
      </c>
      <c r="X80">
        <v>15.000176227695031</v>
      </c>
      <c r="Y80">
        <v>0</v>
      </c>
      <c r="Z80">
        <v>8.634929399999999</v>
      </c>
      <c r="AA80">
        <v>18.513577979793247</v>
      </c>
      <c r="AB80">
        <v>17.351255999999999</v>
      </c>
      <c r="AC80">
        <v>12.764903812156433</v>
      </c>
      <c r="AD80">
        <v>16.050652800000002</v>
      </c>
      <c r="AE80">
        <v>21.712782000000001</v>
      </c>
      <c r="AF80">
        <v>20.504999999999999</v>
      </c>
      <c r="AG80">
        <v>27.392491199999998</v>
      </c>
      <c r="AH80">
        <v>61.639344000000001</v>
      </c>
      <c r="AI80">
        <v>0</v>
      </c>
      <c r="AJ80">
        <v>0</v>
      </c>
      <c r="AK80">
        <v>22.46322</v>
      </c>
      <c r="AL80">
        <v>61.116450000000007</v>
      </c>
      <c r="AM80">
        <v>6.9405023999999997</v>
      </c>
      <c r="AN80">
        <v>0</v>
      </c>
      <c r="AO80">
        <v>7.7474879999999997</v>
      </c>
      <c r="AP80">
        <v>5.0637063490511593</v>
      </c>
      <c r="AQ80">
        <v>43.145960000000002</v>
      </c>
      <c r="AR80">
        <v>21.335599999999996</v>
      </c>
      <c r="AS80">
        <v>14.415519999999999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765.83262366836982</v>
      </c>
      <c r="DN80">
        <v>26.381445317854727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270.00240322362907</v>
      </c>
      <c r="L81">
        <v>2.9998871644474887</v>
      </c>
      <c r="M81">
        <v>14.998114381430966</v>
      </c>
      <c r="N81">
        <v>10.004225115332428</v>
      </c>
      <c r="O81">
        <v>14.998519221642146</v>
      </c>
      <c r="P81">
        <v>10.002844143378919</v>
      </c>
      <c r="Q81">
        <v>0.30176916384447366</v>
      </c>
      <c r="R81">
        <v>0</v>
      </c>
      <c r="S81">
        <v>0</v>
      </c>
      <c r="T81">
        <v>0</v>
      </c>
      <c r="U81">
        <v>62.108963983992879</v>
      </c>
      <c r="V81">
        <v>0</v>
      </c>
      <c r="W81">
        <v>4.9965667796610163</v>
      </c>
      <c r="X81">
        <v>15.000176227695031</v>
      </c>
      <c r="Y81">
        <v>0</v>
      </c>
      <c r="Z81">
        <v>8.634929399999999</v>
      </c>
      <c r="AA81">
        <v>18.513577979793247</v>
      </c>
      <c r="AB81">
        <v>17.351255999999999</v>
      </c>
      <c r="AC81">
        <v>12.764903812156433</v>
      </c>
      <c r="AD81">
        <v>16.050652800000002</v>
      </c>
      <c r="AE81">
        <v>21.712782000000001</v>
      </c>
      <c r="AF81">
        <v>20.504999999999999</v>
      </c>
      <c r="AG81">
        <v>27.392491199999998</v>
      </c>
      <c r="AH81">
        <v>61.639344000000001</v>
      </c>
      <c r="AI81">
        <v>0</v>
      </c>
      <c r="AJ81">
        <v>0</v>
      </c>
      <c r="AK81">
        <v>22.46322</v>
      </c>
      <c r="AL81">
        <v>61.116450000000007</v>
      </c>
      <c r="AM81">
        <v>6.9405023999999997</v>
      </c>
      <c r="AN81">
        <v>0</v>
      </c>
      <c r="AO81">
        <v>7.7474879999999997</v>
      </c>
      <c r="AP81">
        <v>5.0637063490511593</v>
      </c>
      <c r="AQ81">
        <v>43.145960000000002</v>
      </c>
      <c r="AR81">
        <v>5.8187999999999978</v>
      </c>
      <c r="AS81">
        <v>14.415519999999999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750.82555825308123</v>
      </c>
      <c r="DN81">
        <v>25.864495092973982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270.00240322362907</v>
      </c>
      <c r="L82">
        <v>2.9998871644474887</v>
      </c>
      <c r="M82">
        <v>14.998114381430966</v>
      </c>
      <c r="N82">
        <v>10.004225115332428</v>
      </c>
      <c r="O82">
        <v>14.998519221642146</v>
      </c>
      <c r="P82">
        <v>10.002844143378919</v>
      </c>
      <c r="Q82">
        <v>0.30176916384447366</v>
      </c>
      <c r="R82">
        <v>0</v>
      </c>
      <c r="S82">
        <v>0</v>
      </c>
      <c r="T82">
        <v>0</v>
      </c>
      <c r="U82">
        <v>62.108963983992879</v>
      </c>
      <c r="V82">
        <v>0</v>
      </c>
      <c r="W82">
        <v>4.9965667796610163</v>
      </c>
      <c r="X82">
        <v>15.000176227695031</v>
      </c>
      <c r="Y82">
        <v>0</v>
      </c>
      <c r="Z82">
        <v>8.634929399999999</v>
      </c>
      <c r="AA82">
        <v>18.513577979793247</v>
      </c>
      <c r="AB82">
        <v>17.351255999999999</v>
      </c>
      <c r="AC82">
        <v>12.764903812156433</v>
      </c>
      <c r="AD82">
        <v>16.050652800000002</v>
      </c>
      <c r="AE82">
        <v>21.712782000000001</v>
      </c>
      <c r="AF82">
        <v>20.504999999999999</v>
      </c>
      <c r="AG82">
        <v>27.392491199999998</v>
      </c>
      <c r="AH82">
        <v>61.639344000000001</v>
      </c>
      <c r="AI82">
        <v>0</v>
      </c>
      <c r="AJ82">
        <v>0</v>
      </c>
      <c r="AK82">
        <v>22.46322</v>
      </c>
      <c r="AL82">
        <v>61.116450000000007</v>
      </c>
      <c r="AM82">
        <v>6.9405023999999997</v>
      </c>
      <c r="AN82">
        <v>0</v>
      </c>
      <c r="AO82">
        <v>7.7474879999999997</v>
      </c>
      <c r="AP82">
        <v>5.0637063490511593</v>
      </c>
      <c r="AQ82">
        <v>43.145960000000002</v>
      </c>
      <c r="AR82">
        <v>4.8489999999999984</v>
      </c>
      <c r="AS82">
        <v>14.415519999999999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749.88805241739294</v>
      </c>
      <c r="DN82">
        <v>25.832200928662388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270.00240322362907</v>
      </c>
      <c r="L83">
        <v>2.9998871644474887</v>
      </c>
      <c r="M83">
        <v>14.998114381430966</v>
      </c>
      <c r="N83">
        <v>10.004225115332428</v>
      </c>
      <c r="O83">
        <v>14.998519221642146</v>
      </c>
      <c r="P83">
        <v>10.002844143378919</v>
      </c>
      <c r="Q83">
        <v>0.30196441080723047</v>
      </c>
      <c r="R83">
        <v>0</v>
      </c>
      <c r="S83">
        <v>0</v>
      </c>
      <c r="T83">
        <v>0</v>
      </c>
      <c r="U83">
        <v>62.108963983992879</v>
      </c>
      <c r="V83">
        <v>0</v>
      </c>
      <c r="W83">
        <v>5.6379480225988701</v>
      </c>
      <c r="X83">
        <v>15.000176227695031</v>
      </c>
      <c r="Y83">
        <v>0</v>
      </c>
      <c r="Z83">
        <v>8.634929399999999</v>
      </c>
      <c r="AA83">
        <v>18.513577979793247</v>
      </c>
      <c r="AB83">
        <v>17.351255999999999</v>
      </c>
      <c r="AC83">
        <v>12.764903812156433</v>
      </c>
      <c r="AD83">
        <v>16.050652800000002</v>
      </c>
      <c r="AE83">
        <v>21.712782000000001</v>
      </c>
      <c r="AF83">
        <v>20.504999999999999</v>
      </c>
      <c r="AG83">
        <v>27.392491199999998</v>
      </c>
      <c r="AH83">
        <v>61.639344000000001</v>
      </c>
      <c r="AI83">
        <v>0</v>
      </c>
      <c r="AJ83">
        <v>0</v>
      </c>
      <c r="AK83">
        <v>22.46322</v>
      </c>
      <c r="AL83">
        <v>61.116450000000007</v>
      </c>
      <c r="AM83">
        <v>6.9405023999999997</v>
      </c>
      <c r="AN83">
        <v>0</v>
      </c>
      <c r="AO83">
        <v>7.7474879999999997</v>
      </c>
      <c r="AP83">
        <v>0</v>
      </c>
      <c r="AQ83">
        <v>43.145960000000002</v>
      </c>
      <c r="AR83">
        <v>8.7281999999999975</v>
      </c>
      <c r="AS83">
        <v>4.7263999999999999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739.99702681330143</v>
      </c>
      <c r="DN83">
        <v>25.491176673603228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270.00240322362907</v>
      </c>
      <c r="L84">
        <v>2.9998871644474887</v>
      </c>
      <c r="M84">
        <v>14.998114381430966</v>
      </c>
      <c r="N84">
        <v>10.004225115332428</v>
      </c>
      <c r="O84">
        <v>14.998519221642146</v>
      </c>
      <c r="P84">
        <v>10.002844143378919</v>
      </c>
      <c r="Q84">
        <v>0.30196441080723047</v>
      </c>
      <c r="R84">
        <v>0</v>
      </c>
      <c r="S84">
        <v>0</v>
      </c>
      <c r="T84">
        <v>0</v>
      </c>
      <c r="U84">
        <v>62.108963983992879</v>
      </c>
      <c r="V84">
        <v>0</v>
      </c>
      <c r="W84">
        <v>5.6379480225988701</v>
      </c>
      <c r="X84">
        <v>15.000176227695031</v>
      </c>
      <c r="Y84">
        <v>0</v>
      </c>
      <c r="Z84">
        <v>8.634929399999999</v>
      </c>
      <c r="AA84">
        <v>18.513577979793247</v>
      </c>
      <c r="AB84">
        <v>17.351255999999999</v>
      </c>
      <c r="AC84">
        <v>12.764903812156433</v>
      </c>
      <c r="AD84">
        <v>16.050652800000002</v>
      </c>
      <c r="AE84">
        <v>21.712782000000001</v>
      </c>
      <c r="AF84">
        <v>20.504999999999999</v>
      </c>
      <c r="AG84">
        <v>27.392491199999998</v>
      </c>
      <c r="AH84">
        <v>61.639344000000001</v>
      </c>
      <c r="AI84">
        <v>0</v>
      </c>
      <c r="AJ84">
        <v>0</v>
      </c>
      <c r="AK84">
        <v>22.46322</v>
      </c>
      <c r="AL84">
        <v>61.116450000000007</v>
      </c>
      <c r="AM84">
        <v>6.9405023999999997</v>
      </c>
      <c r="AN84">
        <v>0</v>
      </c>
      <c r="AO84">
        <v>7.7474879999999997</v>
      </c>
      <c r="AP84">
        <v>0</v>
      </c>
      <c r="AQ84">
        <v>43.145960000000002</v>
      </c>
      <c r="AR84">
        <v>9.6979999999999968</v>
      </c>
      <c r="AS84">
        <v>4.431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740.64896921425895</v>
      </c>
      <c r="DN84">
        <v>25.513634272645714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270.00240322362907</v>
      </c>
      <c r="L85">
        <v>2.9998871644474887</v>
      </c>
      <c r="M85">
        <v>14.998114381430966</v>
      </c>
      <c r="N85">
        <v>10.004225115332428</v>
      </c>
      <c r="O85">
        <v>14.998519221642146</v>
      </c>
      <c r="P85">
        <v>10.002844143378919</v>
      </c>
      <c r="Q85">
        <v>0.30196441080723047</v>
      </c>
      <c r="R85">
        <v>0</v>
      </c>
      <c r="S85">
        <v>0</v>
      </c>
      <c r="T85">
        <v>0</v>
      </c>
      <c r="U85">
        <v>62.108963983992879</v>
      </c>
      <c r="V85">
        <v>0</v>
      </c>
      <c r="W85">
        <v>5.6379480225988701</v>
      </c>
      <c r="X85">
        <v>15.000176227695031</v>
      </c>
      <c r="Y85">
        <v>0</v>
      </c>
      <c r="Z85">
        <v>8.634929399999999</v>
      </c>
      <c r="AA85">
        <v>18.513577979793247</v>
      </c>
      <c r="AB85">
        <v>17.351255999999999</v>
      </c>
      <c r="AC85">
        <v>12.764903812156433</v>
      </c>
      <c r="AD85">
        <v>16.050652800000002</v>
      </c>
      <c r="AE85">
        <v>21.712782000000001</v>
      </c>
      <c r="AF85">
        <v>20.504999999999999</v>
      </c>
      <c r="AG85">
        <v>27.392491199999998</v>
      </c>
      <c r="AH85">
        <v>61.639344000000001</v>
      </c>
      <c r="AI85">
        <v>0</v>
      </c>
      <c r="AJ85">
        <v>0</v>
      </c>
      <c r="AK85">
        <v>22.46322</v>
      </c>
      <c r="AL85">
        <v>61.549899999999987</v>
      </c>
      <c r="AM85">
        <v>4.6363679999999992</v>
      </c>
      <c r="AN85">
        <v>0</v>
      </c>
      <c r="AO85">
        <v>7.7474879999999997</v>
      </c>
      <c r="AP85">
        <v>0</v>
      </c>
      <c r="AQ85">
        <v>43.145960000000002</v>
      </c>
      <c r="AR85">
        <v>9.6979999999999968</v>
      </c>
      <c r="AS85">
        <v>4.431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738.84057820973067</v>
      </c>
      <c r="DN85">
        <v>25.451340877173937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270.00240322362907</v>
      </c>
      <c r="L86">
        <v>2.9998871644474887</v>
      </c>
      <c r="M86">
        <v>14.998114381430966</v>
      </c>
      <c r="N86">
        <v>10.004225115332428</v>
      </c>
      <c r="O86">
        <v>14.998519221642146</v>
      </c>
      <c r="P86">
        <v>10.002844143378919</v>
      </c>
      <c r="Q86">
        <v>0.30196441080723047</v>
      </c>
      <c r="R86">
        <v>0</v>
      </c>
      <c r="S86">
        <v>0</v>
      </c>
      <c r="T86">
        <v>0</v>
      </c>
      <c r="U86">
        <v>62.108963983992879</v>
      </c>
      <c r="V86">
        <v>0</v>
      </c>
      <c r="W86">
        <v>5.6379480225988701</v>
      </c>
      <c r="X86">
        <v>15.000176227695031</v>
      </c>
      <c r="Y86">
        <v>0</v>
      </c>
      <c r="Z86">
        <v>0.48310000000000003</v>
      </c>
      <c r="AA86">
        <v>18.513577979793247</v>
      </c>
      <c r="AB86">
        <v>17.351255999999999</v>
      </c>
      <c r="AC86">
        <v>12.528320000000001</v>
      </c>
      <c r="AD86">
        <v>16.050652800000002</v>
      </c>
      <c r="AE86">
        <v>21.712782000000001</v>
      </c>
      <c r="AF86">
        <v>18.454499999999999</v>
      </c>
      <c r="AG86">
        <v>27.392491199999998</v>
      </c>
      <c r="AH86">
        <v>61.639344000000001</v>
      </c>
      <c r="AI86">
        <v>0</v>
      </c>
      <c r="AJ86">
        <v>0</v>
      </c>
      <c r="AK86">
        <v>22.46322</v>
      </c>
      <c r="AL86">
        <v>61.549899999999987</v>
      </c>
      <c r="AM86">
        <v>4.6363679999999992</v>
      </c>
      <c r="AN86">
        <v>0</v>
      </c>
      <c r="AO86">
        <v>7.7474879999999997</v>
      </c>
      <c r="AP86">
        <v>0</v>
      </c>
      <c r="AQ86">
        <v>31.442400000000003</v>
      </c>
      <c r="AR86">
        <v>9.6979999999999968</v>
      </c>
      <c r="AS86">
        <v>4.431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717.43544911599849</v>
      </c>
      <c r="DN86">
        <v>24.713996758749801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270.00240322362907</v>
      </c>
      <c r="L87">
        <v>2.9998996267661955</v>
      </c>
      <c r="M87">
        <v>14.998114381430966</v>
      </c>
      <c r="N87">
        <v>10.004225115332428</v>
      </c>
      <c r="O87">
        <v>14.998519221642146</v>
      </c>
      <c r="P87">
        <v>10.002844143378919</v>
      </c>
      <c r="Q87">
        <v>0.15580371322852901</v>
      </c>
      <c r="R87">
        <v>0</v>
      </c>
      <c r="S87">
        <v>0</v>
      </c>
      <c r="T87">
        <v>0</v>
      </c>
      <c r="U87">
        <v>62.108963983992879</v>
      </c>
      <c r="V87">
        <v>0</v>
      </c>
      <c r="W87">
        <v>5.1310499435028243</v>
      </c>
      <c r="X87">
        <v>15.000176227695031</v>
      </c>
      <c r="Y87">
        <v>0</v>
      </c>
      <c r="Z87">
        <v>0.48310000000000003</v>
      </c>
      <c r="AA87">
        <v>18.513577979793247</v>
      </c>
      <c r="AB87">
        <v>17.351255999999999</v>
      </c>
      <c r="AC87">
        <v>11.186</v>
      </c>
      <c r="AD87">
        <v>16.050652800000002</v>
      </c>
      <c r="AE87">
        <v>21.712782000000001</v>
      </c>
      <c r="AF87">
        <v>18.454499999999999</v>
      </c>
      <c r="AG87">
        <v>27.392491199999998</v>
      </c>
      <c r="AH87">
        <v>61.639344000000001</v>
      </c>
      <c r="AI87">
        <v>0</v>
      </c>
      <c r="AJ87">
        <v>0</v>
      </c>
      <c r="AK87">
        <v>22.46322</v>
      </c>
      <c r="AL87">
        <v>61.549899999999987</v>
      </c>
      <c r="AM87">
        <v>4.6363679999999992</v>
      </c>
      <c r="AN87">
        <v>0</v>
      </c>
      <c r="AO87">
        <v>7.7474879999999997</v>
      </c>
      <c r="AP87">
        <v>0</v>
      </c>
      <c r="AQ87">
        <v>31.442400000000003</v>
      </c>
      <c r="AR87">
        <v>9.6979999999999968</v>
      </c>
      <c r="AS87">
        <v>4.431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715.50652886944056</v>
      </c>
      <c r="DN87">
        <v>24.647550690951668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270.00240322362907</v>
      </c>
      <c r="L88">
        <v>2.9998996267661955</v>
      </c>
      <c r="M88">
        <v>14.998114381430966</v>
      </c>
      <c r="N88">
        <v>10.004225115332428</v>
      </c>
      <c r="O88">
        <v>14.998519221642146</v>
      </c>
      <c r="P88">
        <v>10.002844143378919</v>
      </c>
      <c r="Q88">
        <v>0.15580371322852901</v>
      </c>
      <c r="R88">
        <v>0</v>
      </c>
      <c r="S88">
        <v>0</v>
      </c>
      <c r="T88">
        <v>0</v>
      </c>
      <c r="U88">
        <v>62.108963983992879</v>
      </c>
      <c r="V88">
        <v>0</v>
      </c>
      <c r="W88">
        <v>5.1310499435028243</v>
      </c>
      <c r="X88">
        <v>15.000176227695031</v>
      </c>
      <c r="Y88">
        <v>0</v>
      </c>
      <c r="Z88">
        <v>0.48310000000000003</v>
      </c>
      <c r="AA88">
        <v>18.513577979793247</v>
      </c>
      <c r="AB88">
        <v>17.351255999999999</v>
      </c>
      <c r="AC88">
        <v>11.186</v>
      </c>
      <c r="AD88">
        <v>16.050652800000002</v>
      </c>
      <c r="AE88">
        <v>21.712782000000001</v>
      </c>
      <c r="AF88">
        <v>18.454499999999999</v>
      </c>
      <c r="AG88">
        <v>27.392491199999998</v>
      </c>
      <c r="AH88">
        <v>61.639344000000001</v>
      </c>
      <c r="AI88">
        <v>0</v>
      </c>
      <c r="AJ88">
        <v>0</v>
      </c>
      <c r="AK88">
        <v>22.46322</v>
      </c>
      <c r="AL88">
        <v>61.549899999999987</v>
      </c>
      <c r="AM88">
        <v>4.6363679999999992</v>
      </c>
      <c r="AN88">
        <v>0</v>
      </c>
      <c r="AO88">
        <v>7.7474879999999997</v>
      </c>
      <c r="AP88">
        <v>0</v>
      </c>
      <c r="AQ88">
        <v>31.442400000000003</v>
      </c>
      <c r="AR88">
        <v>9.6979999999999968</v>
      </c>
      <c r="AS88">
        <v>4.431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715.50652886944056</v>
      </c>
      <c r="DN88">
        <v>24.647550690951668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270.00240322362907</v>
      </c>
      <c r="L89">
        <v>2.9998996267661955</v>
      </c>
      <c r="M89">
        <v>14.998114381430966</v>
      </c>
      <c r="N89">
        <v>10.004225115332428</v>
      </c>
      <c r="O89">
        <v>14.998519221642146</v>
      </c>
      <c r="P89">
        <v>10.002844143378919</v>
      </c>
      <c r="Q89">
        <v>0.3229057750648574</v>
      </c>
      <c r="R89">
        <v>0</v>
      </c>
      <c r="S89">
        <v>0</v>
      </c>
      <c r="T89">
        <v>0</v>
      </c>
      <c r="U89">
        <v>62.108963983992879</v>
      </c>
      <c r="V89">
        <v>0</v>
      </c>
      <c r="W89">
        <v>4.8827733333333327</v>
      </c>
      <c r="X89">
        <v>15.000176227695031</v>
      </c>
      <c r="Y89">
        <v>0</v>
      </c>
      <c r="Z89">
        <v>0.48310000000000003</v>
      </c>
      <c r="AA89">
        <v>18.513577979793247</v>
      </c>
      <c r="AB89">
        <v>17.351255999999999</v>
      </c>
      <c r="AC89">
        <v>11.186</v>
      </c>
      <c r="AD89">
        <v>16.050652800000002</v>
      </c>
      <c r="AE89">
        <v>21.712782000000001</v>
      </c>
      <c r="AF89">
        <v>18.454499999999999</v>
      </c>
      <c r="AG89">
        <v>27.392491199999998</v>
      </c>
      <c r="AH89">
        <v>61.639344000000001</v>
      </c>
      <c r="AI89">
        <v>0</v>
      </c>
      <c r="AJ89">
        <v>0</v>
      </c>
      <c r="AK89">
        <v>22.46322</v>
      </c>
      <c r="AL89">
        <v>61.549899999999987</v>
      </c>
      <c r="AM89">
        <v>4.6363679999999992</v>
      </c>
      <c r="AN89">
        <v>0</v>
      </c>
      <c r="AO89">
        <v>7.7474879999999997</v>
      </c>
      <c r="AP89">
        <v>0</v>
      </c>
      <c r="AQ89">
        <v>31.442400000000003</v>
      </c>
      <c r="AR89">
        <v>9.6979999999999968</v>
      </c>
      <c r="AS89">
        <v>2.6585999999999999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713.71467856516222</v>
      </c>
      <c r="DN89">
        <v>24.585826446896718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270.00240322362907</v>
      </c>
      <c r="L90">
        <v>2.9998996267661955</v>
      </c>
      <c r="M90">
        <v>14.998114381430966</v>
      </c>
      <c r="N90">
        <v>10.004225115332428</v>
      </c>
      <c r="O90">
        <v>14.998519221642146</v>
      </c>
      <c r="P90">
        <v>10.002844143378919</v>
      </c>
      <c r="Q90">
        <v>0.3229057750648574</v>
      </c>
      <c r="R90">
        <v>0</v>
      </c>
      <c r="S90">
        <v>0</v>
      </c>
      <c r="T90">
        <v>0</v>
      </c>
      <c r="U90">
        <v>62.108963983992879</v>
      </c>
      <c r="V90">
        <v>0</v>
      </c>
      <c r="W90">
        <v>4.8827733333333327</v>
      </c>
      <c r="X90">
        <v>15.000176227695031</v>
      </c>
      <c r="Y90">
        <v>0</v>
      </c>
      <c r="Z90">
        <v>5.7276336000000008</v>
      </c>
      <c r="AA90">
        <v>18.513577979793247</v>
      </c>
      <c r="AB90">
        <v>17.351255999999999</v>
      </c>
      <c r="AC90">
        <v>12.764903812156433</v>
      </c>
      <c r="AD90">
        <v>16.050652800000002</v>
      </c>
      <c r="AE90">
        <v>21.712782000000001</v>
      </c>
      <c r="AF90">
        <v>20.504999999999999</v>
      </c>
      <c r="AG90">
        <v>27.392491199999998</v>
      </c>
      <c r="AH90">
        <v>61.639344000000001</v>
      </c>
      <c r="AI90">
        <v>0</v>
      </c>
      <c r="AJ90">
        <v>0</v>
      </c>
      <c r="AK90">
        <v>22.46322</v>
      </c>
      <c r="AL90">
        <v>61.549899999999987</v>
      </c>
      <c r="AM90">
        <v>6.9405023999999997</v>
      </c>
      <c r="AN90">
        <v>0</v>
      </c>
      <c r="AO90">
        <v>7.7474879999999997</v>
      </c>
      <c r="AP90">
        <v>0</v>
      </c>
      <c r="AQ90">
        <v>43.145960000000002</v>
      </c>
      <c r="AR90">
        <v>9.6979999999999968</v>
      </c>
      <c r="AS90">
        <v>2.6585999999999999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735.83435205719604</v>
      </c>
      <c r="DN90">
        <v>25.347784767019494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270.00240322362907</v>
      </c>
      <c r="L91">
        <v>2.9998996267661955</v>
      </c>
      <c r="M91">
        <v>14.998114381430966</v>
      </c>
      <c r="N91">
        <v>10.004225115332428</v>
      </c>
      <c r="O91">
        <v>14.998519221642146</v>
      </c>
      <c r="P91">
        <v>10.002844143378919</v>
      </c>
      <c r="Q91">
        <v>0.18710756396485353</v>
      </c>
      <c r="R91">
        <v>0</v>
      </c>
      <c r="S91">
        <v>0</v>
      </c>
      <c r="T91">
        <v>0</v>
      </c>
      <c r="U91">
        <v>62.108963983992879</v>
      </c>
      <c r="V91">
        <v>0</v>
      </c>
      <c r="W91">
        <v>4.8827733333333327</v>
      </c>
      <c r="X91">
        <v>15.000176227695031</v>
      </c>
      <c r="Y91">
        <v>0</v>
      </c>
      <c r="Z91">
        <v>5.7276336000000008</v>
      </c>
      <c r="AA91">
        <v>18.513577979793247</v>
      </c>
      <c r="AB91">
        <v>17.351255999999999</v>
      </c>
      <c r="AC91">
        <v>12.764903812156433</v>
      </c>
      <c r="AD91">
        <v>16.050652800000002</v>
      </c>
      <c r="AE91">
        <v>21.712782000000001</v>
      </c>
      <c r="AF91">
        <v>20.504999999999999</v>
      </c>
      <c r="AG91">
        <v>27.392491199999998</v>
      </c>
      <c r="AH91">
        <v>61.639344000000001</v>
      </c>
      <c r="AI91">
        <v>0</v>
      </c>
      <c r="AJ91">
        <v>0</v>
      </c>
      <c r="AK91">
        <v>22.46322</v>
      </c>
      <c r="AL91">
        <v>61.549899999999987</v>
      </c>
      <c r="AM91">
        <v>6.9405023999999997</v>
      </c>
      <c r="AN91">
        <v>0</v>
      </c>
      <c r="AO91">
        <v>7.1018640000000008</v>
      </c>
      <c r="AP91">
        <v>0</v>
      </c>
      <c r="AQ91">
        <v>43.145960000000002</v>
      </c>
      <c r="AR91">
        <v>10.1829</v>
      </c>
      <c r="AS91">
        <v>2.6585999999999999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735.5477041324524</v>
      </c>
      <c r="DN91">
        <v>25.33791048066303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270.00240322362907</v>
      </c>
      <c r="L92">
        <v>2.9998996267661955</v>
      </c>
      <c r="M92">
        <v>14.998114381430966</v>
      </c>
      <c r="N92">
        <v>10.004225115332428</v>
      </c>
      <c r="O92">
        <v>14.998519221642146</v>
      </c>
      <c r="P92">
        <v>10.002844143378919</v>
      </c>
      <c r="Q92">
        <v>0.18710756396485353</v>
      </c>
      <c r="R92">
        <v>0</v>
      </c>
      <c r="S92">
        <v>0</v>
      </c>
      <c r="T92">
        <v>0</v>
      </c>
      <c r="U92">
        <v>62.108963983992879</v>
      </c>
      <c r="V92">
        <v>0</v>
      </c>
      <c r="W92">
        <v>4.8827733333333327</v>
      </c>
      <c r="X92">
        <v>15.000176227695031</v>
      </c>
      <c r="Y92">
        <v>0</v>
      </c>
      <c r="Z92">
        <v>5.7276336000000008</v>
      </c>
      <c r="AA92">
        <v>18.513577979793247</v>
      </c>
      <c r="AB92">
        <v>17.351255999999999</v>
      </c>
      <c r="AC92">
        <v>12.764903812156433</v>
      </c>
      <c r="AD92">
        <v>16.050652800000002</v>
      </c>
      <c r="AE92">
        <v>21.712782000000001</v>
      </c>
      <c r="AF92">
        <v>20.504999999999999</v>
      </c>
      <c r="AG92">
        <v>27.392491199999998</v>
      </c>
      <c r="AH92">
        <v>61.639344000000001</v>
      </c>
      <c r="AI92">
        <v>0</v>
      </c>
      <c r="AJ92">
        <v>0</v>
      </c>
      <c r="AK92">
        <v>22.46322</v>
      </c>
      <c r="AL92">
        <v>61.549899999999987</v>
      </c>
      <c r="AM92">
        <v>6.9405023999999997</v>
      </c>
      <c r="AN92">
        <v>0</v>
      </c>
      <c r="AO92">
        <v>7.1018640000000008</v>
      </c>
      <c r="AP92">
        <v>0</v>
      </c>
      <c r="AQ92">
        <v>43.145960000000002</v>
      </c>
      <c r="AR92">
        <v>10.1829</v>
      </c>
      <c r="AS92">
        <v>2.6585999999999999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735.5477041324524</v>
      </c>
      <c r="DN92">
        <v>25.33791048066303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270.00240322362907</v>
      </c>
      <c r="L93">
        <v>2.9998871644474887</v>
      </c>
      <c r="M93">
        <v>14.998114381430966</v>
      </c>
      <c r="N93">
        <v>10.004225115332428</v>
      </c>
      <c r="O93">
        <v>14.998519221642146</v>
      </c>
      <c r="P93">
        <v>10.002844143378919</v>
      </c>
      <c r="Q93">
        <v>0.18710756396485353</v>
      </c>
      <c r="R93">
        <v>0</v>
      </c>
      <c r="S93">
        <v>0</v>
      </c>
      <c r="T93">
        <v>0</v>
      </c>
      <c r="U93">
        <v>62.108963983992879</v>
      </c>
      <c r="V93">
        <v>0</v>
      </c>
      <c r="W93">
        <v>4.8827733333333327</v>
      </c>
      <c r="X93">
        <v>15.000176227695031</v>
      </c>
      <c r="Y93">
        <v>0</v>
      </c>
      <c r="Z93">
        <v>2.8638167999999995</v>
      </c>
      <c r="AA93">
        <v>18.513577979793247</v>
      </c>
      <c r="AB93">
        <v>17.351255999999999</v>
      </c>
      <c r="AC93">
        <v>12.764903812156433</v>
      </c>
      <c r="AD93">
        <v>16.050652800000002</v>
      </c>
      <c r="AE93">
        <v>21.712782000000001</v>
      </c>
      <c r="AF93">
        <v>20.504999999999999</v>
      </c>
      <c r="AG93">
        <v>27.392491199999998</v>
      </c>
      <c r="AH93">
        <v>61.639344000000001</v>
      </c>
      <c r="AI93">
        <v>0</v>
      </c>
      <c r="AJ93">
        <v>0</v>
      </c>
      <c r="AK93">
        <v>22.46322</v>
      </c>
      <c r="AL93">
        <v>61.549899999999987</v>
      </c>
      <c r="AM93">
        <v>6.9405023999999997</v>
      </c>
      <c r="AN93">
        <v>0</v>
      </c>
      <c r="AO93">
        <v>7.1018640000000008</v>
      </c>
      <c r="AP93">
        <v>0</v>
      </c>
      <c r="AQ93">
        <v>43.145960000000002</v>
      </c>
      <c r="AR93">
        <v>10.1829</v>
      </c>
      <c r="AS93">
        <v>2.6585999999999999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732.77924010371885</v>
      </c>
      <c r="DN93">
        <v>25.242545247077913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270.00240322362907</v>
      </c>
      <c r="L94">
        <v>2.9998871644474887</v>
      </c>
      <c r="M94">
        <v>14.998114381430966</v>
      </c>
      <c r="N94">
        <v>10.004225115332428</v>
      </c>
      <c r="O94">
        <v>14.998519221642146</v>
      </c>
      <c r="P94">
        <v>10.002844143378919</v>
      </c>
      <c r="Q94">
        <v>0.18710756396485353</v>
      </c>
      <c r="R94">
        <v>0</v>
      </c>
      <c r="S94">
        <v>0</v>
      </c>
      <c r="T94">
        <v>0</v>
      </c>
      <c r="U94">
        <v>62.108963983992879</v>
      </c>
      <c r="V94">
        <v>0</v>
      </c>
      <c r="W94">
        <v>4.8827733333333327</v>
      </c>
      <c r="X94">
        <v>15.000176227695031</v>
      </c>
      <c r="Y94">
        <v>0</v>
      </c>
      <c r="Z94">
        <v>2.8638167999999995</v>
      </c>
      <c r="AA94">
        <v>18.513577979793247</v>
      </c>
      <c r="AB94">
        <v>17.351255999999999</v>
      </c>
      <c r="AC94">
        <v>12.764903812156433</v>
      </c>
      <c r="AD94">
        <v>16.050652800000002</v>
      </c>
      <c r="AE94">
        <v>21.712782000000001</v>
      </c>
      <c r="AF94">
        <v>20.504999999999999</v>
      </c>
      <c r="AG94">
        <v>27.392491199999998</v>
      </c>
      <c r="AH94">
        <v>61.639344000000001</v>
      </c>
      <c r="AI94">
        <v>0</v>
      </c>
      <c r="AJ94">
        <v>0</v>
      </c>
      <c r="AK94">
        <v>22.46322</v>
      </c>
      <c r="AL94">
        <v>61.549899999999987</v>
      </c>
      <c r="AM94">
        <v>6.9405023999999997</v>
      </c>
      <c r="AN94">
        <v>0</v>
      </c>
      <c r="AO94">
        <v>7.1018640000000008</v>
      </c>
      <c r="AP94">
        <v>0</v>
      </c>
      <c r="AQ94">
        <v>43.145960000000002</v>
      </c>
      <c r="AR94">
        <v>10.1829</v>
      </c>
      <c r="AS94">
        <v>2.6585999999999999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732.77924010371885</v>
      </c>
      <c r="DN94">
        <v>25.242545247077913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270.00240322362907</v>
      </c>
      <c r="L95">
        <v>2.9998711687930779</v>
      </c>
      <c r="M95">
        <v>14.998114381430966</v>
      </c>
      <c r="N95">
        <v>10.004225115332428</v>
      </c>
      <c r="O95">
        <v>14.998519221642146</v>
      </c>
      <c r="P95">
        <v>10.002844143378919</v>
      </c>
      <c r="Q95">
        <v>0.18710756396485353</v>
      </c>
      <c r="R95">
        <v>0</v>
      </c>
      <c r="S95">
        <v>0</v>
      </c>
      <c r="T95">
        <v>0</v>
      </c>
      <c r="U95">
        <v>62.108963983992879</v>
      </c>
      <c r="V95">
        <v>0</v>
      </c>
      <c r="W95">
        <v>4.7069107344632766</v>
      </c>
      <c r="X95">
        <v>15.000176227695031</v>
      </c>
      <c r="Y95">
        <v>0</v>
      </c>
      <c r="Z95">
        <v>0.48310000000000003</v>
      </c>
      <c r="AA95">
        <v>18.513577979793247</v>
      </c>
      <c r="AB95">
        <v>17.351255999999999</v>
      </c>
      <c r="AC95">
        <v>11.186</v>
      </c>
      <c r="AD95">
        <v>15.0852</v>
      </c>
      <c r="AE95">
        <v>21.712782000000001</v>
      </c>
      <c r="AF95">
        <v>12.986500000000003</v>
      </c>
      <c r="AG95">
        <v>27.392491199999998</v>
      </c>
      <c r="AH95">
        <v>61.639344000000001</v>
      </c>
      <c r="AI95">
        <v>0</v>
      </c>
      <c r="AJ95">
        <v>0</v>
      </c>
      <c r="AK95">
        <v>22.46322</v>
      </c>
      <c r="AL95">
        <v>61.549899999999987</v>
      </c>
      <c r="AM95">
        <v>4.6363679999999992</v>
      </c>
      <c r="AN95">
        <v>0</v>
      </c>
      <c r="AO95">
        <v>7.1018640000000008</v>
      </c>
      <c r="AP95">
        <v>0</v>
      </c>
      <c r="AQ95">
        <v>41.923200000000008</v>
      </c>
      <c r="AR95">
        <v>10.1829</v>
      </c>
      <c r="AS95">
        <v>2.6585999999999999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717.1705676216402</v>
      </c>
      <c r="DN95">
        <v>24.704871322475547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270.00240322362907</v>
      </c>
      <c r="L96">
        <v>2.9998711687930779</v>
      </c>
      <c r="M96">
        <v>14.998114381430966</v>
      </c>
      <c r="N96">
        <v>10.004225115332428</v>
      </c>
      <c r="O96">
        <v>14.998519221642146</v>
      </c>
      <c r="P96">
        <v>10.002844143378919</v>
      </c>
      <c r="Q96">
        <v>0.18710756396485353</v>
      </c>
      <c r="R96">
        <v>0</v>
      </c>
      <c r="S96">
        <v>0</v>
      </c>
      <c r="T96">
        <v>0</v>
      </c>
      <c r="U96">
        <v>62.108963983992879</v>
      </c>
      <c r="V96">
        <v>0</v>
      </c>
      <c r="W96">
        <v>4.7069107344632766</v>
      </c>
      <c r="X96">
        <v>15.000176227695031</v>
      </c>
      <c r="Y96">
        <v>0</v>
      </c>
      <c r="Z96">
        <v>0.48310000000000003</v>
      </c>
      <c r="AA96">
        <v>18.513577979793247</v>
      </c>
      <c r="AB96">
        <v>17.351255999999999</v>
      </c>
      <c r="AC96">
        <v>11.186</v>
      </c>
      <c r="AD96">
        <v>15.0852</v>
      </c>
      <c r="AE96">
        <v>21.712782000000001</v>
      </c>
      <c r="AF96">
        <v>12.303000000000001</v>
      </c>
      <c r="AG96">
        <v>27.392491199999998</v>
      </c>
      <c r="AH96">
        <v>61.639344000000001</v>
      </c>
      <c r="AI96">
        <v>0</v>
      </c>
      <c r="AJ96">
        <v>0</v>
      </c>
      <c r="AK96">
        <v>22.46322</v>
      </c>
      <c r="AL96">
        <v>61.549899999999987</v>
      </c>
      <c r="AM96">
        <v>2.3181839999999996</v>
      </c>
      <c r="AN96">
        <v>0</v>
      </c>
      <c r="AO96">
        <v>7.1018640000000008</v>
      </c>
      <c r="AP96">
        <v>0</v>
      </c>
      <c r="AQ96">
        <v>41.923200000000008</v>
      </c>
      <c r="AR96">
        <v>10.1829</v>
      </c>
      <c r="AS96">
        <v>4.431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715.98221866977872</v>
      </c>
      <c r="DN96">
        <v>24.663936274337026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270.00240322362907</v>
      </c>
      <c r="L97">
        <v>2.9998711687930779</v>
      </c>
      <c r="M97">
        <v>14.998114381430966</v>
      </c>
      <c r="N97">
        <v>10.004225115332428</v>
      </c>
      <c r="O97">
        <v>14.998519221642146</v>
      </c>
      <c r="P97">
        <v>10.002844143378919</v>
      </c>
      <c r="Q97">
        <v>0.18710756396485353</v>
      </c>
      <c r="R97">
        <v>0</v>
      </c>
      <c r="S97">
        <v>0</v>
      </c>
      <c r="T97">
        <v>0</v>
      </c>
      <c r="U97">
        <v>62.108963983992879</v>
      </c>
      <c r="V97">
        <v>0</v>
      </c>
      <c r="W97">
        <v>4.7069107344632766</v>
      </c>
      <c r="X97">
        <v>15.000176227695031</v>
      </c>
      <c r="Y97">
        <v>0</v>
      </c>
      <c r="Z97">
        <v>0.48310000000000003</v>
      </c>
      <c r="AA97">
        <v>18.513577979793247</v>
      </c>
      <c r="AB97">
        <v>17.351255999999999</v>
      </c>
      <c r="AC97">
        <v>11.186</v>
      </c>
      <c r="AD97">
        <v>15.0852</v>
      </c>
      <c r="AE97">
        <v>21.712782000000001</v>
      </c>
      <c r="AF97">
        <v>12.303000000000001</v>
      </c>
      <c r="AG97">
        <v>27.392491199999998</v>
      </c>
      <c r="AH97">
        <v>61.639344000000001</v>
      </c>
      <c r="AI97">
        <v>0</v>
      </c>
      <c r="AJ97">
        <v>0</v>
      </c>
      <c r="AK97">
        <v>22.46322</v>
      </c>
      <c r="AL97">
        <v>61.549899999999987</v>
      </c>
      <c r="AM97">
        <v>1.8732799999999996</v>
      </c>
      <c r="AN97">
        <v>0</v>
      </c>
      <c r="AO97">
        <v>7.1018640000000008</v>
      </c>
      <c r="AP97">
        <v>0</v>
      </c>
      <c r="AQ97">
        <v>41.923200000000008</v>
      </c>
      <c r="AR97">
        <v>3.8792</v>
      </c>
      <c r="AS97">
        <v>5.9080000000000004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710.88615896700071</v>
      </c>
      <c r="DN97">
        <v>24.488391977115086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270.00240322362907</v>
      </c>
      <c r="L98">
        <v>2.9998711687930779</v>
      </c>
      <c r="M98">
        <v>14.998114381430966</v>
      </c>
      <c r="N98">
        <v>10.004225115332428</v>
      </c>
      <c r="O98">
        <v>14.998519221642146</v>
      </c>
      <c r="P98">
        <v>10.002844143378919</v>
      </c>
      <c r="Q98">
        <v>0.18710756396485353</v>
      </c>
      <c r="R98">
        <v>0</v>
      </c>
      <c r="S98">
        <v>0</v>
      </c>
      <c r="T98">
        <v>0</v>
      </c>
      <c r="U98">
        <v>62.108963983992879</v>
      </c>
      <c r="V98">
        <v>0</v>
      </c>
      <c r="W98">
        <v>4.7069107344632766</v>
      </c>
      <c r="X98">
        <v>15.000176227695031</v>
      </c>
      <c r="Y98">
        <v>0</v>
      </c>
      <c r="Z98">
        <v>0.48310000000000003</v>
      </c>
      <c r="AA98">
        <v>18.513577979793247</v>
      </c>
      <c r="AB98">
        <v>17.351255999999999</v>
      </c>
      <c r="AC98">
        <v>11.186</v>
      </c>
      <c r="AD98">
        <v>15.0852</v>
      </c>
      <c r="AE98">
        <v>21.712782000000001</v>
      </c>
      <c r="AF98">
        <v>12.303000000000001</v>
      </c>
      <c r="AG98">
        <v>27.392491199999998</v>
      </c>
      <c r="AH98">
        <v>61.639344000000001</v>
      </c>
      <c r="AI98">
        <v>0</v>
      </c>
      <c r="AJ98">
        <v>0</v>
      </c>
      <c r="AK98">
        <v>22.46322</v>
      </c>
      <c r="AL98">
        <v>61.549899999999987</v>
      </c>
      <c r="AM98">
        <v>1.7562</v>
      </c>
      <c r="AN98">
        <v>0</v>
      </c>
      <c r="AO98">
        <v>7.1018640000000008</v>
      </c>
      <c r="AP98">
        <v>0</v>
      </c>
      <c r="AQ98">
        <v>41.923200000000008</v>
      </c>
      <c r="AR98">
        <v>3.8792</v>
      </c>
      <c r="AS98">
        <v>7.0895999999999981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711.9152302489972</v>
      </c>
      <c r="DN98">
        <v>24.523840695118537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6.6492911846753913</v>
      </c>
      <c r="L99">
        <f t="shared" si="2"/>
        <v>8.2778592624554934E-2</v>
      </c>
      <c r="M99">
        <f t="shared" si="2"/>
        <v>0.43316166051542193</v>
      </c>
      <c r="N99">
        <f t="shared" si="2"/>
        <v>0.30278649795624896</v>
      </c>
      <c r="O99">
        <f t="shared" si="2"/>
        <v>0.45077773669462157</v>
      </c>
      <c r="P99">
        <f t="shared" si="2"/>
        <v>0.28387769708855354</v>
      </c>
      <c r="Q99">
        <f t="shared" si="2"/>
        <v>9.4639482779874384E-2</v>
      </c>
      <c r="R99">
        <f t="shared" si="2"/>
        <v>4.7007324400249975E-2</v>
      </c>
      <c r="S99">
        <f t="shared" si="2"/>
        <v>8.8761013918736517E-2</v>
      </c>
      <c r="T99">
        <f t="shared" si="2"/>
        <v>0</v>
      </c>
      <c r="U99">
        <f t="shared" si="2"/>
        <v>1.4893181201215608</v>
      </c>
      <c r="V99">
        <f t="shared" si="2"/>
        <v>2.2664025512730843E-3</v>
      </c>
      <c r="W99">
        <f t="shared" si="2"/>
        <v>0.12315943580453878</v>
      </c>
      <c r="X99">
        <f t="shared" si="2"/>
        <v>0.35999375120271954</v>
      </c>
      <c r="Y99">
        <f t="shared" si="2"/>
        <v>0</v>
      </c>
      <c r="Z99">
        <f t="shared" si="2"/>
        <v>6.5844356049999941E-2</v>
      </c>
      <c r="AA99">
        <f t="shared" si="2"/>
        <v>0.15268600813755598</v>
      </c>
      <c r="AB99">
        <f t="shared" si="2"/>
        <v>0.32417110399999993</v>
      </c>
      <c r="AC99">
        <f t="shared" si="2"/>
        <v>0.20409052715470397</v>
      </c>
      <c r="AD99">
        <f t="shared" si="2"/>
        <v>0.38462618400000054</v>
      </c>
      <c r="AE99">
        <f t="shared" si="2"/>
        <v>0.52110676800000044</v>
      </c>
      <c r="AF99">
        <f t="shared" si="2"/>
        <v>0.21291025000000002</v>
      </c>
      <c r="AG99">
        <f t="shared" si="2"/>
        <v>0.65741978880000118</v>
      </c>
      <c r="AH99">
        <f t="shared" si="2"/>
        <v>1.3980838860000024</v>
      </c>
      <c r="AI99">
        <f t="shared" si="2"/>
        <v>0</v>
      </c>
      <c r="AJ99">
        <f t="shared" si="2"/>
        <v>0</v>
      </c>
      <c r="AK99">
        <f t="shared" si="2"/>
        <v>0.53911728000000092</v>
      </c>
      <c r="AL99">
        <f t="shared" si="2"/>
        <v>1.4842194900000019</v>
      </c>
      <c r="AM99">
        <f t="shared" si="2"/>
        <v>2.9260633599999999E-2</v>
      </c>
      <c r="AN99">
        <f t="shared" si="2"/>
        <v>0</v>
      </c>
      <c r="AO99">
        <f t="shared" si="2"/>
        <v>0.19562407199999959</v>
      </c>
      <c r="AP99">
        <f t="shared" si="2"/>
        <v>0.10595805535389537</v>
      </c>
      <c r="AQ99">
        <f t="shared" si="2"/>
        <v>0.40438420000000014</v>
      </c>
      <c r="AR99">
        <f t="shared" si="2"/>
        <v>0.19565714999999997</v>
      </c>
      <c r="AS99">
        <f t="shared" si="2"/>
        <v>0.13629755999999993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16.839204639583631</v>
      </c>
      <c r="DN99">
        <f t="shared" ref="DN99" si="4">SUM(DN3:DN98)/4000</f>
        <v>0.58007157384628205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137.77963811209469</v>
      </c>
      <c r="L3">
        <v>65.232238183456062</v>
      </c>
      <c r="M3">
        <v>0</v>
      </c>
      <c r="N3">
        <v>30.000700648099496</v>
      </c>
      <c r="O3">
        <v>50.378467458591267</v>
      </c>
      <c r="P3">
        <v>69.039499517338683</v>
      </c>
      <c r="Q3">
        <v>5.0765376440460939</v>
      </c>
      <c r="R3">
        <v>9.5456799554808924</v>
      </c>
      <c r="S3">
        <v>6.7032076759061834</v>
      </c>
      <c r="T3">
        <v>0</v>
      </c>
      <c r="U3">
        <v>291.4353081860765</v>
      </c>
      <c r="V3">
        <v>3.0307159516853934</v>
      </c>
      <c r="W3">
        <v>9.2516809257418373</v>
      </c>
      <c r="X3">
        <v>24.983052130954139</v>
      </c>
      <c r="Y3">
        <v>0</v>
      </c>
      <c r="Z3">
        <v>1.6646651999999997</v>
      </c>
      <c r="AA3">
        <v>10.705230943060082</v>
      </c>
      <c r="AB3">
        <v>7.7878000000000016</v>
      </c>
      <c r="AC3">
        <v>4.9156799999999992</v>
      </c>
      <c r="AD3">
        <v>9.2933499999999984</v>
      </c>
      <c r="AE3">
        <v>12.5575788</v>
      </c>
      <c r="AF3">
        <v>0</v>
      </c>
      <c r="AG3">
        <v>0</v>
      </c>
      <c r="AH3">
        <v>35.648028000000011</v>
      </c>
      <c r="AI3">
        <v>0</v>
      </c>
      <c r="AJ3">
        <v>0</v>
      </c>
      <c r="AK3">
        <v>12.98869</v>
      </c>
      <c r="AL3">
        <v>21.837400000000002</v>
      </c>
      <c r="AM3">
        <v>0</v>
      </c>
      <c r="AN3">
        <v>0</v>
      </c>
      <c r="AO3">
        <v>5.2273199999999997</v>
      </c>
      <c r="AP3">
        <v>3.3835296724871808</v>
      </c>
      <c r="AQ3">
        <v>0</v>
      </c>
      <c r="AR3">
        <v>12.3376</v>
      </c>
      <c r="AS3">
        <v>8.3374799999999993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820.86424029323928</v>
      </c>
      <c r="DN3">
        <v>28.276838711779046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159.07714903174752</v>
      </c>
      <c r="L4">
        <v>65.232238183456062</v>
      </c>
      <c r="M4">
        <v>0</v>
      </c>
      <c r="N4">
        <v>30.000700648099496</v>
      </c>
      <c r="O4">
        <v>50.378467458591267</v>
      </c>
      <c r="P4">
        <v>69.039499517338683</v>
      </c>
      <c r="Q4">
        <v>5.0765376440460939</v>
      </c>
      <c r="R4">
        <v>10.763614445271779</v>
      </c>
      <c r="S4">
        <v>6.7032076759061834</v>
      </c>
      <c r="T4">
        <v>0</v>
      </c>
      <c r="U4">
        <v>291.4353081860765</v>
      </c>
      <c r="V4">
        <v>3.0301574944071583</v>
      </c>
      <c r="W4">
        <v>9.2495694299050193</v>
      </c>
      <c r="X4">
        <v>24.983052130954139</v>
      </c>
      <c r="Y4">
        <v>0</v>
      </c>
      <c r="Z4">
        <v>1.6646651999999997</v>
      </c>
      <c r="AA4">
        <v>7.1368206287067215</v>
      </c>
      <c r="AB4">
        <v>7.7878000000000016</v>
      </c>
      <c r="AC4">
        <v>4.9156799999999992</v>
      </c>
      <c r="AD4">
        <v>9.2933499999999984</v>
      </c>
      <c r="AE4">
        <v>12.5575788</v>
      </c>
      <c r="AF4">
        <v>0</v>
      </c>
      <c r="AG4">
        <v>0</v>
      </c>
      <c r="AH4">
        <v>35.648028000000011</v>
      </c>
      <c r="AI4">
        <v>0</v>
      </c>
      <c r="AJ4">
        <v>0</v>
      </c>
      <c r="AK4">
        <v>12.98869</v>
      </c>
      <c r="AL4">
        <v>21.837400000000002</v>
      </c>
      <c r="AM4">
        <v>0</v>
      </c>
      <c r="AN4">
        <v>0</v>
      </c>
      <c r="AO4">
        <v>5.2273199999999997</v>
      </c>
      <c r="AP4">
        <v>3.3835296724871808</v>
      </c>
      <c r="AQ4">
        <v>0</v>
      </c>
      <c r="AR4">
        <v>12.3376</v>
      </c>
      <c r="AS4">
        <v>8.3374799999999993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839.1778388529782</v>
      </c>
      <c r="DN4">
        <v>28.907605294015351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83.199114911279764</v>
      </c>
      <c r="L5">
        <v>52.75680538148206</v>
      </c>
      <c r="M5">
        <v>0</v>
      </c>
      <c r="N5">
        <v>30.000700648099496</v>
      </c>
      <c r="O5">
        <v>50.378467458591267</v>
      </c>
      <c r="P5">
        <v>69.039499517338683</v>
      </c>
      <c r="Q5">
        <v>2.5023340881427067</v>
      </c>
      <c r="R5">
        <v>10.763614445271779</v>
      </c>
      <c r="S5">
        <v>3.2291952981700747</v>
      </c>
      <c r="T5">
        <v>0</v>
      </c>
      <c r="U5">
        <v>291.4353081860765</v>
      </c>
      <c r="V5">
        <v>2.9309182151589241</v>
      </c>
      <c r="W5">
        <v>8.773145903095438</v>
      </c>
      <c r="X5">
        <v>24.983052130954139</v>
      </c>
      <c r="Y5">
        <v>0</v>
      </c>
      <c r="Z5">
        <v>1.6646651999999997</v>
      </c>
      <c r="AA5">
        <v>7.1368206287067215</v>
      </c>
      <c r="AB5">
        <v>7.7878000000000016</v>
      </c>
      <c r="AC5">
        <v>4.9156799999999992</v>
      </c>
      <c r="AD5">
        <v>9.2933499999999984</v>
      </c>
      <c r="AE5">
        <v>12.5575788</v>
      </c>
      <c r="AF5">
        <v>0</v>
      </c>
      <c r="AG5">
        <v>0</v>
      </c>
      <c r="AH5">
        <v>35.648028000000011</v>
      </c>
      <c r="AI5">
        <v>0</v>
      </c>
      <c r="AJ5">
        <v>0</v>
      </c>
      <c r="AK5">
        <v>12.98869</v>
      </c>
      <c r="AL5">
        <v>21.837400000000002</v>
      </c>
      <c r="AM5">
        <v>0</v>
      </c>
      <c r="AN5">
        <v>0</v>
      </c>
      <c r="AO5">
        <v>5.2273199999999997</v>
      </c>
      <c r="AP5">
        <v>3.3835296724871808</v>
      </c>
      <c r="AQ5">
        <v>0</v>
      </c>
      <c r="AR5">
        <v>3.9256000000000002</v>
      </c>
      <c r="AS5">
        <v>8.3374799999999993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739.23135759144839</v>
      </c>
      <c r="DN5">
        <v>25.464740893406145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83.199114911279764</v>
      </c>
      <c r="L6">
        <v>47.077648939856061</v>
      </c>
      <c r="M6">
        <v>0</v>
      </c>
      <c r="N6">
        <v>30.000700648099496</v>
      </c>
      <c r="O6">
        <v>50.378467458591267</v>
      </c>
      <c r="P6">
        <v>69.039499517338683</v>
      </c>
      <c r="Q6">
        <v>2.5023340881427067</v>
      </c>
      <c r="R6">
        <v>10.763614445271779</v>
      </c>
      <c r="S6">
        <v>3.2268860762463345</v>
      </c>
      <c r="T6">
        <v>0</v>
      </c>
      <c r="U6">
        <v>291.4353081860765</v>
      </c>
      <c r="V6">
        <v>2.9309182151589241</v>
      </c>
      <c r="W6">
        <v>8.773145903095438</v>
      </c>
      <c r="X6">
        <v>24.983052130954139</v>
      </c>
      <c r="Y6">
        <v>0</v>
      </c>
      <c r="Z6">
        <v>1.6646651999999997</v>
      </c>
      <c r="AA6">
        <v>7.1368206287067215</v>
      </c>
      <c r="AB6">
        <v>7.7878000000000016</v>
      </c>
      <c r="AC6">
        <v>4.9156799999999992</v>
      </c>
      <c r="AD6">
        <v>9.2933499999999984</v>
      </c>
      <c r="AE6">
        <v>12.5575788</v>
      </c>
      <c r="AF6">
        <v>0</v>
      </c>
      <c r="AG6">
        <v>0</v>
      </c>
      <c r="AH6">
        <v>29.706690000000002</v>
      </c>
      <c r="AI6">
        <v>0</v>
      </c>
      <c r="AJ6">
        <v>0</v>
      </c>
      <c r="AK6">
        <v>12.98869</v>
      </c>
      <c r="AL6">
        <v>21.837400000000002</v>
      </c>
      <c r="AM6">
        <v>0</v>
      </c>
      <c r="AN6">
        <v>0</v>
      </c>
      <c r="AO6">
        <v>5.2273199999999997</v>
      </c>
      <c r="AP6">
        <v>3.3835296724871808</v>
      </c>
      <c r="AQ6">
        <v>0</v>
      </c>
      <c r="AR6">
        <v>3.0844</v>
      </c>
      <c r="AS6">
        <v>8.3374799999999993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727.18240546545121</v>
      </c>
      <c r="DN6">
        <v>25.049689355853534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85.497239849935866</v>
      </c>
      <c r="L7">
        <v>34.881501464181675</v>
      </c>
      <c r="M7">
        <v>0</v>
      </c>
      <c r="N7">
        <v>30.001818181818177</v>
      </c>
      <c r="O7">
        <v>50.376544855708914</v>
      </c>
      <c r="P7">
        <v>69.039499517338683</v>
      </c>
      <c r="Q7">
        <v>2.5120438548387098</v>
      </c>
      <c r="R7">
        <v>5.3797881980198019</v>
      </c>
      <c r="S7">
        <v>3.1232310948905115</v>
      </c>
      <c r="T7">
        <v>0</v>
      </c>
      <c r="U7">
        <v>291.4353081860765</v>
      </c>
      <c r="V7">
        <v>2.9312</v>
      </c>
      <c r="W7">
        <v>9.4466624022743417</v>
      </c>
      <c r="X7">
        <v>24.980778174976482</v>
      </c>
      <c r="Y7">
        <v>0</v>
      </c>
      <c r="Z7">
        <v>1.6646651999999997</v>
      </c>
      <c r="AA7">
        <v>7.1368206287067215</v>
      </c>
      <c r="AB7">
        <v>7.7878000000000016</v>
      </c>
      <c r="AC7">
        <v>4.9156799999999992</v>
      </c>
      <c r="AD7">
        <v>9.2933499999999984</v>
      </c>
      <c r="AE7">
        <v>12.5575788</v>
      </c>
      <c r="AF7">
        <v>0</v>
      </c>
      <c r="AG7">
        <v>0</v>
      </c>
      <c r="AH7">
        <v>29.706690000000002</v>
      </c>
      <c r="AI7">
        <v>0</v>
      </c>
      <c r="AJ7">
        <v>0</v>
      </c>
      <c r="AK7">
        <v>12.98869</v>
      </c>
      <c r="AL7">
        <v>21.837400000000002</v>
      </c>
      <c r="AM7">
        <v>0</v>
      </c>
      <c r="AN7">
        <v>0</v>
      </c>
      <c r="AO7">
        <v>5.2273199999999997</v>
      </c>
      <c r="AP7">
        <v>3.3835296724871808</v>
      </c>
      <c r="AQ7">
        <v>0</v>
      </c>
      <c r="AR7">
        <v>3.0844</v>
      </c>
      <c r="AS7">
        <v>3.4169999999999994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708.21038168717337</v>
      </c>
      <c r="DN7">
        <v>24.396158394080125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85.47566672830672</v>
      </c>
      <c r="L8">
        <v>20.368396361246436</v>
      </c>
      <c r="M8">
        <v>0</v>
      </c>
      <c r="N8">
        <v>30.001818181818177</v>
      </c>
      <c r="O8">
        <v>50.376544855708914</v>
      </c>
      <c r="P8">
        <v>69.039499517338683</v>
      </c>
      <c r="Q8">
        <v>2.5141557599999995</v>
      </c>
      <c r="R8">
        <v>5.2</v>
      </c>
      <c r="S8">
        <v>3.1232310948905115</v>
      </c>
      <c r="T8">
        <v>0</v>
      </c>
      <c r="U8">
        <v>291.4353081860765</v>
      </c>
      <c r="V8">
        <v>2.9312</v>
      </c>
      <c r="W8">
        <v>9.4466624022743417</v>
      </c>
      <c r="X8">
        <v>24.980778174976482</v>
      </c>
      <c r="Y8">
        <v>0</v>
      </c>
      <c r="Z8">
        <v>1.6646651999999997</v>
      </c>
      <c r="AA8">
        <v>3.5515554748118805</v>
      </c>
      <c r="AB8">
        <v>7.7878000000000016</v>
      </c>
      <c r="AC8">
        <v>4.9156799999999992</v>
      </c>
      <c r="AD8">
        <v>9.2933499999999984</v>
      </c>
      <c r="AE8">
        <v>12.5575788</v>
      </c>
      <c r="AF8">
        <v>0</v>
      </c>
      <c r="AG8">
        <v>0</v>
      </c>
      <c r="AH8">
        <v>29.706690000000002</v>
      </c>
      <c r="AI8">
        <v>0</v>
      </c>
      <c r="AJ8">
        <v>0</v>
      </c>
      <c r="AK8">
        <v>12.98869</v>
      </c>
      <c r="AL8">
        <v>21.837400000000002</v>
      </c>
      <c r="AM8">
        <v>0</v>
      </c>
      <c r="AN8">
        <v>0</v>
      </c>
      <c r="AO8">
        <v>5.2273199999999997</v>
      </c>
      <c r="AP8">
        <v>3.3835296724871808</v>
      </c>
      <c r="AQ8">
        <v>0</v>
      </c>
      <c r="AR8">
        <v>3.0844</v>
      </c>
      <c r="AS8">
        <v>2.5627499999999999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689.69635042941923</v>
      </c>
      <c r="DN8">
        <v>23.75831998051639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85.497239849935866</v>
      </c>
      <c r="L9">
        <v>19.75809622982451</v>
      </c>
      <c r="M9">
        <v>0</v>
      </c>
      <c r="N9">
        <v>30.000126187245584</v>
      </c>
      <c r="O9">
        <v>50.379148259493668</v>
      </c>
      <c r="P9">
        <v>69.039499517338683</v>
      </c>
      <c r="Q9">
        <v>2.7342672923076927</v>
      </c>
      <c r="R9">
        <v>5.2</v>
      </c>
      <c r="S9">
        <v>3.1242097313974586</v>
      </c>
      <c r="T9">
        <v>0</v>
      </c>
      <c r="U9">
        <v>291.4353081860765</v>
      </c>
      <c r="V9">
        <v>2.9312</v>
      </c>
      <c r="W9">
        <v>9.5604776119402999</v>
      </c>
      <c r="X9">
        <v>24.980778174976482</v>
      </c>
      <c r="Y9">
        <v>0</v>
      </c>
      <c r="Z9">
        <v>1.6646651999999997</v>
      </c>
      <c r="AA9">
        <v>0</v>
      </c>
      <c r="AB9">
        <v>7.7878000000000016</v>
      </c>
      <c r="AC9">
        <v>4.9156799999999992</v>
      </c>
      <c r="AD9">
        <v>9.2933499999999984</v>
      </c>
      <c r="AE9">
        <v>12.5575788</v>
      </c>
      <c r="AF9">
        <v>0</v>
      </c>
      <c r="AG9">
        <v>0</v>
      </c>
      <c r="AH9">
        <v>29.706690000000002</v>
      </c>
      <c r="AI9">
        <v>0</v>
      </c>
      <c r="AJ9">
        <v>0</v>
      </c>
      <c r="AK9">
        <v>12.98869</v>
      </c>
      <c r="AL9">
        <v>21.837400000000002</v>
      </c>
      <c r="AM9">
        <v>0</v>
      </c>
      <c r="AN9">
        <v>0</v>
      </c>
      <c r="AO9">
        <v>5.2273199999999997</v>
      </c>
      <c r="AP9">
        <v>3.3835296724871808</v>
      </c>
      <c r="AQ9">
        <v>0</v>
      </c>
      <c r="AR9">
        <v>3.0844</v>
      </c>
      <c r="AS9">
        <v>2.5627499999999999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686.01865440334916</v>
      </c>
      <c r="DN9">
        <v>23.63155030967463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85.47566672830672</v>
      </c>
      <c r="L10">
        <v>19.75809622982451</v>
      </c>
      <c r="M10">
        <v>0</v>
      </c>
      <c r="N10">
        <v>30.000126187245584</v>
      </c>
      <c r="O10">
        <v>50.379148259493668</v>
      </c>
      <c r="P10">
        <v>69.039499517338683</v>
      </c>
      <c r="Q10">
        <v>2.7342672923076927</v>
      </c>
      <c r="R10">
        <v>5.2</v>
      </c>
      <c r="S10">
        <v>3.1242097313974586</v>
      </c>
      <c r="T10">
        <v>0</v>
      </c>
      <c r="U10">
        <v>291.4353081860765</v>
      </c>
      <c r="V10">
        <v>2.9312</v>
      </c>
      <c r="W10">
        <v>9.5604776119402999</v>
      </c>
      <c r="X10">
        <v>24.980778174976482</v>
      </c>
      <c r="Y10">
        <v>0</v>
      </c>
      <c r="Z10">
        <v>1.6646651999999997</v>
      </c>
      <c r="AA10">
        <v>0</v>
      </c>
      <c r="AB10">
        <v>7.7878000000000016</v>
      </c>
      <c r="AC10">
        <v>4.9156799999999992</v>
      </c>
      <c r="AD10">
        <v>9.2933499999999984</v>
      </c>
      <c r="AE10">
        <v>12.5575788</v>
      </c>
      <c r="AF10">
        <v>0</v>
      </c>
      <c r="AG10">
        <v>0</v>
      </c>
      <c r="AH10">
        <v>29.706690000000002</v>
      </c>
      <c r="AI10">
        <v>0</v>
      </c>
      <c r="AJ10">
        <v>0</v>
      </c>
      <c r="AK10">
        <v>12.98869</v>
      </c>
      <c r="AL10">
        <v>21.837400000000002</v>
      </c>
      <c r="AM10">
        <v>0</v>
      </c>
      <c r="AN10">
        <v>0</v>
      </c>
      <c r="AO10">
        <v>5.2273199999999997</v>
      </c>
      <c r="AP10">
        <v>3.3835296724871808</v>
      </c>
      <c r="AQ10">
        <v>0</v>
      </c>
      <c r="AR10">
        <v>3.0844</v>
      </c>
      <c r="AS10">
        <v>2.5627499999999999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685.99779958403053</v>
      </c>
      <c r="DN10">
        <v>23.630832007364099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85.528627855844562</v>
      </c>
      <c r="L11">
        <v>20.409784688239309</v>
      </c>
      <c r="M11">
        <v>0</v>
      </c>
      <c r="N11">
        <v>30.000126187245584</v>
      </c>
      <c r="O11">
        <v>50.379148259493668</v>
      </c>
      <c r="P11">
        <v>69.039499517338683</v>
      </c>
      <c r="Q11">
        <v>2.7996651547842402</v>
      </c>
      <c r="R11">
        <v>5.2</v>
      </c>
      <c r="S11">
        <v>3.1230773531669866</v>
      </c>
      <c r="T11">
        <v>0</v>
      </c>
      <c r="U11">
        <v>291.4353081860765</v>
      </c>
      <c r="V11">
        <v>0</v>
      </c>
      <c r="W11">
        <v>9.5604776119402999</v>
      </c>
      <c r="X11">
        <v>24.980778174976482</v>
      </c>
      <c r="Y11">
        <v>0</v>
      </c>
      <c r="Z11">
        <v>1.6646651999999997</v>
      </c>
      <c r="AA11">
        <v>0</v>
      </c>
      <c r="AB11">
        <v>7.7878000000000016</v>
      </c>
      <c r="AC11">
        <v>4.9156799999999992</v>
      </c>
      <c r="AD11">
        <v>9.2933499999999984</v>
      </c>
      <c r="AE11">
        <v>12.5575788</v>
      </c>
      <c r="AF11">
        <v>0</v>
      </c>
      <c r="AG11">
        <v>0</v>
      </c>
      <c r="AH11">
        <v>29.706690000000002</v>
      </c>
      <c r="AI11">
        <v>0</v>
      </c>
      <c r="AJ11">
        <v>0</v>
      </c>
      <c r="AK11">
        <v>12.98869</v>
      </c>
      <c r="AL11">
        <v>21.837400000000002</v>
      </c>
      <c r="AM11">
        <v>0</v>
      </c>
      <c r="AN11">
        <v>0</v>
      </c>
      <c r="AO11">
        <v>5.2273199999999997</v>
      </c>
      <c r="AP11">
        <v>3.3835296724871808</v>
      </c>
      <c r="AQ11">
        <v>0</v>
      </c>
      <c r="AR11">
        <v>3.0844</v>
      </c>
      <c r="AS11">
        <v>2.5627499999999999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683.90751862196043</v>
      </c>
      <c r="DN11">
        <v>23.558828039632857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85.517461868076111</v>
      </c>
      <c r="L12">
        <v>20.409784688239309</v>
      </c>
      <c r="M12">
        <v>0</v>
      </c>
      <c r="N12">
        <v>30.000126187245584</v>
      </c>
      <c r="O12">
        <v>50.379148259493668</v>
      </c>
      <c r="P12">
        <v>69.039499517338683</v>
      </c>
      <c r="Q12">
        <v>2.7996651547842402</v>
      </c>
      <c r="R12">
        <v>5.2</v>
      </c>
      <c r="S12">
        <v>3.1230773531669866</v>
      </c>
      <c r="T12">
        <v>0</v>
      </c>
      <c r="U12">
        <v>291.4353081860765</v>
      </c>
      <c r="V12">
        <v>0</v>
      </c>
      <c r="W12">
        <v>9.5604776119402999</v>
      </c>
      <c r="X12">
        <v>24.980778174976482</v>
      </c>
      <c r="Y12">
        <v>0</v>
      </c>
      <c r="Z12">
        <v>1.6646651999999997</v>
      </c>
      <c r="AA12">
        <v>0</v>
      </c>
      <c r="AB12">
        <v>7.7878000000000016</v>
      </c>
      <c r="AC12">
        <v>4.9156799999999992</v>
      </c>
      <c r="AD12">
        <v>9.2933499999999984</v>
      </c>
      <c r="AE12">
        <v>12.5575788</v>
      </c>
      <c r="AF12">
        <v>0</v>
      </c>
      <c r="AG12">
        <v>0</v>
      </c>
      <c r="AH12">
        <v>29.706690000000002</v>
      </c>
      <c r="AI12">
        <v>0</v>
      </c>
      <c r="AJ12">
        <v>0</v>
      </c>
      <c r="AK12">
        <v>12.98869</v>
      </c>
      <c r="AL12">
        <v>21.837400000000002</v>
      </c>
      <c r="AM12">
        <v>0</v>
      </c>
      <c r="AN12">
        <v>0</v>
      </c>
      <c r="AO12">
        <v>5.2273199999999997</v>
      </c>
      <c r="AP12">
        <v>3.3835296724871808</v>
      </c>
      <c r="AQ12">
        <v>0</v>
      </c>
      <c r="AR12">
        <v>3.0844</v>
      </c>
      <c r="AS12">
        <v>2.5627499999999999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683.89672434545707</v>
      </c>
      <c r="DN12">
        <v>23.558456328367825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85.528627855844562</v>
      </c>
      <c r="L13">
        <v>20.409784688239309</v>
      </c>
      <c r="M13">
        <v>0</v>
      </c>
      <c r="N13">
        <v>30.000126187245584</v>
      </c>
      <c r="O13">
        <v>50.379148259493668</v>
      </c>
      <c r="P13">
        <v>69.037209734137434</v>
      </c>
      <c r="Q13">
        <v>2.7996651547842402</v>
      </c>
      <c r="R13">
        <v>5.2</v>
      </c>
      <c r="S13">
        <v>3.1230773531669866</v>
      </c>
      <c r="T13">
        <v>0</v>
      </c>
      <c r="U13">
        <v>291.4353081860765</v>
      </c>
      <c r="V13">
        <v>0</v>
      </c>
      <c r="W13">
        <v>9.7156801705756948</v>
      </c>
      <c r="X13">
        <v>24.980778174976482</v>
      </c>
      <c r="Y13">
        <v>0</v>
      </c>
      <c r="Z13">
        <v>1.6646651999999997</v>
      </c>
      <c r="AA13">
        <v>0</v>
      </c>
      <c r="AB13">
        <v>7.7878000000000016</v>
      </c>
      <c r="AC13">
        <v>4.9156799999999992</v>
      </c>
      <c r="AD13">
        <v>9.2933499999999984</v>
      </c>
      <c r="AE13">
        <v>12.5575788</v>
      </c>
      <c r="AF13">
        <v>0</v>
      </c>
      <c r="AG13">
        <v>0</v>
      </c>
      <c r="AH13">
        <v>29.706690000000002</v>
      </c>
      <c r="AI13">
        <v>0</v>
      </c>
      <c r="AJ13">
        <v>0</v>
      </c>
      <c r="AK13">
        <v>12.98869</v>
      </c>
      <c r="AL13">
        <v>21.837400000000002</v>
      </c>
      <c r="AM13">
        <v>0</v>
      </c>
      <c r="AN13">
        <v>0</v>
      </c>
      <c r="AO13">
        <v>5.2273199999999997</v>
      </c>
      <c r="AP13">
        <v>3.3835296724871808</v>
      </c>
      <c r="AQ13">
        <v>0</v>
      </c>
      <c r="AR13">
        <v>3.0844</v>
      </c>
      <c r="AS13">
        <v>2.5627499999999999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684.05533917381217</v>
      </c>
      <c r="DN13">
        <v>23.563920263215451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85.517461868076111</v>
      </c>
      <c r="L14">
        <v>20.409784688239309</v>
      </c>
      <c r="M14">
        <v>0</v>
      </c>
      <c r="N14">
        <v>30.000126187245584</v>
      </c>
      <c r="O14">
        <v>50.379148259493668</v>
      </c>
      <c r="P14">
        <v>69.037209734137434</v>
      </c>
      <c r="Q14">
        <v>2.7996651547842402</v>
      </c>
      <c r="R14">
        <v>5.2</v>
      </c>
      <c r="S14">
        <v>3.1230773531669866</v>
      </c>
      <c r="T14">
        <v>0</v>
      </c>
      <c r="U14">
        <v>291.4353081860765</v>
      </c>
      <c r="V14">
        <v>0</v>
      </c>
      <c r="W14">
        <v>9.7156801705756948</v>
      </c>
      <c r="X14">
        <v>24.980778174976482</v>
      </c>
      <c r="Y14">
        <v>0</v>
      </c>
      <c r="Z14">
        <v>1.6646651999999997</v>
      </c>
      <c r="AA14">
        <v>0</v>
      </c>
      <c r="AB14">
        <v>7.7878000000000016</v>
      </c>
      <c r="AC14">
        <v>4.9156799999999992</v>
      </c>
      <c r="AD14">
        <v>9.2933499999999984</v>
      </c>
      <c r="AE14">
        <v>12.5575788</v>
      </c>
      <c r="AF14">
        <v>0</v>
      </c>
      <c r="AG14">
        <v>0</v>
      </c>
      <c r="AH14">
        <v>29.706690000000002</v>
      </c>
      <c r="AI14">
        <v>0</v>
      </c>
      <c r="AJ14">
        <v>0</v>
      </c>
      <c r="AK14">
        <v>12.98869</v>
      </c>
      <c r="AL14">
        <v>21.837400000000002</v>
      </c>
      <c r="AM14">
        <v>0</v>
      </c>
      <c r="AN14">
        <v>0</v>
      </c>
      <c r="AO14">
        <v>5.2273199999999997</v>
      </c>
      <c r="AP14">
        <v>3.3835296724871808</v>
      </c>
      <c r="AQ14">
        <v>0</v>
      </c>
      <c r="AR14">
        <v>3.0844</v>
      </c>
      <c r="AS14">
        <v>2.5627499999999999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684.0445448973087</v>
      </c>
      <c r="DN14">
        <v>23.563548551950419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85.693922679632635</v>
      </c>
      <c r="L15">
        <v>22.478258647070938</v>
      </c>
      <c r="M15">
        <v>0</v>
      </c>
      <c r="N15">
        <v>30.000126187245584</v>
      </c>
      <c r="O15">
        <v>50.379148259493668</v>
      </c>
      <c r="P15">
        <v>69.037209734137434</v>
      </c>
      <c r="Q15">
        <v>2.9694414362831854</v>
      </c>
      <c r="R15">
        <v>5.0199999999999996</v>
      </c>
      <c r="S15">
        <v>3.1228776631944446</v>
      </c>
      <c r="T15">
        <v>0</v>
      </c>
      <c r="U15">
        <v>291.4353081860765</v>
      </c>
      <c r="V15">
        <v>0</v>
      </c>
      <c r="W15">
        <v>9.7156801705756948</v>
      </c>
      <c r="X15">
        <v>24.980778174976482</v>
      </c>
      <c r="Y15">
        <v>0</v>
      </c>
      <c r="Z15">
        <v>1.6646651999999997</v>
      </c>
      <c r="AA15">
        <v>0</v>
      </c>
      <c r="AB15">
        <v>10.036104000000002</v>
      </c>
      <c r="AC15">
        <v>7.3809581492068475</v>
      </c>
      <c r="AD15">
        <v>9.2933499999999984</v>
      </c>
      <c r="AE15">
        <v>12.5575788</v>
      </c>
      <c r="AF15">
        <v>0</v>
      </c>
      <c r="AG15">
        <v>0</v>
      </c>
      <c r="AH15">
        <v>29.706690000000002</v>
      </c>
      <c r="AI15">
        <v>0</v>
      </c>
      <c r="AJ15">
        <v>0</v>
      </c>
      <c r="AK15">
        <v>12.98869</v>
      </c>
      <c r="AL15">
        <v>20.952100000000005</v>
      </c>
      <c r="AM15">
        <v>0</v>
      </c>
      <c r="AN15">
        <v>0</v>
      </c>
      <c r="AO15">
        <v>5.2273199999999997</v>
      </c>
      <c r="AP15">
        <v>3.0907242200604053</v>
      </c>
      <c r="AQ15">
        <v>0</v>
      </c>
      <c r="AR15">
        <v>3.0844</v>
      </c>
      <c r="AS15">
        <v>2.5627499999999999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689.62240944901168</v>
      </c>
      <c r="DN15">
        <v>23.755672058942181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85.683019802098741</v>
      </c>
      <c r="L16">
        <v>22.478258647070938</v>
      </c>
      <c r="M16">
        <v>0</v>
      </c>
      <c r="N16">
        <v>30.000126187245584</v>
      </c>
      <c r="O16">
        <v>50.379148259493668</v>
      </c>
      <c r="P16">
        <v>69.037209734137434</v>
      </c>
      <c r="Q16">
        <v>2.9694414362831854</v>
      </c>
      <c r="R16">
        <v>5.0199999999999996</v>
      </c>
      <c r="S16">
        <v>3.1228776631944446</v>
      </c>
      <c r="T16">
        <v>0</v>
      </c>
      <c r="U16">
        <v>291.4353081860765</v>
      </c>
      <c r="V16">
        <v>0</v>
      </c>
      <c r="W16">
        <v>9.7156801705756948</v>
      </c>
      <c r="X16">
        <v>24.980778174976482</v>
      </c>
      <c r="Y16">
        <v>0</v>
      </c>
      <c r="Z16">
        <v>1.6646651999999997</v>
      </c>
      <c r="AA16">
        <v>0</v>
      </c>
      <c r="AB16">
        <v>10.036104000000002</v>
      </c>
      <c r="AC16">
        <v>7.3809581492068475</v>
      </c>
      <c r="AD16">
        <v>9.2933499999999984</v>
      </c>
      <c r="AE16">
        <v>12.5575788</v>
      </c>
      <c r="AF16">
        <v>0</v>
      </c>
      <c r="AG16">
        <v>0</v>
      </c>
      <c r="AH16">
        <v>29.706690000000002</v>
      </c>
      <c r="AI16">
        <v>0</v>
      </c>
      <c r="AJ16">
        <v>0</v>
      </c>
      <c r="AK16">
        <v>12.98869</v>
      </c>
      <c r="AL16">
        <v>20.952100000000005</v>
      </c>
      <c r="AM16">
        <v>0</v>
      </c>
      <c r="AN16">
        <v>0</v>
      </c>
      <c r="AO16">
        <v>5.2273199999999997</v>
      </c>
      <c r="AP16">
        <v>3.0907242200604053</v>
      </c>
      <c r="AQ16">
        <v>0</v>
      </c>
      <c r="AR16">
        <v>3.0844</v>
      </c>
      <c r="AS16">
        <v>2.5627499999999999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689.61186956736628</v>
      </c>
      <c r="DN16">
        <v>23.755309063053744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85.693922679632635</v>
      </c>
      <c r="L17">
        <v>22.478258647070938</v>
      </c>
      <c r="M17">
        <v>0</v>
      </c>
      <c r="N17">
        <v>30.000126187245584</v>
      </c>
      <c r="O17">
        <v>50.379148259493668</v>
      </c>
      <c r="P17">
        <v>69.037209734137434</v>
      </c>
      <c r="Q17">
        <v>2.9694414362831854</v>
      </c>
      <c r="R17">
        <v>5.1917907872763411</v>
      </c>
      <c r="S17">
        <v>3.1228776631944446</v>
      </c>
      <c r="T17">
        <v>0</v>
      </c>
      <c r="U17">
        <v>291.4353081860765</v>
      </c>
      <c r="V17">
        <v>0</v>
      </c>
      <c r="W17">
        <v>9.7156801705756948</v>
      </c>
      <c r="X17">
        <v>24.980778174976482</v>
      </c>
      <c r="Y17">
        <v>0</v>
      </c>
      <c r="Z17">
        <v>1.6646651999999997</v>
      </c>
      <c r="AA17">
        <v>0</v>
      </c>
      <c r="AB17">
        <v>10.036104000000002</v>
      </c>
      <c r="AC17">
        <v>7.3809581492068475</v>
      </c>
      <c r="AD17">
        <v>9.2933499999999984</v>
      </c>
      <c r="AE17">
        <v>12.5575788</v>
      </c>
      <c r="AF17">
        <v>0</v>
      </c>
      <c r="AG17">
        <v>0</v>
      </c>
      <c r="AH17">
        <v>29.706690000000002</v>
      </c>
      <c r="AI17">
        <v>0</v>
      </c>
      <c r="AJ17">
        <v>0</v>
      </c>
      <c r="AK17">
        <v>12.98869</v>
      </c>
      <c r="AL17">
        <v>20.952100000000005</v>
      </c>
      <c r="AM17">
        <v>0</v>
      </c>
      <c r="AN17">
        <v>0</v>
      </c>
      <c r="AO17">
        <v>5.2273199999999997</v>
      </c>
      <c r="AP17">
        <v>3.0907242200604053</v>
      </c>
      <c r="AQ17">
        <v>0</v>
      </c>
      <c r="AR17">
        <v>3.0844</v>
      </c>
      <c r="AS17">
        <v>2.5627499999999999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689.78847963191436</v>
      </c>
      <c r="DN17">
        <v>23.761392663315938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85.683019802098741</v>
      </c>
      <c r="L18">
        <v>22.478258647070938</v>
      </c>
      <c r="M18">
        <v>0</v>
      </c>
      <c r="N18">
        <v>30.000126187245584</v>
      </c>
      <c r="O18">
        <v>50.379148259493668</v>
      </c>
      <c r="P18">
        <v>69.037209734137434</v>
      </c>
      <c r="Q18">
        <v>2.9694414362831854</v>
      </c>
      <c r="R18">
        <v>5.1917907872763411</v>
      </c>
      <c r="S18">
        <v>3.1228776631944446</v>
      </c>
      <c r="T18">
        <v>0</v>
      </c>
      <c r="U18">
        <v>291.4353081860765</v>
      </c>
      <c r="V18">
        <v>0</v>
      </c>
      <c r="W18">
        <v>9.7156801705756948</v>
      </c>
      <c r="X18">
        <v>24.980778174976482</v>
      </c>
      <c r="Y18">
        <v>0</v>
      </c>
      <c r="Z18">
        <v>1.6646651999999997</v>
      </c>
      <c r="AA18">
        <v>0</v>
      </c>
      <c r="AB18">
        <v>10.036104000000002</v>
      </c>
      <c r="AC18">
        <v>7.3809581492068475</v>
      </c>
      <c r="AD18">
        <v>9.2933499999999984</v>
      </c>
      <c r="AE18">
        <v>12.5575788</v>
      </c>
      <c r="AF18">
        <v>0</v>
      </c>
      <c r="AG18">
        <v>0</v>
      </c>
      <c r="AH18">
        <v>29.706690000000002</v>
      </c>
      <c r="AI18">
        <v>0</v>
      </c>
      <c r="AJ18">
        <v>0</v>
      </c>
      <c r="AK18">
        <v>12.98869</v>
      </c>
      <c r="AL18">
        <v>20.952100000000005</v>
      </c>
      <c r="AM18">
        <v>0</v>
      </c>
      <c r="AN18">
        <v>0</v>
      </c>
      <c r="AO18">
        <v>5.2273199999999997</v>
      </c>
      <c r="AP18">
        <v>3.0907242200604053</v>
      </c>
      <c r="AQ18">
        <v>0</v>
      </c>
      <c r="AR18">
        <v>3.0844</v>
      </c>
      <c r="AS18">
        <v>2.5627499999999999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689.77793975026896</v>
      </c>
      <c r="DN18">
        <v>23.761029667427501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85.693922679632635</v>
      </c>
      <c r="L19">
        <v>22.478258647070938</v>
      </c>
      <c r="M19">
        <v>0</v>
      </c>
      <c r="N19">
        <v>30.000126187245584</v>
      </c>
      <c r="O19">
        <v>50.379148259493668</v>
      </c>
      <c r="P19">
        <v>69.037209734137434</v>
      </c>
      <c r="Q19">
        <v>2.9694414362831854</v>
      </c>
      <c r="R19">
        <v>5.1917907872763411</v>
      </c>
      <c r="S19">
        <v>3.1228776631944446</v>
      </c>
      <c r="T19">
        <v>0</v>
      </c>
      <c r="U19">
        <v>291.4353081860765</v>
      </c>
      <c r="V19">
        <v>0</v>
      </c>
      <c r="W19">
        <v>9.6639459843638953</v>
      </c>
      <c r="X19">
        <v>24.980778174976482</v>
      </c>
      <c r="Y19">
        <v>0</v>
      </c>
      <c r="Z19">
        <v>1.6646651999999997</v>
      </c>
      <c r="AA19">
        <v>0</v>
      </c>
      <c r="AB19">
        <v>10.036104000000002</v>
      </c>
      <c r="AC19">
        <v>7.3809581492068475</v>
      </c>
      <c r="AD19">
        <v>9.2933499999999984</v>
      </c>
      <c r="AE19">
        <v>12.5575788</v>
      </c>
      <c r="AF19">
        <v>0</v>
      </c>
      <c r="AG19">
        <v>0</v>
      </c>
      <c r="AH19">
        <v>29.706690000000002</v>
      </c>
      <c r="AI19">
        <v>0</v>
      </c>
      <c r="AJ19">
        <v>0</v>
      </c>
      <c r="AK19">
        <v>12.98869</v>
      </c>
      <c r="AL19">
        <v>20.952100000000005</v>
      </c>
      <c r="AM19">
        <v>0</v>
      </c>
      <c r="AN19">
        <v>0</v>
      </c>
      <c r="AO19">
        <v>5.2273199999999997</v>
      </c>
      <c r="AP19">
        <v>3.0907242200604053</v>
      </c>
      <c r="AQ19">
        <v>0</v>
      </c>
      <c r="AR19">
        <v>3.0844</v>
      </c>
      <c r="AS19">
        <v>2.5627499999999999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689.73846819268192</v>
      </c>
      <c r="DN19">
        <v>23.759669916336549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85.683019802098741</v>
      </c>
      <c r="L20">
        <v>22.478258647070938</v>
      </c>
      <c r="M20">
        <v>0</v>
      </c>
      <c r="N20">
        <v>30.000126187245584</v>
      </c>
      <c r="O20">
        <v>50.379148259493668</v>
      </c>
      <c r="P20">
        <v>69.037209734137434</v>
      </c>
      <c r="Q20">
        <v>2.9694414362831854</v>
      </c>
      <c r="R20">
        <v>5.1917907872763411</v>
      </c>
      <c r="S20">
        <v>3.1228776631944446</v>
      </c>
      <c r="T20">
        <v>0</v>
      </c>
      <c r="U20">
        <v>291.4353081860765</v>
      </c>
      <c r="V20">
        <v>0</v>
      </c>
      <c r="W20">
        <v>9.6639459843638953</v>
      </c>
      <c r="X20">
        <v>24.980778174976482</v>
      </c>
      <c r="Y20">
        <v>0</v>
      </c>
      <c r="Z20">
        <v>1.6646651999999997</v>
      </c>
      <c r="AA20">
        <v>0</v>
      </c>
      <c r="AB20">
        <v>10.036104000000002</v>
      </c>
      <c r="AC20">
        <v>7.3809581492068475</v>
      </c>
      <c r="AD20">
        <v>9.2933499999999984</v>
      </c>
      <c r="AE20">
        <v>12.5575788</v>
      </c>
      <c r="AF20">
        <v>0</v>
      </c>
      <c r="AG20">
        <v>0</v>
      </c>
      <c r="AH20">
        <v>29.706690000000002</v>
      </c>
      <c r="AI20">
        <v>0</v>
      </c>
      <c r="AJ20">
        <v>0</v>
      </c>
      <c r="AK20">
        <v>12.98869</v>
      </c>
      <c r="AL20">
        <v>20.952100000000005</v>
      </c>
      <c r="AM20">
        <v>0</v>
      </c>
      <c r="AN20">
        <v>0</v>
      </c>
      <c r="AO20">
        <v>5.2273199999999997</v>
      </c>
      <c r="AP20">
        <v>3.0907242200604053</v>
      </c>
      <c r="AQ20">
        <v>0</v>
      </c>
      <c r="AR20">
        <v>3.0844</v>
      </c>
      <c r="AS20">
        <v>2.5627499999999999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689.72792831103641</v>
      </c>
      <c r="DN20">
        <v>23.759306920448111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85.693922679632635</v>
      </c>
      <c r="L21">
        <v>22.478258647070938</v>
      </c>
      <c r="M21">
        <v>0</v>
      </c>
      <c r="N21">
        <v>30.000126187245584</v>
      </c>
      <c r="O21">
        <v>50.379148259493668</v>
      </c>
      <c r="P21">
        <v>69.037209734137434</v>
      </c>
      <c r="Q21">
        <v>2.9694414362831854</v>
      </c>
      <c r="R21">
        <v>5.0199999999999996</v>
      </c>
      <c r="S21">
        <v>3.1228776631944446</v>
      </c>
      <c r="T21">
        <v>0</v>
      </c>
      <c r="U21">
        <v>291.4353081860765</v>
      </c>
      <c r="V21">
        <v>0</v>
      </c>
      <c r="W21">
        <v>5.1738409770687941</v>
      </c>
      <c r="X21">
        <v>24.980778174976482</v>
      </c>
      <c r="Y21">
        <v>0</v>
      </c>
      <c r="Z21">
        <v>1.6646651999999997</v>
      </c>
      <c r="AA21">
        <v>0</v>
      </c>
      <c r="AB21">
        <v>10.036104000000002</v>
      </c>
      <c r="AC21">
        <v>4.9156799999999992</v>
      </c>
      <c r="AD21">
        <v>9.2933499999999984</v>
      </c>
      <c r="AE21">
        <v>12.5575788</v>
      </c>
      <c r="AF21">
        <v>0</v>
      </c>
      <c r="AG21">
        <v>0</v>
      </c>
      <c r="AH21">
        <v>29.706690000000002</v>
      </c>
      <c r="AI21">
        <v>0</v>
      </c>
      <c r="AJ21">
        <v>0</v>
      </c>
      <c r="AK21">
        <v>12.98869</v>
      </c>
      <c r="AL21">
        <v>20.952100000000005</v>
      </c>
      <c r="AM21">
        <v>0</v>
      </c>
      <c r="AN21">
        <v>0</v>
      </c>
      <c r="AO21">
        <v>5.2273199999999997</v>
      </c>
      <c r="AP21">
        <v>3.0907242200604053</v>
      </c>
      <c r="AQ21">
        <v>0</v>
      </c>
      <c r="AR21">
        <v>3.0844</v>
      </c>
      <c r="AS21">
        <v>2.5627499999999999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682.84862878072204</v>
      </c>
      <c r="DN21">
        <v>23.522335384518001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85.683019802098741</v>
      </c>
      <c r="L22">
        <v>22.478258647070938</v>
      </c>
      <c r="M22">
        <v>0</v>
      </c>
      <c r="N22">
        <v>30.000126187245584</v>
      </c>
      <c r="O22">
        <v>50.379148259493668</v>
      </c>
      <c r="P22">
        <v>69.037209734137434</v>
      </c>
      <c r="Q22">
        <v>2.9694414362831854</v>
      </c>
      <c r="R22">
        <v>5.0199999999999996</v>
      </c>
      <c r="S22">
        <v>3.1228776631944446</v>
      </c>
      <c r="T22">
        <v>0</v>
      </c>
      <c r="U22">
        <v>291.4353081860765</v>
      </c>
      <c r="V22">
        <v>0</v>
      </c>
      <c r="W22">
        <v>5</v>
      </c>
      <c r="X22">
        <v>24.980778174976482</v>
      </c>
      <c r="Y22">
        <v>0</v>
      </c>
      <c r="Z22">
        <v>1.6646651999999997</v>
      </c>
      <c r="AA22">
        <v>0</v>
      </c>
      <c r="AB22">
        <v>10.036104000000002</v>
      </c>
      <c r="AC22">
        <v>4.9156799999999992</v>
      </c>
      <c r="AD22">
        <v>9.2933499999999984</v>
      </c>
      <c r="AE22">
        <v>12.5575788</v>
      </c>
      <c r="AF22">
        <v>0</v>
      </c>
      <c r="AG22">
        <v>0</v>
      </c>
      <c r="AH22">
        <v>29.706690000000002</v>
      </c>
      <c r="AI22">
        <v>0</v>
      </c>
      <c r="AJ22">
        <v>0</v>
      </c>
      <c r="AK22">
        <v>12.98869</v>
      </c>
      <c r="AL22">
        <v>20.952100000000005</v>
      </c>
      <c r="AM22">
        <v>0</v>
      </c>
      <c r="AN22">
        <v>0</v>
      </c>
      <c r="AO22">
        <v>5.2273199999999997</v>
      </c>
      <c r="AP22">
        <v>3.0907242200604053</v>
      </c>
      <c r="AQ22">
        <v>0</v>
      </c>
      <c r="AR22">
        <v>3.0844</v>
      </c>
      <c r="AS22">
        <v>2.5627499999999999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682.67003705461002</v>
      </c>
      <c r="DN22">
        <v>23.516183256027375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85.693922679632635</v>
      </c>
      <c r="L23">
        <v>22.478258647070938</v>
      </c>
      <c r="M23">
        <v>0</v>
      </c>
      <c r="N23">
        <v>30.000126187245584</v>
      </c>
      <c r="O23">
        <v>50.379148259493668</v>
      </c>
      <c r="P23">
        <v>69.037209734137434</v>
      </c>
      <c r="Q23">
        <v>2.917282892889288</v>
      </c>
      <c r="R23">
        <v>5.0199999999999996</v>
      </c>
      <c r="S23">
        <v>3.1254856000000002</v>
      </c>
      <c r="T23">
        <v>0</v>
      </c>
      <c r="U23">
        <v>291.4353081860765</v>
      </c>
      <c r="V23">
        <v>0</v>
      </c>
      <c r="W23">
        <v>5</v>
      </c>
      <c r="X23">
        <v>24.980778174976482</v>
      </c>
      <c r="Y23">
        <v>0</v>
      </c>
      <c r="Z23">
        <v>1.6646651999999997</v>
      </c>
      <c r="AA23">
        <v>0</v>
      </c>
      <c r="AB23">
        <v>10.036104000000002</v>
      </c>
      <c r="AC23">
        <v>4.9156799999999992</v>
      </c>
      <c r="AD23">
        <v>9.2933499999999984</v>
      </c>
      <c r="AE23">
        <v>12.5575788</v>
      </c>
      <c r="AF23">
        <v>0</v>
      </c>
      <c r="AG23">
        <v>0</v>
      </c>
      <c r="AH23">
        <v>29.706690000000002</v>
      </c>
      <c r="AI23">
        <v>0</v>
      </c>
      <c r="AJ23">
        <v>0</v>
      </c>
      <c r="AK23">
        <v>12.98869</v>
      </c>
      <c r="AL23">
        <v>20.952100000000005</v>
      </c>
      <c r="AM23">
        <v>0</v>
      </c>
      <c r="AN23">
        <v>0</v>
      </c>
      <c r="AO23">
        <v>5.2273199999999997</v>
      </c>
      <c r="AP23">
        <v>3.0907242200604053</v>
      </c>
      <c r="AQ23">
        <v>0</v>
      </c>
      <c r="AR23">
        <v>3.0844</v>
      </c>
      <c r="AS23">
        <v>2.5627499999999999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682.63267619004864</v>
      </c>
      <c r="DN23">
        <v>23.514896391534208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85.683019802098741</v>
      </c>
      <c r="L24">
        <v>22.478258647070938</v>
      </c>
      <c r="M24">
        <v>0</v>
      </c>
      <c r="N24">
        <v>30.000126187245584</v>
      </c>
      <c r="O24">
        <v>50.379148259493668</v>
      </c>
      <c r="P24">
        <v>69.037209734137434</v>
      </c>
      <c r="Q24">
        <v>2.917282892889288</v>
      </c>
      <c r="R24">
        <v>5.0199999999999996</v>
      </c>
      <c r="S24">
        <v>3.1254856000000002</v>
      </c>
      <c r="T24">
        <v>0</v>
      </c>
      <c r="U24">
        <v>291.4353081860765</v>
      </c>
      <c r="V24">
        <v>0</v>
      </c>
      <c r="W24">
        <v>5</v>
      </c>
      <c r="X24">
        <v>24.980778174976482</v>
      </c>
      <c r="Y24">
        <v>0</v>
      </c>
      <c r="Z24">
        <v>1.6646651999999997</v>
      </c>
      <c r="AA24">
        <v>0</v>
      </c>
      <c r="AB24">
        <v>8.1264000000000038</v>
      </c>
      <c r="AC24">
        <v>4.9156799999999992</v>
      </c>
      <c r="AD24">
        <v>9.2933499999999984</v>
      </c>
      <c r="AE24">
        <v>12.5575788</v>
      </c>
      <c r="AF24">
        <v>0</v>
      </c>
      <c r="AG24">
        <v>0</v>
      </c>
      <c r="AH24">
        <v>29.706690000000002</v>
      </c>
      <c r="AI24">
        <v>0</v>
      </c>
      <c r="AJ24">
        <v>0</v>
      </c>
      <c r="AK24">
        <v>12.98869</v>
      </c>
      <c r="AL24">
        <v>20.952100000000005</v>
      </c>
      <c r="AM24">
        <v>0</v>
      </c>
      <c r="AN24">
        <v>0</v>
      </c>
      <c r="AO24">
        <v>5.2273199999999997</v>
      </c>
      <c r="AP24">
        <v>3.0907242200604053</v>
      </c>
      <c r="AQ24">
        <v>0</v>
      </c>
      <c r="AR24">
        <v>3.0844</v>
      </c>
      <c r="AS24">
        <v>2.5627499999999999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680.7760253510138</v>
      </c>
      <c r="DN24">
        <v>23.450940353035122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85.693922679632635</v>
      </c>
      <c r="L25">
        <v>22.478258647070938</v>
      </c>
      <c r="M25">
        <v>0</v>
      </c>
      <c r="N25">
        <v>30.000126187245584</v>
      </c>
      <c r="O25">
        <v>50.379148259493668</v>
      </c>
      <c r="P25">
        <v>69.037209734137434</v>
      </c>
      <c r="Q25">
        <v>2.9694414362831854</v>
      </c>
      <c r="R25">
        <v>4.8499999999999996</v>
      </c>
      <c r="S25">
        <v>3.1254856000000002</v>
      </c>
      <c r="T25">
        <v>0</v>
      </c>
      <c r="U25">
        <v>291.4353081860765</v>
      </c>
      <c r="V25">
        <v>0</v>
      </c>
      <c r="W25">
        <v>5</v>
      </c>
      <c r="X25">
        <v>24.980778174976482</v>
      </c>
      <c r="Y25">
        <v>0</v>
      </c>
      <c r="Z25">
        <v>1.6646651999999997</v>
      </c>
      <c r="AA25">
        <v>0</v>
      </c>
      <c r="AB25">
        <v>8.1264000000000038</v>
      </c>
      <c r="AC25">
        <v>4.9156799999999992</v>
      </c>
      <c r="AD25">
        <v>9.2933499999999984</v>
      </c>
      <c r="AE25">
        <v>12.5575788</v>
      </c>
      <c r="AF25">
        <v>0</v>
      </c>
      <c r="AG25">
        <v>0</v>
      </c>
      <c r="AH25">
        <v>33.675599999999996</v>
      </c>
      <c r="AI25">
        <v>0</v>
      </c>
      <c r="AJ25">
        <v>0</v>
      </c>
      <c r="AK25">
        <v>12.98869</v>
      </c>
      <c r="AL25">
        <v>20.952100000000005</v>
      </c>
      <c r="AM25">
        <v>0</v>
      </c>
      <c r="AN25">
        <v>0</v>
      </c>
      <c r="AO25">
        <v>5.2273199999999997</v>
      </c>
      <c r="AP25">
        <v>3.0907242200604053</v>
      </c>
      <c r="AQ25">
        <v>0</v>
      </c>
      <c r="AR25">
        <v>3.0844</v>
      </c>
      <c r="AS25">
        <v>2.5627499999999999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684.50939326327205</v>
      </c>
      <c r="DN25">
        <v>23.579543861704842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85.683019802098741</v>
      </c>
      <c r="L26">
        <v>22.478258647070938</v>
      </c>
      <c r="M26">
        <v>0</v>
      </c>
      <c r="N26">
        <v>30.000126187245584</v>
      </c>
      <c r="O26">
        <v>50.379148259493668</v>
      </c>
      <c r="P26">
        <v>69.037209734137434</v>
      </c>
      <c r="Q26">
        <v>2.9694414362831854</v>
      </c>
      <c r="R26">
        <v>4.8499999999999996</v>
      </c>
      <c r="S26">
        <v>3.1254856000000002</v>
      </c>
      <c r="T26">
        <v>0</v>
      </c>
      <c r="U26">
        <v>291.4353081860765</v>
      </c>
      <c r="V26">
        <v>0</v>
      </c>
      <c r="W26">
        <v>5</v>
      </c>
      <c r="X26">
        <v>24.980778174976482</v>
      </c>
      <c r="Y26">
        <v>0</v>
      </c>
      <c r="Z26">
        <v>1.6646651999999997</v>
      </c>
      <c r="AA26">
        <v>0</v>
      </c>
      <c r="AB26">
        <v>8.1264000000000038</v>
      </c>
      <c r="AC26">
        <v>4.9156799999999992</v>
      </c>
      <c r="AD26">
        <v>9.2933499999999984</v>
      </c>
      <c r="AE26">
        <v>12.5575788</v>
      </c>
      <c r="AF26">
        <v>0</v>
      </c>
      <c r="AG26">
        <v>0</v>
      </c>
      <c r="AH26">
        <v>33.675599999999996</v>
      </c>
      <c r="AI26">
        <v>0</v>
      </c>
      <c r="AJ26">
        <v>0</v>
      </c>
      <c r="AK26">
        <v>12.98869</v>
      </c>
      <c r="AL26">
        <v>20.952100000000005</v>
      </c>
      <c r="AM26">
        <v>0</v>
      </c>
      <c r="AN26">
        <v>0</v>
      </c>
      <c r="AO26">
        <v>5.2273199999999997</v>
      </c>
      <c r="AP26">
        <v>3.0907242200604053</v>
      </c>
      <c r="AQ26">
        <v>0</v>
      </c>
      <c r="AR26">
        <v>3.0844</v>
      </c>
      <c r="AS26">
        <v>2.5627499999999999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684.49885338162665</v>
      </c>
      <c r="DN26">
        <v>23.579180865816404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82.694475655724574</v>
      </c>
      <c r="L27">
        <v>20.409784688239309</v>
      </c>
      <c r="M27">
        <v>0</v>
      </c>
      <c r="N27">
        <v>30.000126187245584</v>
      </c>
      <c r="O27">
        <v>50.379148259493668</v>
      </c>
      <c r="P27">
        <v>69.037209734137434</v>
      </c>
      <c r="Q27">
        <v>2.7996651547842402</v>
      </c>
      <c r="R27">
        <v>5.1722679028132994</v>
      </c>
      <c r="S27">
        <v>3.1230773531669866</v>
      </c>
      <c r="T27">
        <v>0</v>
      </c>
      <c r="U27">
        <v>291.4353081860765</v>
      </c>
      <c r="V27">
        <v>2.9312</v>
      </c>
      <c r="W27">
        <v>9.8616506364902499</v>
      </c>
      <c r="X27">
        <v>24.980778174976482</v>
      </c>
      <c r="Y27">
        <v>0</v>
      </c>
      <c r="Z27">
        <v>1.6646651999999997</v>
      </c>
      <c r="AA27">
        <v>0</v>
      </c>
      <c r="AB27">
        <v>8.1264000000000038</v>
      </c>
      <c r="AC27">
        <v>2.4578399999999996</v>
      </c>
      <c r="AD27">
        <v>9.2933499999999984</v>
      </c>
      <c r="AE27">
        <v>12.5575788</v>
      </c>
      <c r="AF27">
        <v>0</v>
      </c>
      <c r="AG27">
        <v>0</v>
      </c>
      <c r="AH27">
        <v>33.675599999999996</v>
      </c>
      <c r="AI27">
        <v>0</v>
      </c>
      <c r="AJ27">
        <v>0</v>
      </c>
      <c r="AK27">
        <v>12.98869</v>
      </c>
      <c r="AL27">
        <v>20.952100000000005</v>
      </c>
      <c r="AM27">
        <v>0</v>
      </c>
      <c r="AN27">
        <v>0</v>
      </c>
      <c r="AO27">
        <v>5.2273199999999997</v>
      </c>
      <c r="AP27">
        <v>3.0907242200604053</v>
      </c>
      <c r="AQ27">
        <v>0</v>
      </c>
      <c r="AR27">
        <v>3.0844</v>
      </c>
      <c r="AS27">
        <v>2.5627499999999999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684.91267453970227</v>
      </c>
      <c r="DN27">
        <v>23.593435613506536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82.671839166070882</v>
      </c>
      <c r="L28">
        <v>20.409784688239309</v>
      </c>
      <c r="M28">
        <v>0</v>
      </c>
      <c r="N28">
        <v>30.000126187245584</v>
      </c>
      <c r="O28">
        <v>50.379148259493668</v>
      </c>
      <c r="P28">
        <v>69.037209734137434</v>
      </c>
      <c r="Q28">
        <v>2.7996651547842402</v>
      </c>
      <c r="R28">
        <v>5</v>
      </c>
      <c r="S28">
        <v>3.1230773531669866</v>
      </c>
      <c r="T28">
        <v>0</v>
      </c>
      <c r="U28">
        <v>291.4353081860765</v>
      </c>
      <c r="V28">
        <v>2.9312</v>
      </c>
      <c r="W28">
        <v>9.8705473903966592</v>
      </c>
      <c r="X28">
        <v>24.980778174976482</v>
      </c>
      <c r="Y28">
        <v>0</v>
      </c>
      <c r="Z28">
        <v>1.6646651999999997</v>
      </c>
      <c r="AA28">
        <v>0</v>
      </c>
      <c r="AB28">
        <v>4.7404000000000019</v>
      </c>
      <c r="AC28">
        <v>2.4578399999999996</v>
      </c>
      <c r="AD28">
        <v>9.2933499999999984</v>
      </c>
      <c r="AE28">
        <v>12.5575788</v>
      </c>
      <c r="AF28">
        <v>0</v>
      </c>
      <c r="AG28">
        <v>0</v>
      </c>
      <c r="AH28">
        <v>33.675599999999996</v>
      </c>
      <c r="AI28">
        <v>0</v>
      </c>
      <c r="AJ28">
        <v>0</v>
      </c>
      <c r="AK28">
        <v>12.98869</v>
      </c>
      <c r="AL28">
        <v>20.952100000000005</v>
      </c>
      <c r="AM28">
        <v>0</v>
      </c>
      <c r="AN28">
        <v>0</v>
      </c>
      <c r="AO28">
        <v>5.2273199999999997</v>
      </c>
      <c r="AP28">
        <v>3.0907242200604053</v>
      </c>
      <c r="AQ28">
        <v>0</v>
      </c>
      <c r="AR28">
        <v>3.0844</v>
      </c>
      <c r="AS28">
        <v>2.5627499999999999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681.45961464994048</v>
      </c>
      <c r="DN28">
        <v>23.474487864707775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82.652255446431127</v>
      </c>
      <c r="L29">
        <v>20.368396361246436</v>
      </c>
      <c r="M29">
        <v>0</v>
      </c>
      <c r="N29">
        <v>30.000126187245584</v>
      </c>
      <c r="O29">
        <v>50.379148259493668</v>
      </c>
      <c r="P29">
        <v>69.037209734137434</v>
      </c>
      <c r="Q29">
        <v>2.7335890153846152</v>
      </c>
      <c r="R29">
        <v>5</v>
      </c>
      <c r="S29">
        <v>3.1232310948905115</v>
      </c>
      <c r="T29">
        <v>0</v>
      </c>
      <c r="U29">
        <v>292.38539247863037</v>
      </c>
      <c r="V29">
        <v>2.9312</v>
      </c>
      <c r="W29">
        <v>9.9119333333333337</v>
      </c>
      <c r="X29">
        <v>24.980778174976482</v>
      </c>
      <c r="Y29">
        <v>0</v>
      </c>
      <c r="Z29">
        <v>1.6646651999999997</v>
      </c>
      <c r="AA29">
        <v>0</v>
      </c>
      <c r="AB29">
        <v>4.7404000000000019</v>
      </c>
      <c r="AC29">
        <v>2.4578399999999996</v>
      </c>
      <c r="AD29">
        <v>9.2933499999999984</v>
      </c>
      <c r="AE29">
        <v>12.5575788</v>
      </c>
      <c r="AF29">
        <v>0</v>
      </c>
      <c r="AG29">
        <v>0</v>
      </c>
      <c r="AH29">
        <v>33.675599999999996</v>
      </c>
      <c r="AI29">
        <v>0</v>
      </c>
      <c r="AJ29">
        <v>0</v>
      </c>
      <c r="AK29">
        <v>12.98869</v>
      </c>
      <c r="AL29">
        <v>20.952100000000005</v>
      </c>
      <c r="AM29">
        <v>0</v>
      </c>
      <c r="AN29">
        <v>0</v>
      </c>
      <c r="AO29">
        <v>5.2273199999999997</v>
      </c>
      <c r="AP29">
        <v>3.0907242200604053</v>
      </c>
      <c r="AQ29">
        <v>0</v>
      </c>
      <c r="AR29">
        <v>12.3376</v>
      </c>
      <c r="AS29">
        <v>2.5627499999999999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691.24046860633791</v>
      </c>
      <c r="DN29">
        <v>23.811409699492074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82.631919140576272</v>
      </c>
      <c r="L30">
        <v>20.368396361246436</v>
      </c>
      <c r="M30">
        <v>0</v>
      </c>
      <c r="N30">
        <v>30.000126187245584</v>
      </c>
      <c r="O30">
        <v>50.379148259493668</v>
      </c>
      <c r="P30">
        <v>69.037209734137434</v>
      </c>
      <c r="Q30">
        <v>2.7335890153846152</v>
      </c>
      <c r="R30">
        <v>5</v>
      </c>
      <c r="S30">
        <v>3.1232310948905115</v>
      </c>
      <c r="T30">
        <v>0</v>
      </c>
      <c r="U30">
        <v>292.42108492663402</v>
      </c>
      <c r="V30">
        <v>2.9312</v>
      </c>
      <c r="W30">
        <v>9.9119333333333337</v>
      </c>
      <c r="X30">
        <v>24.980778174976482</v>
      </c>
      <c r="Y30">
        <v>0</v>
      </c>
      <c r="Z30">
        <v>1.6646651999999997</v>
      </c>
      <c r="AA30">
        <v>0</v>
      </c>
      <c r="AB30">
        <v>4.7404000000000019</v>
      </c>
      <c r="AC30">
        <v>2.4578399999999996</v>
      </c>
      <c r="AD30">
        <v>9.2933499999999984</v>
      </c>
      <c r="AE30">
        <v>12.5575788</v>
      </c>
      <c r="AF30">
        <v>0</v>
      </c>
      <c r="AG30">
        <v>0</v>
      </c>
      <c r="AH30">
        <v>33.675599999999996</v>
      </c>
      <c r="AI30">
        <v>0</v>
      </c>
      <c r="AJ30">
        <v>0</v>
      </c>
      <c r="AK30">
        <v>12.98869</v>
      </c>
      <c r="AL30">
        <v>20.952100000000005</v>
      </c>
      <c r="AM30">
        <v>0</v>
      </c>
      <c r="AN30">
        <v>0</v>
      </c>
      <c r="AO30">
        <v>5.2273199999999997</v>
      </c>
      <c r="AP30">
        <v>3.0907242200604053</v>
      </c>
      <c r="AQ30">
        <v>0</v>
      </c>
      <c r="AR30">
        <v>12.3376</v>
      </c>
      <c r="AS30">
        <v>2.5627499999999999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691.25531356023544</v>
      </c>
      <c r="DN30">
        <v>23.811920887743455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83.200577913197321</v>
      </c>
      <c r="L31">
        <v>21.981867923346694</v>
      </c>
      <c r="M31">
        <v>0</v>
      </c>
      <c r="N31">
        <v>30.000126187245584</v>
      </c>
      <c r="O31">
        <v>50.379148259493668</v>
      </c>
      <c r="P31">
        <v>69.037209734137434</v>
      </c>
      <c r="Q31">
        <v>2.9167275229522951</v>
      </c>
      <c r="R31">
        <v>5.0177807831325296</v>
      </c>
      <c r="S31">
        <v>3.1235057875165997</v>
      </c>
      <c r="T31">
        <v>0</v>
      </c>
      <c r="U31">
        <v>292.42108492663402</v>
      </c>
      <c r="V31">
        <v>2.9312</v>
      </c>
      <c r="W31">
        <v>4.8423974763406941</v>
      </c>
      <c r="X31">
        <v>24.980778174976482</v>
      </c>
      <c r="Y31">
        <v>0</v>
      </c>
      <c r="Z31">
        <v>1.6646651999999997</v>
      </c>
      <c r="AA31">
        <v>0</v>
      </c>
      <c r="AB31">
        <v>4.7404000000000019</v>
      </c>
      <c r="AC31">
        <v>2.4578399999999996</v>
      </c>
      <c r="AD31">
        <v>9.2933499999999984</v>
      </c>
      <c r="AE31">
        <v>12.5575788</v>
      </c>
      <c r="AF31">
        <v>0</v>
      </c>
      <c r="AG31">
        <v>0</v>
      </c>
      <c r="AH31">
        <v>33.675599999999996</v>
      </c>
      <c r="AI31">
        <v>0</v>
      </c>
      <c r="AJ31">
        <v>0</v>
      </c>
      <c r="AK31">
        <v>12.98869</v>
      </c>
      <c r="AL31">
        <v>20.952100000000005</v>
      </c>
      <c r="AM31">
        <v>0</v>
      </c>
      <c r="AN31">
        <v>0</v>
      </c>
      <c r="AO31">
        <v>5.2273199999999997</v>
      </c>
      <c r="AP31">
        <v>3.0907242200604053</v>
      </c>
      <c r="AQ31">
        <v>0</v>
      </c>
      <c r="AR31">
        <v>3.0844</v>
      </c>
      <c r="AS31">
        <v>2.5627499999999999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679.71348433067226</v>
      </c>
      <c r="DN31">
        <v>23.414338578361459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83.191009853705864</v>
      </c>
      <c r="L32">
        <v>21.981867923346694</v>
      </c>
      <c r="M32">
        <v>0</v>
      </c>
      <c r="N32">
        <v>30.000126187245584</v>
      </c>
      <c r="O32">
        <v>50.379148259493668</v>
      </c>
      <c r="P32">
        <v>69.037209734137434</v>
      </c>
      <c r="Q32">
        <v>2.9167275229522951</v>
      </c>
      <c r="R32">
        <v>5.0177807831325296</v>
      </c>
      <c r="S32">
        <v>3.1235057875165997</v>
      </c>
      <c r="T32">
        <v>0</v>
      </c>
      <c r="U32">
        <v>292.42108492663402</v>
      </c>
      <c r="V32">
        <v>2.9312</v>
      </c>
      <c r="W32">
        <v>4.8423974763406941</v>
      </c>
      <c r="X32">
        <v>24.980778174976482</v>
      </c>
      <c r="Y32">
        <v>0</v>
      </c>
      <c r="Z32">
        <v>1.6646651999999997</v>
      </c>
      <c r="AA32">
        <v>0</v>
      </c>
      <c r="AB32">
        <v>4.7404000000000019</v>
      </c>
      <c r="AC32">
        <v>2.4578399999999996</v>
      </c>
      <c r="AD32">
        <v>9.2933499999999984</v>
      </c>
      <c r="AE32">
        <v>12.5575788</v>
      </c>
      <c r="AF32">
        <v>0</v>
      </c>
      <c r="AG32">
        <v>0</v>
      </c>
      <c r="AH32">
        <v>33.675599999999996</v>
      </c>
      <c r="AI32">
        <v>0</v>
      </c>
      <c r="AJ32">
        <v>0</v>
      </c>
      <c r="AK32">
        <v>12.98869</v>
      </c>
      <c r="AL32">
        <v>20.952100000000005</v>
      </c>
      <c r="AM32">
        <v>0</v>
      </c>
      <c r="AN32">
        <v>0</v>
      </c>
      <c r="AO32">
        <v>5.2273199999999997</v>
      </c>
      <c r="AP32">
        <v>3.0907242200604053</v>
      </c>
      <c r="AQ32">
        <v>0</v>
      </c>
      <c r="AR32">
        <v>3.0844</v>
      </c>
      <c r="AS32">
        <v>2.5627499999999999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679.70423484688968</v>
      </c>
      <c r="DN32">
        <v>23.414020002652727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83.199463059608703</v>
      </c>
      <c r="L33">
        <v>21.981867923346694</v>
      </c>
      <c r="M33">
        <v>0</v>
      </c>
      <c r="N33">
        <v>30.000126187245584</v>
      </c>
      <c r="O33">
        <v>50.379148259493668</v>
      </c>
      <c r="P33">
        <v>69.037209734137434</v>
      </c>
      <c r="Q33">
        <v>2.9694414362831854</v>
      </c>
      <c r="R33">
        <v>5.0177807831325296</v>
      </c>
      <c r="S33">
        <v>3.1228776631944446</v>
      </c>
      <c r="T33">
        <v>0</v>
      </c>
      <c r="U33">
        <v>292.42108492663402</v>
      </c>
      <c r="V33">
        <v>0.24</v>
      </c>
      <c r="W33">
        <v>4.8423974763406941</v>
      </c>
      <c r="X33">
        <v>24.980778174976482</v>
      </c>
      <c r="Y33">
        <v>0</v>
      </c>
      <c r="Z33">
        <v>1.6646651999999997</v>
      </c>
      <c r="AA33">
        <v>0</v>
      </c>
      <c r="AB33">
        <v>4.7404000000000019</v>
      </c>
      <c r="AC33">
        <v>2.4578399999999996</v>
      </c>
      <c r="AD33">
        <v>9.2933499999999984</v>
      </c>
      <c r="AE33">
        <v>12.5575788</v>
      </c>
      <c r="AF33">
        <v>0</v>
      </c>
      <c r="AG33">
        <v>0</v>
      </c>
      <c r="AH33">
        <v>33.675599999999996</v>
      </c>
      <c r="AI33">
        <v>0</v>
      </c>
      <c r="AJ33">
        <v>0</v>
      </c>
      <c r="AK33">
        <v>12.98869</v>
      </c>
      <c r="AL33">
        <v>20.952100000000005</v>
      </c>
      <c r="AM33">
        <v>0</v>
      </c>
      <c r="AN33">
        <v>0</v>
      </c>
      <c r="AO33">
        <v>5.2273199999999997</v>
      </c>
      <c r="AP33">
        <v>3.0907242200604053</v>
      </c>
      <c r="AQ33">
        <v>0</v>
      </c>
      <c r="AR33">
        <v>4.2059999999999995</v>
      </c>
      <c r="AS33">
        <v>2.7336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678.41058648131047</v>
      </c>
      <c r="DN33">
        <v>23.369457363143599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83.200300488019181</v>
      </c>
      <c r="L34">
        <v>21.981867923346694</v>
      </c>
      <c r="M34">
        <v>0</v>
      </c>
      <c r="N34">
        <v>30.000126187245584</v>
      </c>
      <c r="O34">
        <v>50.379148259493668</v>
      </c>
      <c r="P34">
        <v>69.037209734137434</v>
      </c>
      <c r="Q34">
        <v>2.9694414362831854</v>
      </c>
      <c r="R34">
        <v>5.0177807831325296</v>
      </c>
      <c r="S34">
        <v>3.1228776631944446</v>
      </c>
      <c r="T34">
        <v>0</v>
      </c>
      <c r="U34">
        <v>292.42108492663402</v>
      </c>
      <c r="V34">
        <v>0.24</v>
      </c>
      <c r="W34">
        <v>4.8423974763406941</v>
      </c>
      <c r="X34">
        <v>24.980778174976482</v>
      </c>
      <c r="Y34">
        <v>0</v>
      </c>
      <c r="Z34">
        <v>1.6646651999999997</v>
      </c>
      <c r="AA34">
        <v>0</v>
      </c>
      <c r="AB34">
        <v>4.7404000000000019</v>
      </c>
      <c r="AC34">
        <v>2.4578399999999996</v>
      </c>
      <c r="AD34">
        <v>9.2933499999999984</v>
      </c>
      <c r="AE34">
        <v>12.5575788</v>
      </c>
      <c r="AF34">
        <v>0</v>
      </c>
      <c r="AG34">
        <v>0</v>
      </c>
      <c r="AH34">
        <v>33.675599999999996</v>
      </c>
      <c r="AI34">
        <v>0</v>
      </c>
      <c r="AJ34">
        <v>0</v>
      </c>
      <c r="AK34">
        <v>12.98869</v>
      </c>
      <c r="AL34">
        <v>20.952100000000005</v>
      </c>
      <c r="AM34">
        <v>0</v>
      </c>
      <c r="AN34">
        <v>0</v>
      </c>
      <c r="AO34">
        <v>5.2273199999999997</v>
      </c>
      <c r="AP34">
        <v>3.0907242200604053</v>
      </c>
      <c r="AQ34">
        <v>0</v>
      </c>
      <c r="AR34">
        <v>4.2059999999999995</v>
      </c>
      <c r="AS34">
        <v>2.7336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678.41139596535299</v>
      </c>
      <c r="DN34">
        <v>23.369485307511571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83.200372210316104</v>
      </c>
      <c r="L35">
        <v>26.233816977850122</v>
      </c>
      <c r="M35">
        <v>0</v>
      </c>
      <c r="N35">
        <v>30.000126187245584</v>
      </c>
      <c r="O35">
        <v>50.379148259493668</v>
      </c>
      <c r="P35">
        <v>69.037209734137434</v>
      </c>
      <c r="Q35">
        <v>2.9775126349206347</v>
      </c>
      <c r="R35">
        <v>5.0177807831325296</v>
      </c>
      <c r="S35">
        <v>3.3612261124121781</v>
      </c>
      <c r="T35">
        <v>0</v>
      </c>
      <c r="U35">
        <v>292.42108492663402</v>
      </c>
      <c r="V35">
        <v>0.24</v>
      </c>
      <c r="W35">
        <v>4.8423974763406941</v>
      </c>
      <c r="X35">
        <v>11.999999999999998</v>
      </c>
      <c r="Y35">
        <v>0</v>
      </c>
      <c r="Z35">
        <v>1.6562832000000005</v>
      </c>
      <c r="AA35">
        <v>0</v>
      </c>
      <c r="AB35">
        <v>4.7404000000000019</v>
      </c>
      <c r="AC35">
        <v>2.4578399999999996</v>
      </c>
      <c r="AD35">
        <v>9.2933499999999984</v>
      </c>
      <c r="AE35">
        <v>12.5575788</v>
      </c>
      <c r="AF35">
        <v>0</v>
      </c>
      <c r="AG35">
        <v>0</v>
      </c>
      <c r="AH35">
        <v>33.675599999999996</v>
      </c>
      <c r="AI35">
        <v>0</v>
      </c>
      <c r="AJ35">
        <v>0</v>
      </c>
      <c r="AK35">
        <v>12.98869</v>
      </c>
      <c r="AL35">
        <v>20.952100000000005</v>
      </c>
      <c r="AM35">
        <v>0</v>
      </c>
      <c r="AN35">
        <v>0</v>
      </c>
      <c r="AO35">
        <v>5.2273199999999997</v>
      </c>
      <c r="AP35">
        <v>3.0907242200604053</v>
      </c>
      <c r="AQ35">
        <v>0</v>
      </c>
      <c r="AR35">
        <v>4.2059999999999995</v>
      </c>
      <c r="AS35">
        <v>2.7336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670.20341720250792</v>
      </c>
      <c r="DN35">
        <v>23.086744320035582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83.199739740474243</v>
      </c>
      <c r="L36">
        <v>26.233816977850122</v>
      </c>
      <c r="M36">
        <v>0</v>
      </c>
      <c r="N36">
        <v>30.000126187245584</v>
      </c>
      <c r="O36">
        <v>50.379148259493668</v>
      </c>
      <c r="P36">
        <v>69.037209734137434</v>
      </c>
      <c r="Q36">
        <v>2.9775126349206347</v>
      </c>
      <c r="R36">
        <v>5.0177807831325296</v>
      </c>
      <c r="S36">
        <v>3.3612261124121781</v>
      </c>
      <c r="T36">
        <v>0</v>
      </c>
      <c r="U36">
        <v>292.42108492663402</v>
      </c>
      <c r="V36">
        <v>0</v>
      </c>
      <c r="W36">
        <v>4.8423974763406941</v>
      </c>
      <c r="X36">
        <v>11.999999999999998</v>
      </c>
      <c r="Y36">
        <v>0</v>
      </c>
      <c r="Z36">
        <v>1.6562832000000005</v>
      </c>
      <c r="AA36">
        <v>0</v>
      </c>
      <c r="AB36">
        <v>4.7404000000000019</v>
      </c>
      <c r="AC36">
        <v>2.4578399999999996</v>
      </c>
      <c r="AD36">
        <v>9.2933499999999984</v>
      </c>
      <c r="AE36">
        <v>12.5575788</v>
      </c>
      <c r="AF36">
        <v>0</v>
      </c>
      <c r="AG36">
        <v>0</v>
      </c>
      <c r="AH36">
        <v>33.675599999999996</v>
      </c>
      <c r="AI36">
        <v>0</v>
      </c>
      <c r="AJ36">
        <v>0</v>
      </c>
      <c r="AK36">
        <v>12.98869</v>
      </c>
      <c r="AL36">
        <v>20.952100000000005</v>
      </c>
      <c r="AM36">
        <v>0</v>
      </c>
      <c r="AN36">
        <v>0</v>
      </c>
      <c r="AO36">
        <v>5.2273199999999997</v>
      </c>
      <c r="AP36">
        <v>3.0907242200604053</v>
      </c>
      <c r="AQ36">
        <v>0</v>
      </c>
      <c r="AR36">
        <v>4.2059999999999995</v>
      </c>
      <c r="AS36">
        <v>2.7336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669.9707978432549</v>
      </c>
      <c r="DN36">
        <v>23.07873120944679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83.200372210316104</v>
      </c>
      <c r="L37">
        <v>26.564234975696159</v>
      </c>
      <c r="M37">
        <v>0</v>
      </c>
      <c r="N37">
        <v>30.000126187245584</v>
      </c>
      <c r="O37">
        <v>50.379148259493668</v>
      </c>
      <c r="P37">
        <v>69.037209734137434</v>
      </c>
      <c r="Q37">
        <v>2.9775126349206347</v>
      </c>
      <c r="R37">
        <v>5.016451903096903</v>
      </c>
      <c r="S37">
        <v>3.3612261124121781</v>
      </c>
      <c r="T37">
        <v>0</v>
      </c>
      <c r="U37">
        <v>292.42108492663402</v>
      </c>
      <c r="V37">
        <v>0</v>
      </c>
      <c r="W37">
        <v>4.8423974763406941</v>
      </c>
      <c r="X37">
        <v>11.999999999999998</v>
      </c>
      <c r="Y37">
        <v>0</v>
      </c>
      <c r="Z37">
        <v>1.6562832000000005</v>
      </c>
      <c r="AA37">
        <v>0</v>
      </c>
      <c r="AB37">
        <v>4.7404000000000019</v>
      </c>
      <c r="AC37">
        <v>2.4578399999999996</v>
      </c>
      <c r="AD37">
        <v>9.2933499999999984</v>
      </c>
      <c r="AE37">
        <v>12.5575788</v>
      </c>
      <c r="AF37">
        <v>0</v>
      </c>
      <c r="AG37">
        <v>0</v>
      </c>
      <c r="AH37">
        <v>33.675599999999996</v>
      </c>
      <c r="AI37">
        <v>0</v>
      </c>
      <c r="AJ37">
        <v>0</v>
      </c>
      <c r="AK37">
        <v>12.98869</v>
      </c>
      <c r="AL37">
        <v>20.952100000000005</v>
      </c>
      <c r="AM37">
        <v>0</v>
      </c>
      <c r="AN37">
        <v>0</v>
      </c>
      <c r="AO37">
        <v>4.4805600000000014</v>
      </c>
      <c r="AP37">
        <v>3.0907242200604053</v>
      </c>
      <c r="AQ37">
        <v>0</v>
      </c>
      <c r="AR37">
        <v>4.2059999999999995</v>
      </c>
      <c r="AS37">
        <v>2.7336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669.56764688941917</v>
      </c>
      <c r="DN37">
        <v>23.064843750934585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83.199613133860268</v>
      </c>
      <c r="L38">
        <v>26.564234975696159</v>
      </c>
      <c r="M38">
        <v>0</v>
      </c>
      <c r="N38">
        <v>30.000126187245584</v>
      </c>
      <c r="O38">
        <v>50.379148259493668</v>
      </c>
      <c r="P38">
        <v>69.037209734137434</v>
      </c>
      <c r="Q38">
        <v>2.9775126349206347</v>
      </c>
      <c r="R38">
        <v>5.016451903096903</v>
      </c>
      <c r="S38">
        <v>3.3612261124121781</v>
      </c>
      <c r="T38">
        <v>0</v>
      </c>
      <c r="U38">
        <v>292.42108492663402</v>
      </c>
      <c r="V38">
        <v>0</v>
      </c>
      <c r="W38">
        <v>4.8423974763406941</v>
      </c>
      <c r="X38">
        <v>11.999999999999998</v>
      </c>
      <c r="Y38">
        <v>0</v>
      </c>
      <c r="Z38">
        <v>1.6562832000000005</v>
      </c>
      <c r="AA38">
        <v>0</v>
      </c>
      <c r="AB38">
        <v>4.7404000000000019</v>
      </c>
      <c r="AC38">
        <v>2.4578399999999996</v>
      </c>
      <c r="AD38">
        <v>9.2933499999999984</v>
      </c>
      <c r="AE38">
        <v>12.5575788</v>
      </c>
      <c r="AF38">
        <v>0</v>
      </c>
      <c r="AG38">
        <v>0</v>
      </c>
      <c r="AH38">
        <v>33.675599999999996</v>
      </c>
      <c r="AI38">
        <v>0</v>
      </c>
      <c r="AJ38">
        <v>0</v>
      </c>
      <c r="AK38">
        <v>12.98869</v>
      </c>
      <c r="AL38">
        <v>20.952100000000005</v>
      </c>
      <c r="AM38">
        <v>0</v>
      </c>
      <c r="AN38">
        <v>0</v>
      </c>
      <c r="AO38">
        <v>4.4805600000000014</v>
      </c>
      <c r="AP38">
        <v>3.0907242200604053</v>
      </c>
      <c r="AQ38">
        <v>0</v>
      </c>
      <c r="AR38">
        <v>4.2059999999999995</v>
      </c>
      <c r="AS38">
        <v>2.7336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669.56691314638772</v>
      </c>
      <c r="DN38">
        <v>23.064818417510338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83.199574632979633</v>
      </c>
      <c r="L39">
        <v>26.564234975696159</v>
      </c>
      <c r="M39">
        <v>0</v>
      </c>
      <c r="N39">
        <v>30.000126187245584</v>
      </c>
      <c r="O39">
        <v>50.379148259493668</v>
      </c>
      <c r="P39">
        <v>69.037209734137434</v>
      </c>
      <c r="Q39">
        <v>2.9775126349206347</v>
      </c>
      <c r="R39">
        <v>5.016451903096903</v>
      </c>
      <c r="S39">
        <v>3.3612261124121781</v>
      </c>
      <c r="T39">
        <v>0</v>
      </c>
      <c r="U39">
        <v>292.42108492663402</v>
      </c>
      <c r="V39">
        <v>0</v>
      </c>
      <c r="W39">
        <v>4.8423974763406941</v>
      </c>
      <c r="X39">
        <v>11.999999999999998</v>
      </c>
      <c r="Y39">
        <v>0</v>
      </c>
      <c r="Z39">
        <v>1.6562832000000005</v>
      </c>
      <c r="AA39">
        <v>0</v>
      </c>
      <c r="AB39">
        <v>4.7404000000000019</v>
      </c>
      <c r="AC39">
        <v>2.4578399999999996</v>
      </c>
      <c r="AD39">
        <v>9.2933499999999984</v>
      </c>
      <c r="AE39">
        <v>12.5575788</v>
      </c>
      <c r="AF39">
        <v>0</v>
      </c>
      <c r="AG39">
        <v>0</v>
      </c>
      <c r="AH39">
        <v>33.675599999999996</v>
      </c>
      <c r="AI39">
        <v>0</v>
      </c>
      <c r="AJ39">
        <v>0</v>
      </c>
      <c r="AK39">
        <v>12.98869</v>
      </c>
      <c r="AL39">
        <v>20.952100000000005</v>
      </c>
      <c r="AM39">
        <v>0</v>
      </c>
      <c r="AN39">
        <v>0</v>
      </c>
      <c r="AO39">
        <v>4.4805600000000014</v>
      </c>
      <c r="AP39">
        <v>3.0907242200604053</v>
      </c>
      <c r="AQ39">
        <v>0</v>
      </c>
      <c r="AR39">
        <v>4.2059999999999995</v>
      </c>
      <c r="AS39">
        <v>2.7336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669.56687601017074</v>
      </c>
      <c r="DN39">
        <v>23.064817052846536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83.199613133860268</v>
      </c>
      <c r="L40">
        <v>26.564234975696159</v>
      </c>
      <c r="M40">
        <v>0</v>
      </c>
      <c r="N40">
        <v>30.000126187245584</v>
      </c>
      <c r="O40">
        <v>50.379148259493668</v>
      </c>
      <c r="P40">
        <v>69.037209734137434</v>
      </c>
      <c r="Q40">
        <v>2.9775126349206347</v>
      </c>
      <c r="R40">
        <v>5.016451903096903</v>
      </c>
      <c r="S40">
        <v>3.3612261124121781</v>
      </c>
      <c r="T40">
        <v>0</v>
      </c>
      <c r="U40">
        <v>292.42108492663402</v>
      </c>
      <c r="V40">
        <v>0</v>
      </c>
      <c r="W40">
        <v>4.8423974763406941</v>
      </c>
      <c r="X40">
        <v>11.999999999999998</v>
      </c>
      <c r="Y40">
        <v>0</v>
      </c>
      <c r="Z40">
        <v>1.6562832000000005</v>
      </c>
      <c r="AA40">
        <v>0</v>
      </c>
      <c r="AB40">
        <v>4.7404000000000019</v>
      </c>
      <c r="AC40">
        <v>2.4578399999999996</v>
      </c>
      <c r="AD40">
        <v>9.2933499999999984</v>
      </c>
      <c r="AE40">
        <v>12.5575788</v>
      </c>
      <c r="AF40">
        <v>0</v>
      </c>
      <c r="AG40">
        <v>0</v>
      </c>
      <c r="AH40">
        <v>33.675599999999996</v>
      </c>
      <c r="AI40">
        <v>0</v>
      </c>
      <c r="AJ40">
        <v>0</v>
      </c>
      <c r="AK40">
        <v>12.98869</v>
      </c>
      <c r="AL40">
        <v>20.952100000000005</v>
      </c>
      <c r="AM40">
        <v>0</v>
      </c>
      <c r="AN40">
        <v>0</v>
      </c>
      <c r="AO40">
        <v>4.4805600000000014</v>
      </c>
      <c r="AP40">
        <v>3.0907242200604053</v>
      </c>
      <c r="AQ40">
        <v>0</v>
      </c>
      <c r="AR40">
        <v>12.3376</v>
      </c>
      <c r="AS40">
        <v>2.7336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677.42773081559051</v>
      </c>
      <c r="DN40">
        <v>23.335600748307442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83.201234435455092</v>
      </c>
      <c r="L41">
        <v>26.564234975696159</v>
      </c>
      <c r="M41">
        <v>0</v>
      </c>
      <c r="N41">
        <v>30.000126187245584</v>
      </c>
      <c r="O41">
        <v>50.379148259493668</v>
      </c>
      <c r="P41">
        <v>69.037209734137434</v>
      </c>
      <c r="Q41">
        <v>2.9775126349206347</v>
      </c>
      <c r="R41">
        <v>5.016157838253382</v>
      </c>
      <c r="S41">
        <v>3.3612261124121781</v>
      </c>
      <c r="T41">
        <v>0</v>
      </c>
      <c r="U41">
        <v>292.42108492663402</v>
      </c>
      <c r="V41">
        <v>0</v>
      </c>
      <c r="W41">
        <v>4.8423974763406941</v>
      </c>
      <c r="X41">
        <v>11.999999999999998</v>
      </c>
      <c r="Y41">
        <v>0</v>
      </c>
      <c r="Z41">
        <v>1.6562832000000005</v>
      </c>
      <c r="AA41">
        <v>0</v>
      </c>
      <c r="AB41">
        <v>4.7404000000000019</v>
      </c>
      <c r="AC41">
        <v>2.4578399999999996</v>
      </c>
      <c r="AD41">
        <v>9.2933499999999984</v>
      </c>
      <c r="AE41">
        <v>12.5575788</v>
      </c>
      <c r="AF41">
        <v>0</v>
      </c>
      <c r="AG41">
        <v>0</v>
      </c>
      <c r="AH41">
        <v>33.675599999999996</v>
      </c>
      <c r="AI41">
        <v>0</v>
      </c>
      <c r="AJ41">
        <v>0</v>
      </c>
      <c r="AK41">
        <v>12.98869</v>
      </c>
      <c r="AL41">
        <v>20.952100000000005</v>
      </c>
      <c r="AM41">
        <v>0</v>
      </c>
      <c r="AN41">
        <v>0</v>
      </c>
      <c r="AO41">
        <v>4.4805600000000014</v>
      </c>
      <c r="AP41">
        <v>3.0907242200604053</v>
      </c>
      <c r="AQ41">
        <v>0</v>
      </c>
      <c r="AR41">
        <v>12.3376</v>
      </c>
      <c r="AS41">
        <v>2.7336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677.4290139459722</v>
      </c>
      <c r="DN41">
        <v>23.335644854677099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83.199739740474243</v>
      </c>
      <c r="L42">
        <v>26.564234975696159</v>
      </c>
      <c r="M42">
        <v>0</v>
      </c>
      <c r="N42">
        <v>30.000126187245584</v>
      </c>
      <c r="O42">
        <v>50.379148259493668</v>
      </c>
      <c r="P42">
        <v>69.037209734137434</v>
      </c>
      <c r="Q42">
        <v>2.9775126349206347</v>
      </c>
      <c r="R42">
        <v>5.016157838253382</v>
      </c>
      <c r="S42">
        <v>3.3612261124121781</v>
      </c>
      <c r="T42">
        <v>0</v>
      </c>
      <c r="U42">
        <v>292.42108492663402</v>
      </c>
      <c r="V42">
        <v>0</v>
      </c>
      <c r="W42">
        <v>4.8423974763406941</v>
      </c>
      <c r="X42">
        <v>11.999999999999998</v>
      </c>
      <c r="Y42">
        <v>0</v>
      </c>
      <c r="Z42">
        <v>1.6562832000000005</v>
      </c>
      <c r="AA42">
        <v>0</v>
      </c>
      <c r="AB42">
        <v>4.7404000000000019</v>
      </c>
      <c r="AC42">
        <v>2.4578399999999996</v>
      </c>
      <c r="AD42">
        <v>9.2933499999999984</v>
      </c>
      <c r="AE42">
        <v>12.5575788</v>
      </c>
      <c r="AF42">
        <v>0</v>
      </c>
      <c r="AG42">
        <v>0</v>
      </c>
      <c r="AH42">
        <v>33.675599999999996</v>
      </c>
      <c r="AI42">
        <v>0</v>
      </c>
      <c r="AJ42">
        <v>0</v>
      </c>
      <c r="AK42">
        <v>12.98869</v>
      </c>
      <c r="AL42">
        <v>20.952100000000005</v>
      </c>
      <c r="AM42">
        <v>0</v>
      </c>
      <c r="AN42">
        <v>0</v>
      </c>
      <c r="AO42">
        <v>4.4805600000000014</v>
      </c>
      <c r="AP42">
        <v>3.0907242200604053</v>
      </c>
      <c r="AQ42">
        <v>0</v>
      </c>
      <c r="AR42">
        <v>4.2059999999999995</v>
      </c>
      <c r="AS42">
        <v>2.7336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669.56675126588505</v>
      </c>
      <c r="DN42">
        <v>23.064812839783499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90.131058631015733</v>
      </c>
      <c r="L43">
        <v>26.564234975696159</v>
      </c>
      <c r="M43">
        <v>0</v>
      </c>
      <c r="N43">
        <v>30.000126187245584</v>
      </c>
      <c r="O43">
        <v>50.379148259493668</v>
      </c>
      <c r="P43">
        <v>69.037209734137434</v>
      </c>
      <c r="Q43">
        <v>2.9775126349206347</v>
      </c>
      <c r="R43">
        <v>5.3987059629990259</v>
      </c>
      <c r="S43">
        <v>3.3612261124121781</v>
      </c>
      <c r="T43">
        <v>0</v>
      </c>
      <c r="U43">
        <v>292.42108492663402</v>
      </c>
      <c r="V43">
        <v>0</v>
      </c>
      <c r="W43">
        <v>4.8423974763406941</v>
      </c>
      <c r="X43">
        <v>11.999999999999998</v>
      </c>
      <c r="Y43">
        <v>0</v>
      </c>
      <c r="Z43">
        <v>1.6562832000000005</v>
      </c>
      <c r="AA43">
        <v>0</v>
      </c>
      <c r="AB43">
        <v>4.7404000000000019</v>
      </c>
      <c r="AC43">
        <v>2.4578399999999996</v>
      </c>
      <c r="AD43">
        <v>9.2933499999999984</v>
      </c>
      <c r="AE43">
        <v>12.5575788</v>
      </c>
      <c r="AF43">
        <v>0</v>
      </c>
      <c r="AG43">
        <v>0</v>
      </c>
      <c r="AH43">
        <v>33.675599999999996</v>
      </c>
      <c r="AI43">
        <v>0</v>
      </c>
      <c r="AJ43">
        <v>0</v>
      </c>
      <c r="AK43">
        <v>12.98869</v>
      </c>
      <c r="AL43">
        <v>21.247200000000003</v>
      </c>
      <c r="AM43">
        <v>0</v>
      </c>
      <c r="AN43">
        <v>0</v>
      </c>
      <c r="AO43">
        <v>4.4805600000000014</v>
      </c>
      <c r="AP43">
        <v>3.0907242200604053</v>
      </c>
      <c r="AQ43">
        <v>0</v>
      </c>
      <c r="AR43">
        <v>3.0844</v>
      </c>
      <c r="AS43">
        <v>2.7336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675.83808915254747</v>
      </c>
      <c r="DN43">
        <v>23.280841968408172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90.128855373517553</v>
      </c>
      <c r="L44">
        <v>26.564234975696159</v>
      </c>
      <c r="M44">
        <v>0</v>
      </c>
      <c r="N44">
        <v>30.000126187245584</v>
      </c>
      <c r="O44">
        <v>50.379148259493668</v>
      </c>
      <c r="P44">
        <v>69.037209734137434</v>
      </c>
      <c r="Q44">
        <v>2.9775126349206347</v>
      </c>
      <c r="R44">
        <v>5.3987059629990259</v>
      </c>
      <c r="S44">
        <v>3.3612261124121781</v>
      </c>
      <c r="T44">
        <v>0</v>
      </c>
      <c r="U44">
        <v>292.42108492663402</v>
      </c>
      <c r="V44">
        <v>0</v>
      </c>
      <c r="W44">
        <v>4.8423974763406941</v>
      </c>
      <c r="X44">
        <v>11.999999999999998</v>
      </c>
      <c r="Y44">
        <v>0</v>
      </c>
      <c r="Z44">
        <v>1.6562832000000005</v>
      </c>
      <c r="AA44">
        <v>0</v>
      </c>
      <c r="AB44">
        <v>4.7404000000000019</v>
      </c>
      <c r="AC44">
        <v>2.4578399999999996</v>
      </c>
      <c r="AD44">
        <v>9.2933499999999984</v>
      </c>
      <c r="AE44">
        <v>12.5575788</v>
      </c>
      <c r="AF44">
        <v>0</v>
      </c>
      <c r="AG44">
        <v>0</v>
      </c>
      <c r="AH44">
        <v>33.675599999999996</v>
      </c>
      <c r="AI44">
        <v>0</v>
      </c>
      <c r="AJ44">
        <v>0</v>
      </c>
      <c r="AK44">
        <v>12.98869</v>
      </c>
      <c r="AL44">
        <v>21.247200000000003</v>
      </c>
      <c r="AM44">
        <v>0</v>
      </c>
      <c r="AN44">
        <v>0</v>
      </c>
      <c r="AO44">
        <v>4.4805600000000014</v>
      </c>
      <c r="AP44">
        <v>3.0907242200604053</v>
      </c>
      <c r="AQ44">
        <v>0</v>
      </c>
      <c r="AR44">
        <v>3.0844</v>
      </c>
      <c r="AS44">
        <v>3.4169999999999994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676.49660192296346</v>
      </c>
      <c r="DN44">
        <v>23.30352594049392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90.327884567324361</v>
      </c>
      <c r="L45">
        <v>26.564234975696159</v>
      </c>
      <c r="M45">
        <v>0</v>
      </c>
      <c r="N45">
        <v>30.000126187245584</v>
      </c>
      <c r="O45">
        <v>50.379148259493668</v>
      </c>
      <c r="P45">
        <v>69.037209734137434</v>
      </c>
      <c r="Q45">
        <v>2.9883387258347973</v>
      </c>
      <c r="R45">
        <v>5.4504035741811165</v>
      </c>
      <c r="S45">
        <v>3.3946673772269564</v>
      </c>
      <c r="T45">
        <v>0</v>
      </c>
      <c r="U45">
        <v>292.42108492663402</v>
      </c>
      <c r="V45">
        <v>0</v>
      </c>
      <c r="W45">
        <v>4.8423974763406941</v>
      </c>
      <c r="X45">
        <v>11.999999999999998</v>
      </c>
      <c r="Y45">
        <v>0</v>
      </c>
      <c r="Z45">
        <v>1.6562832000000005</v>
      </c>
      <c r="AA45">
        <v>0</v>
      </c>
      <c r="AB45">
        <v>4.7404000000000019</v>
      </c>
      <c r="AC45">
        <v>2.4578399999999996</v>
      </c>
      <c r="AD45">
        <v>9.2933499999999984</v>
      </c>
      <c r="AE45">
        <v>12.5575788</v>
      </c>
      <c r="AF45">
        <v>0</v>
      </c>
      <c r="AG45">
        <v>0</v>
      </c>
      <c r="AH45">
        <v>29.706690000000002</v>
      </c>
      <c r="AI45">
        <v>0</v>
      </c>
      <c r="AJ45">
        <v>0</v>
      </c>
      <c r="AK45">
        <v>12.98869</v>
      </c>
      <c r="AL45">
        <v>21.011120000000005</v>
      </c>
      <c r="AM45">
        <v>0</v>
      </c>
      <c r="AN45">
        <v>0</v>
      </c>
      <c r="AO45">
        <v>4.4805600000000014</v>
      </c>
      <c r="AP45">
        <v>3.0907242200604053</v>
      </c>
      <c r="AQ45">
        <v>0</v>
      </c>
      <c r="AR45">
        <v>3.0844</v>
      </c>
      <c r="AS45">
        <v>8.3374799999999993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677.47343702604928</v>
      </c>
      <c r="DN45">
        <v>23.337174998125867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90.326691112334217</v>
      </c>
      <c r="L46">
        <v>26.564234975696159</v>
      </c>
      <c r="M46">
        <v>0</v>
      </c>
      <c r="N46">
        <v>30.000126187245584</v>
      </c>
      <c r="O46">
        <v>50.379148259493668</v>
      </c>
      <c r="P46">
        <v>69.037209734137434</v>
      </c>
      <c r="Q46">
        <v>2.9883387258347973</v>
      </c>
      <c r="R46">
        <v>5.4504035741811165</v>
      </c>
      <c r="S46">
        <v>3.3946673772269564</v>
      </c>
      <c r="T46">
        <v>0</v>
      </c>
      <c r="U46">
        <v>292.42108492663402</v>
      </c>
      <c r="V46">
        <v>0</v>
      </c>
      <c r="W46">
        <v>4.8423974763406941</v>
      </c>
      <c r="X46">
        <v>11.999999999999998</v>
      </c>
      <c r="Y46">
        <v>0</v>
      </c>
      <c r="Z46">
        <v>1.6562832000000005</v>
      </c>
      <c r="AA46">
        <v>0</v>
      </c>
      <c r="AB46">
        <v>4.7404000000000019</v>
      </c>
      <c r="AC46">
        <v>2.4578399999999996</v>
      </c>
      <c r="AD46">
        <v>9.2933499999999984</v>
      </c>
      <c r="AE46">
        <v>12.5575788</v>
      </c>
      <c r="AF46">
        <v>0</v>
      </c>
      <c r="AG46">
        <v>0</v>
      </c>
      <c r="AH46">
        <v>29.706690000000002</v>
      </c>
      <c r="AI46">
        <v>0</v>
      </c>
      <c r="AJ46">
        <v>0</v>
      </c>
      <c r="AK46">
        <v>12.98869</v>
      </c>
      <c r="AL46">
        <v>21.011120000000005</v>
      </c>
      <c r="AM46">
        <v>0</v>
      </c>
      <c r="AN46">
        <v>0</v>
      </c>
      <c r="AO46">
        <v>4.4805600000000014</v>
      </c>
      <c r="AP46">
        <v>3.0907242200604053</v>
      </c>
      <c r="AQ46">
        <v>0</v>
      </c>
      <c r="AR46">
        <v>3.0844</v>
      </c>
      <c r="AS46">
        <v>8.3374799999999993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677.47228310734499</v>
      </c>
      <c r="DN46">
        <v>23.337135461840141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90.421933631377826</v>
      </c>
      <c r="L47">
        <v>26.564234975696159</v>
      </c>
      <c r="M47">
        <v>0</v>
      </c>
      <c r="N47">
        <v>30.000126187245584</v>
      </c>
      <c r="O47">
        <v>50.379148259493668</v>
      </c>
      <c r="P47">
        <v>69.037209734137434</v>
      </c>
      <c r="Q47">
        <v>2.9883387258347973</v>
      </c>
      <c r="R47">
        <v>5.4504035741811165</v>
      </c>
      <c r="S47">
        <v>3.3946673772269564</v>
      </c>
      <c r="T47">
        <v>0</v>
      </c>
      <c r="U47">
        <v>292.42108492663402</v>
      </c>
      <c r="V47">
        <v>0</v>
      </c>
      <c r="W47">
        <v>4.8408968609865477</v>
      </c>
      <c r="X47">
        <v>11.999999999999998</v>
      </c>
      <c r="Y47">
        <v>0</v>
      </c>
      <c r="Z47">
        <v>1.6562832000000005</v>
      </c>
      <c r="AA47">
        <v>0</v>
      </c>
      <c r="AB47">
        <v>4.7404000000000019</v>
      </c>
      <c r="AC47">
        <v>2.4578399999999996</v>
      </c>
      <c r="AD47">
        <v>9.2933499999999984</v>
      </c>
      <c r="AE47">
        <v>12.5575788</v>
      </c>
      <c r="AF47">
        <v>0</v>
      </c>
      <c r="AG47">
        <v>0</v>
      </c>
      <c r="AH47">
        <v>29.706690000000002</v>
      </c>
      <c r="AI47">
        <v>0</v>
      </c>
      <c r="AJ47">
        <v>0</v>
      </c>
      <c r="AK47">
        <v>12.98869</v>
      </c>
      <c r="AL47">
        <v>21.011120000000005</v>
      </c>
      <c r="AM47">
        <v>0</v>
      </c>
      <c r="AN47">
        <v>0</v>
      </c>
      <c r="AO47">
        <v>4.4805600000000014</v>
      </c>
      <c r="AP47">
        <v>3.0907242200604053</v>
      </c>
      <c r="AQ47">
        <v>0</v>
      </c>
      <c r="AR47">
        <v>3.9256000000000002</v>
      </c>
      <c r="AS47">
        <v>8.3374799999999993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678.37609152823552</v>
      </c>
      <c r="DN47">
        <v>23.368268944638981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90.421520209209646</v>
      </c>
      <c r="L48">
        <v>26.564234975696159</v>
      </c>
      <c r="M48">
        <v>0</v>
      </c>
      <c r="N48">
        <v>30.000126187245584</v>
      </c>
      <c r="O48">
        <v>50.379148259493668</v>
      </c>
      <c r="P48">
        <v>69.037209734137434</v>
      </c>
      <c r="Q48">
        <v>2.9883387258347973</v>
      </c>
      <c r="R48">
        <v>5.4504035741811165</v>
      </c>
      <c r="S48">
        <v>3.3946673772269564</v>
      </c>
      <c r="T48">
        <v>0</v>
      </c>
      <c r="U48">
        <v>292.42108492663402</v>
      </c>
      <c r="V48">
        <v>0</v>
      </c>
      <c r="W48">
        <v>4.8408968609865477</v>
      </c>
      <c r="X48">
        <v>11.999999999999998</v>
      </c>
      <c r="Y48">
        <v>0</v>
      </c>
      <c r="Z48">
        <v>1.6562832000000005</v>
      </c>
      <c r="AA48">
        <v>0</v>
      </c>
      <c r="AB48">
        <v>4.7404000000000019</v>
      </c>
      <c r="AC48">
        <v>2.4578399999999996</v>
      </c>
      <c r="AD48">
        <v>9.2933499999999984</v>
      </c>
      <c r="AE48">
        <v>12.5575788</v>
      </c>
      <c r="AF48">
        <v>0</v>
      </c>
      <c r="AG48">
        <v>0</v>
      </c>
      <c r="AH48">
        <v>29.706690000000002</v>
      </c>
      <c r="AI48">
        <v>0</v>
      </c>
      <c r="AJ48">
        <v>0</v>
      </c>
      <c r="AK48">
        <v>12.98869</v>
      </c>
      <c r="AL48">
        <v>21.011120000000005</v>
      </c>
      <c r="AM48">
        <v>0</v>
      </c>
      <c r="AN48">
        <v>0</v>
      </c>
      <c r="AO48">
        <v>4.4805600000000014</v>
      </c>
      <c r="AP48">
        <v>3.0907242200604053</v>
      </c>
      <c r="AQ48">
        <v>0</v>
      </c>
      <c r="AR48">
        <v>3.9256000000000002</v>
      </c>
      <c r="AS48">
        <v>8.3374799999999993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678.3756916893168</v>
      </c>
      <c r="DN48">
        <v>23.36825536138964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90.421933631377826</v>
      </c>
      <c r="L49">
        <v>26.564234975696159</v>
      </c>
      <c r="M49">
        <v>0</v>
      </c>
      <c r="N49">
        <v>30.000126187245584</v>
      </c>
      <c r="O49">
        <v>50.379148259493668</v>
      </c>
      <c r="P49">
        <v>69.037209734137434</v>
      </c>
      <c r="Q49">
        <v>2.9883387258347973</v>
      </c>
      <c r="R49">
        <v>4.8499999999999996</v>
      </c>
      <c r="S49">
        <v>3.3946673772269564</v>
      </c>
      <c r="T49">
        <v>0</v>
      </c>
      <c r="U49">
        <v>292.42108492663402</v>
      </c>
      <c r="V49">
        <v>0</v>
      </c>
      <c r="W49">
        <v>4.8408968609865477</v>
      </c>
      <c r="X49">
        <v>11.999999999999998</v>
      </c>
      <c r="Y49">
        <v>0</v>
      </c>
      <c r="Z49">
        <v>1.6562832000000005</v>
      </c>
      <c r="AA49">
        <v>0</v>
      </c>
      <c r="AB49">
        <v>4.7404000000000019</v>
      </c>
      <c r="AC49">
        <v>2.4578399999999996</v>
      </c>
      <c r="AD49">
        <v>9.2933499999999984</v>
      </c>
      <c r="AE49">
        <v>12.5575788</v>
      </c>
      <c r="AF49">
        <v>0</v>
      </c>
      <c r="AG49">
        <v>0</v>
      </c>
      <c r="AH49">
        <v>29.706690000000002</v>
      </c>
      <c r="AI49">
        <v>0</v>
      </c>
      <c r="AJ49">
        <v>0</v>
      </c>
      <c r="AK49">
        <v>12.98869</v>
      </c>
      <c r="AL49">
        <v>21.011120000000005</v>
      </c>
      <c r="AM49">
        <v>0</v>
      </c>
      <c r="AN49">
        <v>0</v>
      </c>
      <c r="AO49">
        <v>4.4805600000000014</v>
      </c>
      <c r="AP49">
        <v>3.0907242200604053</v>
      </c>
      <c r="AQ49">
        <v>0</v>
      </c>
      <c r="AR49">
        <v>3.9256000000000002</v>
      </c>
      <c r="AS49">
        <v>3.4169999999999994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673.03905330543921</v>
      </c>
      <c r="DN49">
        <v>23.184423593254309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90.421520209209646</v>
      </c>
      <c r="L50">
        <v>26.564234975696159</v>
      </c>
      <c r="M50">
        <v>0</v>
      </c>
      <c r="N50">
        <v>30.000126187245584</v>
      </c>
      <c r="O50">
        <v>50.379148259493668</v>
      </c>
      <c r="P50">
        <v>69.037209734137434</v>
      </c>
      <c r="Q50">
        <v>2.9883387258347973</v>
      </c>
      <c r="R50">
        <v>4.8499999999999996</v>
      </c>
      <c r="S50">
        <v>3.3946673772269564</v>
      </c>
      <c r="T50">
        <v>0</v>
      </c>
      <c r="U50">
        <v>292.42108492663402</v>
      </c>
      <c r="V50">
        <v>0</v>
      </c>
      <c r="W50">
        <v>4.8408968609865477</v>
      </c>
      <c r="X50">
        <v>11.999999999999998</v>
      </c>
      <c r="Y50">
        <v>0</v>
      </c>
      <c r="Z50">
        <v>1.6562832000000005</v>
      </c>
      <c r="AA50">
        <v>0</v>
      </c>
      <c r="AB50">
        <v>4.7404000000000019</v>
      </c>
      <c r="AC50">
        <v>2.4578399999999996</v>
      </c>
      <c r="AD50">
        <v>9.2933499999999984</v>
      </c>
      <c r="AE50">
        <v>12.5575788</v>
      </c>
      <c r="AF50">
        <v>0</v>
      </c>
      <c r="AG50">
        <v>0</v>
      </c>
      <c r="AH50">
        <v>29.706690000000002</v>
      </c>
      <c r="AI50">
        <v>0</v>
      </c>
      <c r="AJ50">
        <v>0</v>
      </c>
      <c r="AK50">
        <v>12.98869</v>
      </c>
      <c r="AL50">
        <v>21.011120000000005</v>
      </c>
      <c r="AM50">
        <v>0</v>
      </c>
      <c r="AN50">
        <v>0</v>
      </c>
      <c r="AO50">
        <v>4.4805600000000014</v>
      </c>
      <c r="AP50">
        <v>3.0907242200604053</v>
      </c>
      <c r="AQ50">
        <v>0</v>
      </c>
      <c r="AR50">
        <v>3.9256000000000002</v>
      </c>
      <c r="AS50">
        <v>2.5627499999999999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672.21285001692172</v>
      </c>
      <c r="DN50">
        <v>23.155963459603541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90.421933631377826</v>
      </c>
      <c r="L51">
        <v>24.123122627868518</v>
      </c>
      <c r="M51">
        <v>0</v>
      </c>
      <c r="N51">
        <v>30.000126187245584</v>
      </c>
      <c r="O51">
        <v>50.379148259493668</v>
      </c>
      <c r="P51">
        <v>69.037209734137434</v>
      </c>
      <c r="Q51">
        <v>2.9883387258347973</v>
      </c>
      <c r="R51">
        <v>4.8499999999999996</v>
      </c>
      <c r="S51">
        <v>3.3946673772269564</v>
      </c>
      <c r="T51">
        <v>0</v>
      </c>
      <c r="U51">
        <v>292.42108492663402</v>
      </c>
      <c r="V51">
        <v>0</v>
      </c>
      <c r="W51">
        <v>4.8408968609865477</v>
      </c>
      <c r="X51">
        <v>11.999999999999998</v>
      </c>
      <c r="Y51">
        <v>0</v>
      </c>
      <c r="Z51">
        <v>1.6562832000000005</v>
      </c>
      <c r="AA51">
        <v>0</v>
      </c>
      <c r="AB51">
        <v>10.036104000000002</v>
      </c>
      <c r="AC51">
        <v>4.9156799999999992</v>
      </c>
      <c r="AD51">
        <v>9.2933499999999984</v>
      </c>
      <c r="AE51">
        <v>12.5575788</v>
      </c>
      <c r="AF51">
        <v>0</v>
      </c>
      <c r="AG51">
        <v>0</v>
      </c>
      <c r="AH51">
        <v>35.648028000000011</v>
      </c>
      <c r="AI51">
        <v>0</v>
      </c>
      <c r="AJ51">
        <v>0</v>
      </c>
      <c r="AK51">
        <v>12.98869</v>
      </c>
      <c r="AL51">
        <v>21.011120000000005</v>
      </c>
      <c r="AM51">
        <v>0</v>
      </c>
      <c r="AN51">
        <v>0</v>
      </c>
      <c r="AO51">
        <v>4.4805600000000014</v>
      </c>
      <c r="AP51">
        <v>3.0907242200604053</v>
      </c>
      <c r="AQ51">
        <v>0</v>
      </c>
      <c r="AR51">
        <v>3.0844</v>
      </c>
      <c r="AS51">
        <v>2.5627499999999999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682.27908117668517</v>
      </c>
      <c r="DN51">
        <v>23.502715374180678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90.421520209209646</v>
      </c>
      <c r="L52">
        <v>24.123122627868518</v>
      </c>
      <c r="M52">
        <v>0</v>
      </c>
      <c r="N52">
        <v>30.000126187245584</v>
      </c>
      <c r="O52">
        <v>50.379148259493668</v>
      </c>
      <c r="P52">
        <v>69.037209734137434</v>
      </c>
      <c r="Q52">
        <v>2.9883387258347973</v>
      </c>
      <c r="R52">
        <v>4.8499999999999996</v>
      </c>
      <c r="S52">
        <v>3.3946673772269564</v>
      </c>
      <c r="T52">
        <v>0</v>
      </c>
      <c r="U52">
        <v>292.42108492663402</v>
      </c>
      <c r="V52">
        <v>0.23741935483870971</v>
      </c>
      <c r="W52">
        <v>4.8408968609865477</v>
      </c>
      <c r="X52">
        <v>11.999999999999998</v>
      </c>
      <c r="Y52">
        <v>0</v>
      </c>
      <c r="Z52">
        <v>1.6562832000000005</v>
      </c>
      <c r="AA52">
        <v>0</v>
      </c>
      <c r="AB52">
        <v>10.036104000000002</v>
      </c>
      <c r="AC52">
        <v>4.9156799999999992</v>
      </c>
      <c r="AD52">
        <v>9.2933499999999984</v>
      </c>
      <c r="AE52">
        <v>12.5575788</v>
      </c>
      <c r="AF52">
        <v>0</v>
      </c>
      <c r="AG52">
        <v>0</v>
      </c>
      <c r="AH52">
        <v>35.648028000000011</v>
      </c>
      <c r="AI52">
        <v>0</v>
      </c>
      <c r="AJ52">
        <v>0</v>
      </c>
      <c r="AK52">
        <v>12.98869</v>
      </c>
      <c r="AL52">
        <v>21.011120000000005</v>
      </c>
      <c r="AM52">
        <v>0</v>
      </c>
      <c r="AN52">
        <v>0</v>
      </c>
      <c r="AO52">
        <v>4.4805600000000014</v>
      </c>
      <c r="AP52">
        <v>3.0907242200604053</v>
      </c>
      <c r="AQ52">
        <v>0</v>
      </c>
      <c r="AR52">
        <v>12.3376</v>
      </c>
      <c r="AS52">
        <v>2.5627499999999999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691.45326296649455</v>
      </c>
      <c r="DN52">
        <v>23.818739517041667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90.421933631377826</v>
      </c>
      <c r="L53">
        <v>24.123122627868518</v>
      </c>
      <c r="M53">
        <v>0</v>
      </c>
      <c r="N53">
        <v>30.000126187245584</v>
      </c>
      <c r="O53">
        <v>50.414990748774699</v>
      </c>
      <c r="P53">
        <v>69.037209734137434</v>
      </c>
      <c r="Q53">
        <v>2.9883387258347973</v>
      </c>
      <c r="R53">
        <v>4.8499999999999996</v>
      </c>
      <c r="S53">
        <v>3.3946673772269564</v>
      </c>
      <c r="T53">
        <v>0</v>
      </c>
      <c r="U53">
        <v>292.42108492663402</v>
      </c>
      <c r="V53">
        <v>0.23741935483870971</v>
      </c>
      <c r="W53">
        <v>4.8408968609865477</v>
      </c>
      <c r="X53">
        <v>11.999999999999998</v>
      </c>
      <c r="Y53">
        <v>0</v>
      </c>
      <c r="Z53">
        <v>0</v>
      </c>
      <c r="AA53">
        <v>0</v>
      </c>
      <c r="AB53">
        <v>10.036104000000002</v>
      </c>
      <c r="AC53">
        <v>4.9156799999999992</v>
      </c>
      <c r="AD53">
        <v>9.2933499999999984</v>
      </c>
      <c r="AE53">
        <v>12.5575788</v>
      </c>
      <c r="AF53">
        <v>0</v>
      </c>
      <c r="AG53">
        <v>0</v>
      </c>
      <c r="AH53">
        <v>35.648028000000011</v>
      </c>
      <c r="AI53">
        <v>0</v>
      </c>
      <c r="AJ53">
        <v>0</v>
      </c>
      <c r="AK53">
        <v>12.98869</v>
      </c>
      <c r="AL53">
        <v>21.011120000000005</v>
      </c>
      <c r="AM53">
        <v>0</v>
      </c>
      <c r="AN53">
        <v>0</v>
      </c>
      <c r="AO53">
        <v>4.4805600000000014</v>
      </c>
      <c r="AP53">
        <v>3.0907242200604053</v>
      </c>
      <c r="AQ53">
        <v>0</v>
      </c>
      <c r="AR53">
        <v>12.3376</v>
      </c>
      <c r="AS53">
        <v>2.5627499999999999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689.88718297638923</v>
      </c>
      <c r="DN53">
        <v>23.764792218596209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90.421520209209646</v>
      </c>
      <c r="L54">
        <v>24.123122627868518</v>
      </c>
      <c r="M54">
        <v>0</v>
      </c>
      <c r="N54">
        <v>30.000126187245584</v>
      </c>
      <c r="O54">
        <v>50.414990748774699</v>
      </c>
      <c r="P54">
        <v>69.037209734137434</v>
      </c>
      <c r="Q54">
        <v>2.9883387258347973</v>
      </c>
      <c r="R54">
        <v>4.8499999999999996</v>
      </c>
      <c r="S54">
        <v>3.3946673772269564</v>
      </c>
      <c r="T54">
        <v>0</v>
      </c>
      <c r="U54">
        <v>292.42108492663402</v>
      </c>
      <c r="V54">
        <v>0.23741935483870971</v>
      </c>
      <c r="W54">
        <v>4.8408968609865477</v>
      </c>
      <c r="X54">
        <v>11.999999999999998</v>
      </c>
      <c r="Y54">
        <v>0</v>
      </c>
      <c r="Z54">
        <v>0</v>
      </c>
      <c r="AA54">
        <v>0</v>
      </c>
      <c r="AB54">
        <v>10.036104000000002</v>
      </c>
      <c r="AC54">
        <v>4.9156799999999992</v>
      </c>
      <c r="AD54">
        <v>9.2933499999999984</v>
      </c>
      <c r="AE54">
        <v>12.5575788</v>
      </c>
      <c r="AF54">
        <v>0</v>
      </c>
      <c r="AG54">
        <v>0</v>
      </c>
      <c r="AH54">
        <v>35.648028000000011</v>
      </c>
      <c r="AI54">
        <v>0</v>
      </c>
      <c r="AJ54">
        <v>0</v>
      </c>
      <c r="AK54">
        <v>12.98869</v>
      </c>
      <c r="AL54">
        <v>21.011120000000005</v>
      </c>
      <c r="AM54">
        <v>0</v>
      </c>
      <c r="AN54">
        <v>0</v>
      </c>
      <c r="AO54">
        <v>4.4805600000000014</v>
      </c>
      <c r="AP54">
        <v>3.0907242200604053</v>
      </c>
      <c r="AQ54">
        <v>0</v>
      </c>
      <c r="AR54">
        <v>3.3648000000000007</v>
      </c>
      <c r="AS54">
        <v>2.5627499999999999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681.2127775298618</v>
      </c>
      <c r="DN54">
        <v>23.465984242955564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90.421933631377826</v>
      </c>
      <c r="L55">
        <v>24.123122627868518</v>
      </c>
      <c r="M55">
        <v>0</v>
      </c>
      <c r="N55">
        <v>30.001250000000002</v>
      </c>
      <c r="O55">
        <v>50.379148259493668</v>
      </c>
      <c r="P55">
        <v>69.041811990808441</v>
      </c>
      <c r="Q55">
        <v>2.9883387258347973</v>
      </c>
      <c r="R55">
        <v>4.8499999999999996</v>
      </c>
      <c r="S55">
        <v>3.3946673772269564</v>
      </c>
      <c r="T55">
        <v>0</v>
      </c>
      <c r="U55">
        <v>292.42456509563397</v>
      </c>
      <c r="V55">
        <v>0.23741935483870971</v>
      </c>
      <c r="W55">
        <v>4.8408968609865477</v>
      </c>
      <c r="X55">
        <v>11.999999999999998</v>
      </c>
      <c r="Y55">
        <v>0</v>
      </c>
      <c r="Z55">
        <v>0</v>
      </c>
      <c r="AA55">
        <v>0</v>
      </c>
      <c r="AB55">
        <v>10.036104000000002</v>
      </c>
      <c r="AC55">
        <v>4.9156799999999992</v>
      </c>
      <c r="AD55">
        <v>9.2933499999999984</v>
      </c>
      <c r="AE55">
        <v>12.5575788</v>
      </c>
      <c r="AF55">
        <v>0</v>
      </c>
      <c r="AG55">
        <v>0</v>
      </c>
      <c r="AH55">
        <v>35.648028000000011</v>
      </c>
      <c r="AI55">
        <v>0</v>
      </c>
      <c r="AJ55">
        <v>0</v>
      </c>
      <c r="AK55">
        <v>12.98869</v>
      </c>
      <c r="AL55">
        <v>21.011120000000005</v>
      </c>
      <c r="AM55">
        <v>0</v>
      </c>
      <c r="AN55">
        <v>0</v>
      </c>
      <c r="AO55">
        <v>4.4805600000000014</v>
      </c>
      <c r="AP55">
        <v>3.0907242200604053</v>
      </c>
      <c r="AQ55">
        <v>0</v>
      </c>
      <c r="AR55">
        <v>3.0844</v>
      </c>
      <c r="AS55">
        <v>2.5627499999999999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680.9163657274861</v>
      </c>
      <c r="DN55">
        <v>23.455773216643859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90.421520209209646</v>
      </c>
      <c r="L56">
        <v>24.123122627868518</v>
      </c>
      <c r="M56">
        <v>0</v>
      </c>
      <c r="N56">
        <v>30.001250000000002</v>
      </c>
      <c r="O56">
        <v>50.379148259493668</v>
      </c>
      <c r="P56">
        <v>69.041811990808441</v>
      </c>
      <c r="Q56">
        <v>2.9883387258347973</v>
      </c>
      <c r="R56">
        <v>4.8499999999999996</v>
      </c>
      <c r="S56">
        <v>3.1253252533589251</v>
      </c>
      <c r="T56">
        <v>0</v>
      </c>
      <c r="U56">
        <v>292.42456509563397</v>
      </c>
      <c r="V56">
        <v>0.23741935483870971</v>
      </c>
      <c r="W56">
        <v>4.8408968609865477</v>
      </c>
      <c r="X56">
        <v>11.999999999999998</v>
      </c>
      <c r="Y56">
        <v>0</v>
      </c>
      <c r="Z56">
        <v>0</v>
      </c>
      <c r="AA56">
        <v>0</v>
      </c>
      <c r="AB56">
        <v>10.036104000000002</v>
      </c>
      <c r="AC56">
        <v>4.9156799999999992</v>
      </c>
      <c r="AD56">
        <v>9.2933499999999984</v>
      </c>
      <c r="AE56">
        <v>12.5575788</v>
      </c>
      <c r="AF56">
        <v>0</v>
      </c>
      <c r="AG56">
        <v>0</v>
      </c>
      <c r="AH56">
        <v>35.648028000000011</v>
      </c>
      <c r="AI56">
        <v>0</v>
      </c>
      <c r="AJ56">
        <v>0</v>
      </c>
      <c r="AK56">
        <v>12.98869</v>
      </c>
      <c r="AL56">
        <v>21.011120000000005</v>
      </c>
      <c r="AM56">
        <v>0</v>
      </c>
      <c r="AN56">
        <v>0</v>
      </c>
      <c r="AO56">
        <v>4.4805600000000014</v>
      </c>
      <c r="AP56">
        <v>3.0907242200604053</v>
      </c>
      <c r="AQ56">
        <v>0</v>
      </c>
      <c r="AR56">
        <v>3.0844</v>
      </c>
      <c r="AS56">
        <v>2.5627499999999999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680.65559293224021</v>
      </c>
      <c r="DN56">
        <v>23.4467904658534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90.421933631377826</v>
      </c>
      <c r="L57">
        <v>24.123122627868518</v>
      </c>
      <c r="M57">
        <v>0</v>
      </c>
      <c r="N57">
        <v>10</v>
      </c>
      <c r="O57">
        <v>20.689532284319046</v>
      </c>
      <c r="P57">
        <v>25.001880759826967</v>
      </c>
      <c r="Q57">
        <v>2.9883387258347973</v>
      </c>
      <c r="R57">
        <v>5.0197771252796413</v>
      </c>
      <c r="S57">
        <v>3.1253252533589251</v>
      </c>
      <c r="T57">
        <v>0</v>
      </c>
      <c r="U57">
        <v>292.42108492663402</v>
      </c>
      <c r="V57">
        <v>0.22712962962962968</v>
      </c>
      <c r="W57">
        <v>4.6772768532526472</v>
      </c>
      <c r="X57">
        <v>11.59751305645362</v>
      </c>
      <c r="Y57">
        <v>0</v>
      </c>
      <c r="Z57">
        <v>0</v>
      </c>
      <c r="AA57">
        <v>0</v>
      </c>
      <c r="AB57">
        <v>10.036104000000002</v>
      </c>
      <c r="AC57">
        <v>4.9156799999999992</v>
      </c>
      <c r="AD57">
        <v>9.2933499999999984</v>
      </c>
      <c r="AE57">
        <v>12.5575788</v>
      </c>
      <c r="AF57">
        <v>0</v>
      </c>
      <c r="AG57">
        <v>0</v>
      </c>
      <c r="AH57">
        <v>35.648028000000011</v>
      </c>
      <c r="AI57">
        <v>0</v>
      </c>
      <c r="AJ57">
        <v>0</v>
      </c>
      <c r="AK57">
        <v>12.98869</v>
      </c>
      <c r="AL57">
        <v>21.099650000000004</v>
      </c>
      <c r="AM57">
        <v>0</v>
      </c>
      <c r="AN57">
        <v>0</v>
      </c>
      <c r="AO57">
        <v>4.4805600000000014</v>
      </c>
      <c r="AP57">
        <v>3.0907242200604053</v>
      </c>
      <c r="AQ57">
        <v>0</v>
      </c>
      <c r="AR57">
        <v>3.0844</v>
      </c>
      <c r="AS57">
        <v>2.5627499999999999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589.73556973162317</v>
      </c>
      <c r="DN57">
        <v>20.314860162272993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90.421520209209646</v>
      </c>
      <c r="L58">
        <v>24.123122627868518</v>
      </c>
      <c r="M58">
        <v>0</v>
      </c>
      <c r="N58">
        <v>10.001159268113277</v>
      </c>
      <c r="O58">
        <v>20.220772954412627</v>
      </c>
      <c r="P58">
        <v>25.001880759826967</v>
      </c>
      <c r="Q58">
        <v>2.9883387258347973</v>
      </c>
      <c r="R58">
        <v>5.0197771252796413</v>
      </c>
      <c r="S58">
        <v>3.1253252533589251</v>
      </c>
      <c r="T58">
        <v>0</v>
      </c>
      <c r="U58">
        <v>292.42108492663402</v>
      </c>
      <c r="V58">
        <v>0.22712962962962968</v>
      </c>
      <c r="W58">
        <v>4.6772768532526472</v>
      </c>
      <c r="X58">
        <v>11.59751305645362</v>
      </c>
      <c r="Y58">
        <v>0</v>
      </c>
      <c r="Z58">
        <v>0</v>
      </c>
      <c r="AA58">
        <v>0</v>
      </c>
      <c r="AB58">
        <v>7.7878000000000016</v>
      </c>
      <c r="AC58">
        <v>4.9156799999999992</v>
      </c>
      <c r="AD58">
        <v>9.2933499999999984</v>
      </c>
      <c r="AE58">
        <v>12.5575788</v>
      </c>
      <c r="AF58">
        <v>0</v>
      </c>
      <c r="AG58">
        <v>0</v>
      </c>
      <c r="AH58">
        <v>35.648028000000011</v>
      </c>
      <c r="AI58">
        <v>0</v>
      </c>
      <c r="AJ58">
        <v>0</v>
      </c>
      <c r="AK58">
        <v>12.98869</v>
      </c>
      <c r="AL58">
        <v>21.099650000000004</v>
      </c>
      <c r="AM58">
        <v>0</v>
      </c>
      <c r="AN58">
        <v>0</v>
      </c>
      <c r="AO58">
        <v>4.4805600000000014</v>
      </c>
      <c r="AP58">
        <v>3.0907242200604053</v>
      </c>
      <c r="AQ58">
        <v>0</v>
      </c>
      <c r="AR58">
        <v>3.0844</v>
      </c>
      <c r="AS58">
        <v>2.5627499999999999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587.1097052605918</v>
      </c>
      <c r="DN58">
        <v>20.224407149343058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90.421933631377826</v>
      </c>
      <c r="L59">
        <v>24.123122627868518</v>
      </c>
      <c r="M59">
        <v>0</v>
      </c>
      <c r="N59">
        <v>10.001159268113277</v>
      </c>
      <c r="O59">
        <v>20.686561536517562</v>
      </c>
      <c r="P59">
        <v>24.99977449441192</v>
      </c>
      <c r="Q59">
        <v>2.9883387258347973</v>
      </c>
      <c r="R59">
        <v>5.0160318025210087</v>
      </c>
      <c r="S59">
        <v>3.1253252533589251</v>
      </c>
      <c r="T59">
        <v>0</v>
      </c>
      <c r="U59">
        <v>292.42108492663402</v>
      </c>
      <c r="V59">
        <v>0.22712962962962968</v>
      </c>
      <c r="W59">
        <v>4.6772768532526472</v>
      </c>
      <c r="X59">
        <v>11.59751305645362</v>
      </c>
      <c r="Y59">
        <v>0</v>
      </c>
      <c r="Z59">
        <v>0</v>
      </c>
      <c r="AA59">
        <v>0</v>
      </c>
      <c r="AB59">
        <v>7.7878000000000016</v>
      </c>
      <c r="AC59">
        <v>4.9156799999999992</v>
      </c>
      <c r="AD59">
        <v>9.2933499999999984</v>
      </c>
      <c r="AE59">
        <v>12.5575788</v>
      </c>
      <c r="AF59">
        <v>0</v>
      </c>
      <c r="AG59">
        <v>0</v>
      </c>
      <c r="AH59">
        <v>35.648028000000011</v>
      </c>
      <c r="AI59">
        <v>0</v>
      </c>
      <c r="AJ59">
        <v>0</v>
      </c>
      <c r="AK59">
        <v>12.98869</v>
      </c>
      <c r="AL59">
        <v>21.099650000000004</v>
      </c>
      <c r="AM59">
        <v>0</v>
      </c>
      <c r="AN59">
        <v>0</v>
      </c>
      <c r="AO59">
        <v>4.4805600000000014</v>
      </c>
      <c r="AP59">
        <v>3.0907242200604053</v>
      </c>
      <c r="AQ59">
        <v>0</v>
      </c>
      <c r="AR59">
        <v>2.8040000000000003</v>
      </c>
      <c r="AS59">
        <v>2.5627499999999999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587.28366349710473</v>
      </c>
      <c r="DN59">
        <v>20.23039932892949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90.421520209209646</v>
      </c>
      <c r="L60">
        <v>24.123122627868518</v>
      </c>
      <c r="M60">
        <v>0</v>
      </c>
      <c r="N60">
        <v>10.001159268113277</v>
      </c>
      <c r="O60">
        <v>20.686561536517562</v>
      </c>
      <c r="P60">
        <v>24.99977449441192</v>
      </c>
      <c r="Q60">
        <v>2.9883387258347973</v>
      </c>
      <c r="R60">
        <v>5.0160318025210087</v>
      </c>
      <c r="S60">
        <v>3.1253252533589251</v>
      </c>
      <c r="T60">
        <v>0</v>
      </c>
      <c r="U60">
        <v>292.42108492663402</v>
      </c>
      <c r="V60">
        <v>0.22712962962962968</v>
      </c>
      <c r="W60">
        <v>4.6772768532526472</v>
      </c>
      <c r="X60">
        <v>11.59751305645362</v>
      </c>
      <c r="Y60">
        <v>0</v>
      </c>
      <c r="Z60">
        <v>0</v>
      </c>
      <c r="AA60">
        <v>0</v>
      </c>
      <c r="AB60">
        <v>7.7878000000000016</v>
      </c>
      <c r="AC60">
        <v>4.9156799999999992</v>
      </c>
      <c r="AD60">
        <v>9.2933499999999984</v>
      </c>
      <c r="AE60">
        <v>12.5575788</v>
      </c>
      <c r="AF60">
        <v>0</v>
      </c>
      <c r="AG60">
        <v>0</v>
      </c>
      <c r="AH60">
        <v>35.648028000000011</v>
      </c>
      <c r="AI60">
        <v>0</v>
      </c>
      <c r="AJ60">
        <v>0</v>
      </c>
      <c r="AK60">
        <v>12.98869</v>
      </c>
      <c r="AL60">
        <v>21.099650000000004</v>
      </c>
      <c r="AM60">
        <v>0</v>
      </c>
      <c r="AN60">
        <v>0</v>
      </c>
      <c r="AO60">
        <v>4.4805600000000014</v>
      </c>
      <c r="AP60">
        <v>3.0907242200604053</v>
      </c>
      <c r="AQ60">
        <v>0</v>
      </c>
      <c r="AR60">
        <v>2.8040000000000003</v>
      </c>
      <c r="AS60">
        <v>2.5627499999999999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587.283263658186</v>
      </c>
      <c r="DN60">
        <v>20.230385745680149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90.421933631377826</v>
      </c>
      <c r="L61">
        <v>24.123122627868518</v>
      </c>
      <c r="M61">
        <v>0</v>
      </c>
      <c r="N61">
        <v>10.001159268113277</v>
      </c>
      <c r="O61">
        <v>20.220772954412627</v>
      </c>
      <c r="P61">
        <v>24.99977449441192</v>
      </c>
      <c r="Q61">
        <v>2.9883387258347973</v>
      </c>
      <c r="R61">
        <v>5.0183493113101907</v>
      </c>
      <c r="S61">
        <v>3.1253252533589251</v>
      </c>
      <c r="T61">
        <v>0</v>
      </c>
      <c r="U61">
        <v>292.42108492663402</v>
      </c>
      <c r="V61">
        <v>0.22712962962962968</v>
      </c>
      <c r="W61">
        <v>4.6772768532526472</v>
      </c>
      <c r="X61">
        <v>11.59751305645362</v>
      </c>
      <c r="Y61">
        <v>0</v>
      </c>
      <c r="Z61">
        <v>0</v>
      </c>
      <c r="AA61">
        <v>0</v>
      </c>
      <c r="AB61">
        <v>8.803600000000003</v>
      </c>
      <c r="AC61">
        <v>4.9156799999999992</v>
      </c>
      <c r="AD61">
        <v>9.2933499999999984</v>
      </c>
      <c r="AE61">
        <v>12.5575788</v>
      </c>
      <c r="AF61">
        <v>0</v>
      </c>
      <c r="AG61">
        <v>0</v>
      </c>
      <c r="AH61">
        <v>35.648028000000011</v>
      </c>
      <c r="AI61">
        <v>0</v>
      </c>
      <c r="AJ61">
        <v>0</v>
      </c>
      <c r="AK61">
        <v>12.98869</v>
      </c>
      <c r="AL61">
        <v>21.099650000000004</v>
      </c>
      <c r="AM61">
        <v>0</v>
      </c>
      <c r="AN61">
        <v>0</v>
      </c>
      <c r="AO61">
        <v>4.4805600000000014</v>
      </c>
      <c r="AP61">
        <v>3.0907242200604053</v>
      </c>
      <c r="AQ61">
        <v>0</v>
      </c>
      <c r="AR61">
        <v>2.8040000000000003</v>
      </c>
      <c r="AS61">
        <v>2.5627499999999999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587.81759989990621</v>
      </c>
      <c r="DN61">
        <v>20.248791852812385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90.421520209209646</v>
      </c>
      <c r="L62">
        <v>24.123122627868518</v>
      </c>
      <c r="M62">
        <v>0</v>
      </c>
      <c r="N62">
        <v>10.001159268113277</v>
      </c>
      <c r="O62">
        <v>20.220772954412627</v>
      </c>
      <c r="P62">
        <v>24.99977449441192</v>
      </c>
      <c r="Q62">
        <v>2.9883387258347973</v>
      </c>
      <c r="R62">
        <v>5.0183493113101907</v>
      </c>
      <c r="S62">
        <v>3.1253252533589251</v>
      </c>
      <c r="T62">
        <v>0</v>
      </c>
      <c r="U62">
        <v>292.42108492663402</v>
      </c>
      <c r="V62">
        <v>0.22712962962962968</v>
      </c>
      <c r="W62">
        <v>4.6772768532526472</v>
      </c>
      <c r="X62">
        <v>11.59751305645362</v>
      </c>
      <c r="Y62">
        <v>0</v>
      </c>
      <c r="Z62">
        <v>0</v>
      </c>
      <c r="AA62">
        <v>0</v>
      </c>
      <c r="AB62">
        <v>8.803600000000003</v>
      </c>
      <c r="AC62">
        <v>4.9156799999999992</v>
      </c>
      <c r="AD62">
        <v>9.2933499999999984</v>
      </c>
      <c r="AE62">
        <v>12.5575788</v>
      </c>
      <c r="AF62">
        <v>0</v>
      </c>
      <c r="AG62">
        <v>0</v>
      </c>
      <c r="AH62">
        <v>35.648028000000011</v>
      </c>
      <c r="AI62">
        <v>0</v>
      </c>
      <c r="AJ62">
        <v>0</v>
      </c>
      <c r="AK62">
        <v>12.98869</v>
      </c>
      <c r="AL62">
        <v>21.099650000000004</v>
      </c>
      <c r="AM62">
        <v>0</v>
      </c>
      <c r="AN62">
        <v>0</v>
      </c>
      <c r="AO62">
        <v>4.4805600000000014</v>
      </c>
      <c r="AP62">
        <v>3.0907242200604053</v>
      </c>
      <c r="AQ62">
        <v>0</v>
      </c>
      <c r="AR62">
        <v>2.8040000000000003</v>
      </c>
      <c r="AS62">
        <v>2.5627499999999999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587.81720006098726</v>
      </c>
      <c r="DN62">
        <v>20.248778269563044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90.421933631377826</v>
      </c>
      <c r="L63">
        <v>24.123122627868518</v>
      </c>
      <c r="M63">
        <v>0</v>
      </c>
      <c r="N63">
        <v>28.611099075544175</v>
      </c>
      <c r="O63">
        <v>50.384680778357854</v>
      </c>
      <c r="P63">
        <v>69.037209734137434</v>
      </c>
      <c r="Q63">
        <v>2.9883387258347973</v>
      </c>
      <c r="R63">
        <v>5.0174954054054055</v>
      </c>
      <c r="S63">
        <v>3.1253252533589251</v>
      </c>
      <c r="T63">
        <v>0</v>
      </c>
      <c r="U63">
        <v>292.42108492663402</v>
      </c>
      <c r="V63">
        <v>0.22712962962962968</v>
      </c>
      <c r="W63">
        <v>4.6772768532526472</v>
      </c>
      <c r="X63">
        <v>11.999999999999998</v>
      </c>
      <c r="Y63">
        <v>0</v>
      </c>
      <c r="Z63">
        <v>0</v>
      </c>
      <c r="AA63">
        <v>0</v>
      </c>
      <c r="AB63">
        <v>8.803600000000003</v>
      </c>
      <c r="AC63">
        <v>4.9156799999999992</v>
      </c>
      <c r="AD63">
        <v>9.2933499999999984</v>
      </c>
      <c r="AE63">
        <v>12.5575788</v>
      </c>
      <c r="AF63">
        <v>0</v>
      </c>
      <c r="AG63">
        <v>0</v>
      </c>
      <c r="AH63">
        <v>35.648028000000011</v>
      </c>
      <c r="AI63">
        <v>0</v>
      </c>
      <c r="AJ63">
        <v>0</v>
      </c>
      <c r="AK63">
        <v>12.98869</v>
      </c>
      <c r="AL63">
        <v>21.099650000000004</v>
      </c>
      <c r="AM63">
        <v>0</v>
      </c>
      <c r="AN63">
        <v>0</v>
      </c>
      <c r="AO63">
        <v>4.4805600000000014</v>
      </c>
      <c r="AP63">
        <v>3.0907242200604053</v>
      </c>
      <c r="AQ63">
        <v>0</v>
      </c>
      <c r="AR63">
        <v>2.8040000000000003</v>
      </c>
      <c r="AS63">
        <v>2.5627499999999999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677.9265252592827</v>
      </c>
      <c r="DN63">
        <v>23.352782402178949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90.421520209209646</v>
      </c>
      <c r="L64">
        <v>24.123122627868518</v>
      </c>
      <c r="M64">
        <v>0</v>
      </c>
      <c r="N64">
        <v>30.002329715061059</v>
      </c>
      <c r="O64">
        <v>50.384680778357854</v>
      </c>
      <c r="P64">
        <v>69.037209734137434</v>
      </c>
      <c r="Q64">
        <v>2.9883387258347973</v>
      </c>
      <c r="R64">
        <v>5.0174954054054055</v>
      </c>
      <c r="S64">
        <v>3.1253252533589251</v>
      </c>
      <c r="T64">
        <v>0</v>
      </c>
      <c r="U64">
        <v>292.42108492663402</v>
      </c>
      <c r="V64">
        <v>0.22712962962962968</v>
      </c>
      <c r="W64">
        <v>4.6772768532526472</v>
      </c>
      <c r="X64">
        <v>11.999999999999998</v>
      </c>
      <c r="Y64">
        <v>0</v>
      </c>
      <c r="Z64">
        <v>0</v>
      </c>
      <c r="AA64">
        <v>0</v>
      </c>
      <c r="AB64">
        <v>8.1264000000000038</v>
      </c>
      <c r="AC64">
        <v>4.9156799999999992</v>
      </c>
      <c r="AD64">
        <v>9.2933499999999984</v>
      </c>
      <c r="AE64">
        <v>12.5575788</v>
      </c>
      <c r="AF64">
        <v>0</v>
      </c>
      <c r="AG64">
        <v>0</v>
      </c>
      <c r="AH64">
        <v>35.648028000000011</v>
      </c>
      <c r="AI64">
        <v>0</v>
      </c>
      <c r="AJ64">
        <v>0</v>
      </c>
      <c r="AK64">
        <v>12.98869</v>
      </c>
      <c r="AL64">
        <v>21.099650000000004</v>
      </c>
      <c r="AM64">
        <v>0</v>
      </c>
      <c r="AN64">
        <v>0</v>
      </c>
      <c r="AO64">
        <v>4.4805600000000014</v>
      </c>
      <c r="AP64">
        <v>3.0907242200604053</v>
      </c>
      <c r="AQ64">
        <v>0</v>
      </c>
      <c r="AR64">
        <v>2.8040000000000003</v>
      </c>
      <c r="AS64">
        <v>2.5627499999999999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678.6163785399217</v>
      </c>
      <c r="DN64">
        <v>23.376546338888556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90.421933631377826</v>
      </c>
      <c r="L65">
        <v>24.123122627868518</v>
      </c>
      <c r="M65">
        <v>0</v>
      </c>
      <c r="N65">
        <v>30.002329715061059</v>
      </c>
      <c r="O65">
        <v>50.384680778357854</v>
      </c>
      <c r="P65">
        <v>69.037209734137434</v>
      </c>
      <c r="Q65">
        <v>2.6801238585461684</v>
      </c>
      <c r="R65">
        <v>5.0183493113101907</v>
      </c>
      <c r="S65">
        <v>3.1253252533589251</v>
      </c>
      <c r="T65">
        <v>0</v>
      </c>
      <c r="U65">
        <v>292.42108492663402</v>
      </c>
      <c r="V65">
        <v>0.22712962962962968</v>
      </c>
      <c r="W65">
        <v>4.6772768532526472</v>
      </c>
      <c r="X65">
        <v>11.999999999999998</v>
      </c>
      <c r="Y65">
        <v>0</v>
      </c>
      <c r="Z65">
        <v>1.6562832000000005</v>
      </c>
      <c r="AA65">
        <v>3.5515554748118805</v>
      </c>
      <c r="AB65">
        <v>8.1264000000000038</v>
      </c>
      <c r="AC65">
        <v>4.9156799999999992</v>
      </c>
      <c r="AD65">
        <v>9.2933499999999984</v>
      </c>
      <c r="AE65">
        <v>12.5575788</v>
      </c>
      <c r="AF65">
        <v>0</v>
      </c>
      <c r="AG65">
        <v>0</v>
      </c>
      <c r="AH65">
        <v>35.648028000000011</v>
      </c>
      <c r="AI65">
        <v>0</v>
      </c>
      <c r="AJ65">
        <v>0</v>
      </c>
      <c r="AK65">
        <v>12.98869</v>
      </c>
      <c r="AL65">
        <v>20.657000000000004</v>
      </c>
      <c r="AM65">
        <v>0</v>
      </c>
      <c r="AN65">
        <v>0</v>
      </c>
      <c r="AO65">
        <v>4.4805600000000014</v>
      </c>
      <c r="AP65">
        <v>3.0907242200604053</v>
      </c>
      <c r="AQ65">
        <v>0</v>
      </c>
      <c r="AR65">
        <v>3.3648000000000007</v>
      </c>
      <c r="AS65">
        <v>2.5627499999999999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683.46820552593033</v>
      </c>
      <c r="DN65">
        <v>23.543760488476273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90.421520209209646</v>
      </c>
      <c r="L66">
        <v>24.123122627868518</v>
      </c>
      <c r="M66">
        <v>0</v>
      </c>
      <c r="N66">
        <v>30.002329715061059</v>
      </c>
      <c r="O66">
        <v>50.384680778357854</v>
      </c>
      <c r="P66">
        <v>69.037209734137434</v>
      </c>
      <c r="Q66">
        <v>2.6801238585461684</v>
      </c>
      <c r="R66">
        <v>5.0183493113101907</v>
      </c>
      <c r="S66">
        <v>3.1253252533589251</v>
      </c>
      <c r="T66">
        <v>0</v>
      </c>
      <c r="U66">
        <v>292.42108492663402</v>
      </c>
      <c r="V66">
        <v>0.22712962962962968</v>
      </c>
      <c r="W66">
        <v>4.6772768532526472</v>
      </c>
      <c r="X66">
        <v>11.999999999999998</v>
      </c>
      <c r="Y66">
        <v>0</v>
      </c>
      <c r="Z66">
        <v>1.6562832000000005</v>
      </c>
      <c r="AA66">
        <v>3.5515554748118805</v>
      </c>
      <c r="AB66">
        <v>7.7878000000000016</v>
      </c>
      <c r="AC66">
        <v>4.9156799999999992</v>
      </c>
      <c r="AD66">
        <v>9.2933499999999984</v>
      </c>
      <c r="AE66">
        <v>12.5575788</v>
      </c>
      <c r="AF66">
        <v>0</v>
      </c>
      <c r="AG66">
        <v>0</v>
      </c>
      <c r="AH66">
        <v>35.648028000000011</v>
      </c>
      <c r="AI66">
        <v>0</v>
      </c>
      <c r="AJ66">
        <v>0</v>
      </c>
      <c r="AK66">
        <v>12.98869</v>
      </c>
      <c r="AL66">
        <v>20.657000000000004</v>
      </c>
      <c r="AM66">
        <v>0</v>
      </c>
      <c r="AN66">
        <v>0</v>
      </c>
      <c r="AO66">
        <v>4.4805600000000014</v>
      </c>
      <c r="AP66">
        <v>3.0907242200604053</v>
      </c>
      <c r="AQ66">
        <v>0</v>
      </c>
      <c r="AR66">
        <v>3.3648000000000007</v>
      </c>
      <c r="AS66">
        <v>2.5627499999999999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683.14048109241276</v>
      </c>
      <c r="DN66">
        <v>23.532471499825583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90.419861157815149</v>
      </c>
      <c r="L67">
        <v>24.123122627868518</v>
      </c>
      <c r="M67">
        <v>0</v>
      </c>
      <c r="N67">
        <v>30.002329715061059</v>
      </c>
      <c r="O67">
        <v>50.384680778357854</v>
      </c>
      <c r="P67">
        <v>69.037209734137434</v>
      </c>
      <c r="Q67">
        <v>2.6801238585461684</v>
      </c>
      <c r="R67">
        <v>4.8499999999999996</v>
      </c>
      <c r="S67">
        <v>3.3946673772269564</v>
      </c>
      <c r="T67">
        <v>0</v>
      </c>
      <c r="U67">
        <v>292.42108492663402</v>
      </c>
      <c r="V67">
        <v>0.22712962962962968</v>
      </c>
      <c r="W67">
        <v>4.9977827050997776</v>
      </c>
      <c r="X67">
        <v>11.999999999999998</v>
      </c>
      <c r="Y67">
        <v>0</v>
      </c>
      <c r="Z67">
        <v>1.6562832000000005</v>
      </c>
      <c r="AA67">
        <v>3.5515554748118805</v>
      </c>
      <c r="AB67">
        <v>7.7878000000000016</v>
      </c>
      <c r="AC67">
        <v>4.9156799999999992</v>
      </c>
      <c r="AD67">
        <v>9.2933499999999984</v>
      </c>
      <c r="AE67">
        <v>12.5575788</v>
      </c>
      <c r="AF67">
        <v>0</v>
      </c>
      <c r="AG67">
        <v>0</v>
      </c>
      <c r="AH67">
        <v>35.648028000000011</v>
      </c>
      <c r="AI67">
        <v>0</v>
      </c>
      <c r="AJ67">
        <v>0</v>
      </c>
      <c r="AK67">
        <v>12.98869</v>
      </c>
      <c r="AL67">
        <v>20.657000000000004</v>
      </c>
      <c r="AM67">
        <v>0</v>
      </c>
      <c r="AN67">
        <v>0</v>
      </c>
      <c r="AO67">
        <v>4.4805600000000014</v>
      </c>
      <c r="AP67">
        <v>3.0907242200604053</v>
      </c>
      <c r="AQ67">
        <v>0</v>
      </c>
      <c r="AR67">
        <v>2.8040000000000003</v>
      </c>
      <c r="AS67">
        <v>2.5627499999999999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683.00421461038684</v>
      </c>
      <c r="DN67">
        <v>23.527777594861927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90.410762764062255</v>
      </c>
      <c r="L68">
        <v>24.123122627868518</v>
      </c>
      <c r="M68">
        <v>0</v>
      </c>
      <c r="N68">
        <v>30.002329715061059</v>
      </c>
      <c r="O68">
        <v>50.384680778357854</v>
      </c>
      <c r="P68">
        <v>69.037209734137434</v>
      </c>
      <c r="Q68">
        <v>2.6801238585461684</v>
      </c>
      <c r="R68">
        <v>4.8499999999999996</v>
      </c>
      <c r="S68">
        <v>3.3946673772269564</v>
      </c>
      <c r="T68">
        <v>0</v>
      </c>
      <c r="U68">
        <v>292.42108492663402</v>
      </c>
      <c r="V68">
        <v>0.22712962962962968</v>
      </c>
      <c r="W68">
        <v>4.9977827050997776</v>
      </c>
      <c r="X68">
        <v>11.999999999999998</v>
      </c>
      <c r="Y68">
        <v>0</v>
      </c>
      <c r="Z68">
        <v>1.6562832000000005</v>
      </c>
      <c r="AA68">
        <v>3.5515554748118805</v>
      </c>
      <c r="AB68">
        <v>7.7878000000000016</v>
      </c>
      <c r="AC68">
        <v>4.9156799999999992</v>
      </c>
      <c r="AD68">
        <v>9.2933499999999984</v>
      </c>
      <c r="AE68">
        <v>12.5575788</v>
      </c>
      <c r="AF68">
        <v>0</v>
      </c>
      <c r="AG68">
        <v>0</v>
      </c>
      <c r="AH68">
        <v>35.648028000000011</v>
      </c>
      <c r="AI68">
        <v>0</v>
      </c>
      <c r="AJ68">
        <v>0</v>
      </c>
      <c r="AK68">
        <v>12.98869</v>
      </c>
      <c r="AL68">
        <v>20.657000000000004</v>
      </c>
      <c r="AM68">
        <v>0</v>
      </c>
      <c r="AN68">
        <v>0</v>
      </c>
      <c r="AO68">
        <v>4.4805600000000014</v>
      </c>
      <c r="AP68">
        <v>3.0907242200604053</v>
      </c>
      <c r="AQ68">
        <v>0</v>
      </c>
      <c r="AR68">
        <v>2.8040000000000003</v>
      </c>
      <c r="AS68">
        <v>2.5627499999999999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682.99541914662723</v>
      </c>
      <c r="DN68">
        <v>23.527474664868574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90.419861157815149</v>
      </c>
      <c r="L69">
        <v>24.123122627868518</v>
      </c>
      <c r="M69">
        <v>0</v>
      </c>
      <c r="N69">
        <v>30.002329715061059</v>
      </c>
      <c r="O69">
        <v>50.384680778357854</v>
      </c>
      <c r="P69">
        <v>69.037209734137434</v>
      </c>
      <c r="Q69">
        <v>2.9883387258347973</v>
      </c>
      <c r="R69">
        <v>4.8499999999999996</v>
      </c>
      <c r="S69">
        <v>3.3946673772269564</v>
      </c>
      <c r="T69">
        <v>0</v>
      </c>
      <c r="U69">
        <v>292.42108492663402</v>
      </c>
      <c r="V69">
        <v>0</v>
      </c>
      <c r="W69">
        <v>4.9977827050997776</v>
      </c>
      <c r="X69">
        <v>11.999999999999998</v>
      </c>
      <c r="Y69">
        <v>0</v>
      </c>
      <c r="Z69">
        <v>1.6562832000000005</v>
      </c>
      <c r="AA69">
        <v>3.5515554748118805</v>
      </c>
      <c r="AB69">
        <v>7.7878000000000016</v>
      </c>
      <c r="AC69">
        <v>4.9156799999999992</v>
      </c>
      <c r="AD69">
        <v>9.2933499999999984</v>
      </c>
      <c r="AE69">
        <v>12.5575788</v>
      </c>
      <c r="AF69">
        <v>0</v>
      </c>
      <c r="AG69">
        <v>0</v>
      </c>
      <c r="AH69">
        <v>35.648028000000011</v>
      </c>
      <c r="AI69">
        <v>0</v>
      </c>
      <c r="AJ69">
        <v>0</v>
      </c>
      <c r="AK69">
        <v>12.98869</v>
      </c>
      <c r="AL69">
        <v>20.80455000000001</v>
      </c>
      <c r="AM69">
        <v>0</v>
      </c>
      <c r="AN69">
        <v>0</v>
      </c>
      <c r="AO69">
        <v>4.4805600000000014</v>
      </c>
      <c r="AP69">
        <v>1.6266969579265289</v>
      </c>
      <c r="AQ69">
        <v>0</v>
      </c>
      <c r="AR69">
        <v>12.3376</v>
      </c>
      <c r="AS69">
        <v>2.5627499999999999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691.02617811263997</v>
      </c>
      <c r="DN69">
        <v>23.804022068133911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90.410762764062255</v>
      </c>
      <c r="L70">
        <v>24.123122627868518</v>
      </c>
      <c r="M70">
        <v>0</v>
      </c>
      <c r="N70">
        <v>30.002329715061059</v>
      </c>
      <c r="O70">
        <v>50.384680778357854</v>
      </c>
      <c r="P70">
        <v>69.037209734137434</v>
      </c>
      <c r="Q70">
        <v>2.9883387258347973</v>
      </c>
      <c r="R70">
        <v>5.0184929216677201</v>
      </c>
      <c r="S70">
        <v>3.3946673772269564</v>
      </c>
      <c r="T70">
        <v>0</v>
      </c>
      <c r="U70">
        <v>292.42108492663402</v>
      </c>
      <c r="V70">
        <v>0</v>
      </c>
      <c r="W70">
        <v>4.9977827050997776</v>
      </c>
      <c r="X70">
        <v>11.999999999999998</v>
      </c>
      <c r="Y70">
        <v>0</v>
      </c>
      <c r="Z70">
        <v>1.6562832000000005</v>
      </c>
      <c r="AA70">
        <v>3.5515554748118805</v>
      </c>
      <c r="AB70">
        <v>7.7878000000000016</v>
      </c>
      <c r="AC70">
        <v>4.9156799999999992</v>
      </c>
      <c r="AD70">
        <v>9.2933499999999984</v>
      </c>
      <c r="AE70">
        <v>12.5575788</v>
      </c>
      <c r="AF70">
        <v>0</v>
      </c>
      <c r="AG70">
        <v>0</v>
      </c>
      <c r="AH70">
        <v>35.648028000000011</v>
      </c>
      <c r="AI70">
        <v>0</v>
      </c>
      <c r="AJ70">
        <v>0</v>
      </c>
      <c r="AK70">
        <v>12.98869</v>
      </c>
      <c r="AL70">
        <v>20.80455000000001</v>
      </c>
      <c r="AM70">
        <v>0</v>
      </c>
      <c r="AN70">
        <v>0</v>
      </c>
      <c r="AO70">
        <v>4.4805600000000014</v>
      </c>
      <c r="AP70">
        <v>1.3013575663412231</v>
      </c>
      <c r="AQ70">
        <v>0</v>
      </c>
      <c r="AR70">
        <v>12.3376</v>
      </c>
      <c r="AS70">
        <v>2.5627499999999999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690.86577823583229</v>
      </c>
      <c r="DN70">
        <v>23.798477081271123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90.419861157815149</v>
      </c>
      <c r="L71">
        <v>25.405799963710958</v>
      </c>
      <c r="M71">
        <v>0</v>
      </c>
      <c r="N71">
        <v>30.002329715061059</v>
      </c>
      <c r="O71">
        <v>50.384680778357854</v>
      </c>
      <c r="P71">
        <v>69.037209734137434</v>
      </c>
      <c r="Q71">
        <v>2.9883387258347973</v>
      </c>
      <c r="R71">
        <v>5.018587066911091</v>
      </c>
      <c r="S71">
        <v>3.3946673772269564</v>
      </c>
      <c r="T71">
        <v>0</v>
      </c>
      <c r="U71">
        <v>292.42108492663402</v>
      </c>
      <c r="V71">
        <v>0</v>
      </c>
      <c r="W71">
        <v>4.9977827050997776</v>
      </c>
      <c r="X71">
        <v>11.999999999999998</v>
      </c>
      <c r="Y71">
        <v>0</v>
      </c>
      <c r="Z71">
        <v>1.6562832000000005</v>
      </c>
      <c r="AA71">
        <v>7.1368206287067215</v>
      </c>
      <c r="AB71">
        <v>7.7878000000000016</v>
      </c>
      <c r="AC71">
        <v>4.9156799999999992</v>
      </c>
      <c r="AD71">
        <v>9.2933499999999984</v>
      </c>
      <c r="AE71">
        <v>12.5575788</v>
      </c>
      <c r="AF71">
        <v>0</v>
      </c>
      <c r="AG71">
        <v>0</v>
      </c>
      <c r="AH71">
        <v>35.648028000000011</v>
      </c>
      <c r="AI71">
        <v>0</v>
      </c>
      <c r="AJ71">
        <v>0</v>
      </c>
      <c r="AK71">
        <v>12.98869</v>
      </c>
      <c r="AL71">
        <v>20.80455000000001</v>
      </c>
      <c r="AM71">
        <v>0</v>
      </c>
      <c r="AN71">
        <v>0</v>
      </c>
      <c r="AO71">
        <v>4.4805600000000014</v>
      </c>
      <c r="AP71">
        <v>1.3013575663412231</v>
      </c>
      <c r="AQ71">
        <v>0</v>
      </c>
      <c r="AR71">
        <v>3.3648000000000007</v>
      </c>
      <c r="AS71">
        <v>2.5627499999999999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686.90641810957527</v>
      </c>
      <c r="DN71">
        <v>23.662172236261814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90.410762764062255</v>
      </c>
      <c r="L72">
        <v>25.405799963710958</v>
      </c>
      <c r="M72">
        <v>0</v>
      </c>
      <c r="N72">
        <v>30.002329715061059</v>
      </c>
      <c r="O72">
        <v>50.384680778357854</v>
      </c>
      <c r="P72">
        <v>69.037209734137434</v>
      </c>
      <c r="Q72">
        <v>2.9883387258347973</v>
      </c>
      <c r="R72">
        <v>5.018587066911091</v>
      </c>
      <c r="S72">
        <v>3.3946673772269564</v>
      </c>
      <c r="T72">
        <v>0</v>
      </c>
      <c r="U72">
        <v>292.42108492663402</v>
      </c>
      <c r="V72">
        <v>0</v>
      </c>
      <c r="W72">
        <v>4.9977827050997776</v>
      </c>
      <c r="X72">
        <v>11.999999999999998</v>
      </c>
      <c r="Y72">
        <v>0</v>
      </c>
      <c r="Z72">
        <v>1.6562832000000005</v>
      </c>
      <c r="AA72">
        <v>7.1368206287067215</v>
      </c>
      <c r="AB72">
        <v>7.7878000000000016</v>
      </c>
      <c r="AC72">
        <v>4.9156799999999992</v>
      </c>
      <c r="AD72">
        <v>9.2933499999999984</v>
      </c>
      <c r="AE72">
        <v>12.5575788</v>
      </c>
      <c r="AF72">
        <v>0</v>
      </c>
      <c r="AG72">
        <v>0</v>
      </c>
      <c r="AH72">
        <v>35.648028000000011</v>
      </c>
      <c r="AI72">
        <v>0</v>
      </c>
      <c r="AJ72">
        <v>0</v>
      </c>
      <c r="AK72">
        <v>12.98869</v>
      </c>
      <c r="AL72">
        <v>20.80455000000001</v>
      </c>
      <c r="AM72">
        <v>0</v>
      </c>
      <c r="AN72">
        <v>0</v>
      </c>
      <c r="AO72">
        <v>4.4805600000000014</v>
      </c>
      <c r="AP72">
        <v>3.0907242200604053</v>
      </c>
      <c r="AQ72">
        <v>0</v>
      </c>
      <c r="AR72">
        <v>3.3648000000000007</v>
      </c>
      <c r="AS72">
        <v>2.5627499999999999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688.62729852337816</v>
      </c>
      <c r="DN72">
        <v>23.721560082425093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90.419861157815149</v>
      </c>
      <c r="L73">
        <v>25.405799963710958</v>
      </c>
      <c r="M73">
        <v>0</v>
      </c>
      <c r="N73">
        <v>30.002329715061059</v>
      </c>
      <c r="O73">
        <v>50.384680778357854</v>
      </c>
      <c r="P73">
        <v>69.037209734137434</v>
      </c>
      <c r="Q73">
        <v>2.9883387258347973</v>
      </c>
      <c r="R73">
        <v>5.0178235699481863</v>
      </c>
      <c r="S73">
        <v>3.3946673772269564</v>
      </c>
      <c r="T73">
        <v>0</v>
      </c>
      <c r="U73">
        <v>292.42108492663402</v>
      </c>
      <c r="V73">
        <v>0</v>
      </c>
      <c r="W73">
        <v>4.9977827050997776</v>
      </c>
      <c r="X73">
        <v>11.999999999999998</v>
      </c>
      <c r="Y73">
        <v>0</v>
      </c>
      <c r="Z73">
        <v>1.6562832000000005</v>
      </c>
      <c r="AA73">
        <v>7.1368206287067215</v>
      </c>
      <c r="AB73">
        <v>7.1106000000000025</v>
      </c>
      <c r="AC73">
        <v>4.9156799999999992</v>
      </c>
      <c r="AD73">
        <v>9.2933499999999984</v>
      </c>
      <c r="AE73">
        <v>12.5575788</v>
      </c>
      <c r="AF73">
        <v>0</v>
      </c>
      <c r="AG73">
        <v>0</v>
      </c>
      <c r="AH73">
        <v>35.648028000000011</v>
      </c>
      <c r="AI73">
        <v>0</v>
      </c>
      <c r="AJ73">
        <v>0</v>
      </c>
      <c r="AK73">
        <v>12.98869</v>
      </c>
      <c r="AL73">
        <v>20.80455000000001</v>
      </c>
      <c r="AM73">
        <v>0</v>
      </c>
      <c r="AN73">
        <v>0</v>
      </c>
      <c r="AO73">
        <v>4.4805600000000014</v>
      </c>
      <c r="AP73">
        <v>3.0907242200604053</v>
      </c>
      <c r="AQ73">
        <v>0</v>
      </c>
      <c r="AR73">
        <v>2.8040000000000003</v>
      </c>
      <c r="AS73">
        <v>2.5627499999999999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687.43858126420628</v>
      </c>
      <c r="DN73">
        <v>23.680612238386967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90.410762764062255</v>
      </c>
      <c r="L74">
        <v>25.405799963710958</v>
      </c>
      <c r="M74">
        <v>0</v>
      </c>
      <c r="N74">
        <v>30.002329715061059</v>
      </c>
      <c r="O74">
        <v>50.384680778357854</v>
      </c>
      <c r="P74">
        <v>69.037209734137434</v>
      </c>
      <c r="Q74">
        <v>2.6801238585461684</v>
      </c>
      <c r="R74">
        <v>5.0178235699481863</v>
      </c>
      <c r="S74">
        <v>3.3946673772269564</v>
      </c>
      <c r="T74">
        <v>0</v>
      </c>
      <c r="U74">
        <v>292.42108492663402</v>
      </c>
      <c r="V74">
        <v>0</v>
      </c>
      <c r="W74">
        <v>4.9977827050997776</v>
      </c>
      <c r="X74">
        <v>11.999999999999998</v>
      </c>
      <c r="Y74">
        <v>0</v>
      </c>
      <c r="Z74">
        <v>1.6562832000000005</v>
      </c>
      <c r="AA74">
        <v>10.705230943060082</v>
      </c>
      <c r="AB74">
        <v>7.1106000000000025</v>
      </c>
      <c r="AC74">
        <v>4.9156799999999992</v>
      </c>
      <c r="AD74">
        <v>9.2933499999999984</v>
      </c>
      <c r="AE74">
        <v>12.5575788</v>
      </c>
      <c r="AF74">
        <v>0</v>
      </c>
      <c r="AG74">
        <v>0</v>
      </c>
      <c r="AH74">
        <v>35.648028000000011</v>
      </c>
      <c r="AI74">
        <v>0</v>
      </c>
      <c r="AJ74">
        <v>0</v>
      </c>
      <c r="AK74">
        <v>12.98869</v>
      </c>
      <c r="AL74">
        <v>20.80455000000001</v>
      </c>
      <c r="AM74">
        <v>0</v>
      </c>
      <c r="AN74">
        <v>0</v>
      </c>
      <c r="AO74">
        <v>4.4805600000000014</v>
      </c>
      <c r="AP74">
        <v>3.0907242200604053</v>
      </c>
      <c r="AQ74">
        <v>0</v>
      </c>
      <c r="AR74">
        <v>2.8040000000000003</v>
      </c>
      <c r="AS74">
        <v>2.5627499999999999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690.5813358399364</v>
      </c>
      <c r="DN74">
        <v>23.78895471596881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90.419861157815149</v>
      </c>
      <c r="L75">
        <v>25.405799963710958</v>
      </c>
      <c r="M75">
        <v>0</v>
      </c>
      <c r="N75">
        <v>30.002329715061059</v>
      </c>
      <c r="O75">
        <v>50.384680778357854</v>
      </c>
      <c r="P75">
        <v>69.037209734137434</v>
      </c>
      <c r="Q75">
        <v>2.9883387258347973</v>
      </c>
      <c r="R75">
        <v>5.0166762269272525</v>
      </c>
      <c r="S75">
        <v>3.3946673772269564</v>
      </c>
      <c r="T75">
        <v>0</v>
      </c>
      <c r="U75">
        <v>292.42108492663402</v>
      </c>
      <c r="V75">
        <v>0</v>
      </c>
      <c r="W75">
        <v>9.8145034910970708</v>
      </c>
      <c r="X75">
        <v>24.980778174976482</v>
      </c>
      <c r="Y75">
        <v>0</v>
      </c>
      <c r="Z75">
        <v>0.27940000000000004</v>
      </c>
      <c r="AA75">
        <v>10.705230943060082</v>
      </c>
      <c r="AB75">
        <v>4.7404000000000019</v>
      </c>
      <c r="AC75">
        <v>4.9156799999999992</v>
      </c>
      <c r="AD75">
        <v>9.2812720000000013</v>
      </c>
      <c r="AE75">
        <v>12.5575788</v>
      </c>
      <c r="AF75">
        <v>0</v>
      </c>
      <c r="AG75">
        <v>0</v>
      </c>
      <c r="AH75">
        <v>35.648028000000011</v>
      </c>
      <c r="AI75">
        <v>0</v>
      </c>
      <c r="AJ75">
        <v>0</v>
      </c>
      <c r="AK75">
        <v>12.98869</v>
      </c>
      <c r="AL75">
        <v>20.80455000000001</v>
      </c>
      <c r="AM75">
        <v>0</v>
      </c>
      <c r="AN75">
        <v>0</v>
      </c>
      <c r="AO75">
        <v>4.4805600000000014</v>
      </c>
      <c r="AP75">
        <v>3.0907242200604053</v>
      </c>
      <c r="AQ75">
        <v>0</v>
      </c>
      <c r="AR75">
        <v>2.8040000000000003</v>
      </c>
      <c r="AS75">
        <v>2.5627499999999999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704.45783437699879</v>
      </c>
      <c r="DN75">
        <v>24.266959857900826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90.410762764062255</v>
      </c>
      <c r="L76">
        <v>25.405799963710958</v>
      </c>
      <c r="M76">
        <v>0</v>
      </c>
      <c r="N76">
        <v>30.002329715061059</v>
      </c>
      <c r="O76">
        <v>50.384680778357854</v>
      </c>
      <c r="P76">
        <v>69.037209734137434</v>
      </c>
      <c r="Q76">
        <v>2.9883387258347973</v>
      </c>
      <c r="R76">
        <v>5.0166762269272525</v>
      </c>
      <c r="S76">
        <v>3.3946673772269564</v>
      </c>
      <c r="T76">
        <v>0</v>
      </c>
      <c r="U76">
        <v>292.42108492663402</v>
      </c>
      <c r="V76">
        <v>3.1829740518962075</v>
      </c>
      <c r="W76">
        <v>11.161571126760562</v>
      </c>
      <c r="X76">
        <v>24.980778174976482</v>
      </c>
      <c r="Y76">
        <v>0</v>
      </c>
      <c r="Z76">
        <v>0.27940000000000004</v>
      </c>
      <c r="AA76">
        <v>10.705230943060082</v>
      </c>
      <c r="AB76">
        <v>4.7404000000000019</v>
      </c>
      <c r="AC76">
        <v>4.9156799999999992</v>
      </c>
      <c r="AD76">
        <v>9.2812720000000013</v>
      </c>
      <c r="AE76">
        <v>12.5575788</v>
      </c>
      <c r="AF76">
        <v>0</v>
      </c>
      <c r="AG76">
        <v>0</v>
      </c>
      <c r="AH76">
        <v>35.648028000000011</v>
      </c>
      <c r="AI76">
        <v>0</v>
      </c>
      <c r="AJ76">
        <v>0</v>
      </c>
      <c r="AK76">
        <v>12.98869</v>
      </c>
      <c r="AL76">
        <v>20.80455000000001</v>
      </c>
      <c r="AM76">
        <v>0</v>
      </c>
      <c r="AN76">
        <v>0</v>
      </c>
      <c r="AO76">
        <v>4.4805600000000014</v>
      </c>
      <c r="AP76">
        <v>3.0907242200604053</v>
      </c>
      <c r="AQ76">
        <v>0</v>
      </c>
      <c r="AR76">
        <v>2.8040000000000003</v>
      </c>
      <c r="AS76">
        <v>2.5627499999999999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708.82823003526994</v>
      </c>
      <c r="DN76">
        <v>24.417507493436471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88.808331493099288</v>
      </c>
      <c r="L77">
        <v>24.268240232796874</v>
      </c>
      <c r="M77">
        <v>0</v>
      </c>
      <c r="N77">
        <v>30.002329715061059</v>
      </c>
      <c r="O77">
        <v>50.384680778357854</v>
      </c>
      <c r="P77">
        <v>69.037209734137434</v>
      </c>
      <c r="Q77">
        <v>2.7612540456707895</v>
      </c>
      <c r="R77">
        <v>10.288730441712204</v>
      </c>
      <c r="S77">
        <v>3.1224345146198829</v>
      </c>
      <c r="T77">
        <v>0</v>
      </c>
      <c r="U77">
        <v>292.42108492663402</v>
      </c>
      <c r="V77">
        <v>3.1829740518962075</v>
      </c>
      <c r="W77">
        <v>11.161571126760562</v>
      </c>
      <c r="X77">
        <v>24.980778174976482</v>
      </c>
      <c r="Y77">
        <v>0</v>
      </c>
      <c r="Z77">
        <v>0.83819999999999983</v>
      </c>
      <c r="AA77">
        <v>10.705230943060082</v>
      </c>
      <c r="AB77">
        <v>4.7404000000000019</v>
      </c>
      <c r="AC77">
        <v>4.9156799999999992</v>
      </c>
      <c r="AD77">
        <v>9.2812720000000013</v>
      </c>
      <c r="AE77">
        <v>12.5575788</v>
      </c>
      <c r="AF77">
        <v>0</v>
      </c>
      <c r="AG77">
        <v>0</v>
      </c>
      <c r="AH77">
        <v>35.648028000000011</v>
      </c>
      <c r="AI77">
        <v>0</v>
      </c>
      <c r="AJ77">
        <v>0</v>
      </c>
      <c r="AK77">
        <v>12.98869</v>
      </c>
      <c r="AL77">
        <v>20.80455000000001</v>
      </c>
      <c r="AM77">
        <v>1.327312</v>
      </c>
      <c r="AN77">
        <v>0</v>
      </c>
      <c r="AO77">
        <v>4.4805600000000014</v>
      </c>
      <c r="AP77">
        <v>3.0907242200604053</v>
      </c>
      <c r="AQ77">
        <v>0</v>
      </c>
      <c r="AR77">
        <v>2.8040000000000003</v>
      </c>
      <c r="AS77">
        <v>2.5627499999999999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712.61658969397456</v>
      </c>
      <c r="DN77">
        <v>24.548005504868708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88.797589849255232</v>
      </c>
      <c r="L78">
        <v>24.268240232796874</v>
      </c>
      <c r="M78">
        <v>0</v>
      </c>
      <c r="N78">
        <v>30.002329715061059</v>
      </c>
      <c r="O78">
        <v>50.384680778357854</v>
      </c>
      <c r="P78">
        <v>69.037209734137434</v>
      </c>
      <c r="Q78">
        <v>2.7612540456707895</v>
      </c>
      <c r="R78">
        <v>10.76427507612005</v>
      </c>
      <c r="S78">
        <v>3.1224345146198829</v>
      </c>
      <c r="T78">
        <v>0</v>
      </c>
      <c r="U78">
        <v>292.42108492663402</v>
      </c>
      <c r="V78">
        <v>3.1829740518962075</v>
      </c>
      <c r="W78">
        <v>11.163449114508776</v>
      </c>
      <c r="X78">
        <v>24.983052130954139</v>
      </c>
      <c r="Y78">
        <v>0</v>
      </c>
      <c r="Z78">
        <v>0.83819999999999983</v>
      </c>
      <c r="AA78">
        <v>10.705230943060082</v>
      </c>
      <c r="AB78">
        <v>4.7404000000000019</v>
      </c>
      <c r="AC78">
        <v>6.4679999999999982</v>
      </c>
      <c r="AD78">
        <v>9.2812720000000013</v>
      </c>
      <c r="AE78">
        <v>12.5575788</v>
      </c>
      <c r="AF78">
        <v>0</v>
      </c>
      <c r="AG78">
        <v>0</v>
      </c>
      <c r="AH78">
        <v>35.648028000000011</v>
      </c>
      <c r="AI78">
        <v>0</v>
      </c>
      <c r="AJ78">
        <v>0</v>
      </c>
      <c r="AK78">
        <v>12.98869</v>
      </c>
      <c r="AL78">
        <v>20.80455000000001</v>
      </c>
      <c r="AM78">
        <v>2.6817120000000005</v>
      </c>
      <c r="AN78">
        <v>0</v>
      </c>
      <c r="AO78">
        <v>4.4805600000000014</v>
      </c>
      <c r="AP78">
        <v>3.0907242200604053</v>
      </c>
      <c r="AQ78">
        <v>0</v>
      </c>
      <c r="AR78">
        <v>2.8040000000000003</v>
      </c>
      <c r="AS78">
        <v>2.7336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716.04501586147614</v>
      </c>
      <c r="DN78">
        <v>24.666104271656806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161.01105659157167</v>
      </c>
      <c r="L79">
        <v>65.232784398280813</v>
      </c>
      <c r="M79">
        <v>0</v>
      </c>
      <c r="N79">
        <v>30.002329715061059</v>
      </c>
      <c r="O79">
        <v>50.384680778357854</v>
      </c>
      <c r="P79">
        <v>69.037209734137434</v>
      </c>
      <c r="Q79">
        <v>5.2537174630755867</v>
      </c>
      <c r="R79">
        <v>10.76427507612005</v>
      </c>
      <c r="S79">
        <v>6.7017056603773595</v>
      </c>
      <c r="T79">
        <v>0</v>
      </c>
      <c r="U79">
        <v>292.42108492663402</v>
      </c>
      <c r="V79">
        <v>3.1766802359882007</v>
      </c>
      <c r="W79">
        <v>10.179341016949152</v>
      </c>
      <c r="X79">
        <v>24.983052130954139</v>
      </c>
      <c r="Y79">
        <v>0</v>
      </c>
      <c r="Z79">
        <v>4.9939956000000008</v>
      </c>
      <c r="AA79">
        <v>10.705230943060082</v>
      </c>
      <c r="AB79">
        <v>10.036104000000002</v>
      </c>
      <c r="AC79">
        <v>7.3809581492068475</v>
      </c>
      <c r="AD79">
        <v>9.2812720000000013</v>
      </c>
      <c r="AE79">
        <v>12.5575788</v>
      </c>
      <c r="AF79">
        <v>0</v>
      </c>
      <c r="AG79">
        <v>0</v>
      </c>
      <c r="AH79">
        <v>35.648028000000011</v>
      </c>
      <c r="AI79">
        <v>0</v>
      </c>
      <c r="AJ79">
        <v>0</v>
      </c>
      <c r="AK79">
        <v>12.98869</v>
      </c>
      <c r="AL79">
        <v>20.80455000000001</v>
      </c>
      <c r="AM79">
        <v>4.0144416000000005</v>
      </c>
      <c r="AN79">
        <v>0</v>
      </c>
      <c r="AO79">
        <v>4.4805600000000014</v>
      </c>
      <c r="AP79">
        <v>2.9280545242677527</v>
      </c>
      <c r="AQ79">
        <v>0</v>
      </c>
      <c r="AR79">
        <v>12.3376</v>
      </c>
      <c r="AS79">
        <v>8.3374799999999993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856.15015251048999</v>
      </c>
      <c r="DN79">
        <v>29.492308833552045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165.03572506464809</v>
      </c>
      <c r="L80">
        <v>65.232784398280813</v>
      </c>
      <c r="M80">
        <v>0</v>
      </c>
      <c r="N80">
        <v>30.002329715061059</v>
      </c>
      <c r="O80">
        <v>50.384680778357854</v>
      </c>
      <c r="P80">
        <v>69.037209734137434</v>
      </c>
      <c r="Q80">
        <v>5.2537174630755867</v>
      </c>
      <c r="R80">
        <v>10.76427507612005</v>
      </c>
      <c r="S80">
        <v>6.7017056603773595</v>
      </c>
      <c r="T80">
        <v>0</v>
      </c>
      <c r="U80">
        <v>292.42108492663402</v>
      </c>
      <c r="V80">
        <v>3.1766802359882007</v>
      </c>
      <c r="W80">
        <v>10.179341016949152</v>
      </c>
      <c r="X80">
        <v>24.983052130954139</v>
      </c>
      <c r="Y80">
        <v>0</v>
      </c>
      <c r="Z80">
        <v>4.9939956000000008</v>
      </c>
      <c r="AA80">
        <v>10.705230943060082</v>
      </c>
      <c r="AB80">
        <v>10.036104000000002</v>
      </c>
      <c r="AC80">
        <v>7.3809581492068475</v>
      </c>
      <c r="AD80">
        <v>9.2812720000000013</v>
      </c>
      <c r="AE80">
        <v>12.5575788</v>
      </c>
      <c r="AF80">
        <v>0</v>
      </c>
      <c r="AG80">
        <v>0</v>
      </c>
      <c r="AH80">
        <v>35.648028000000011</v>
      </c>
      <c r="AI80">
        <v>0</v>
      </c>
      <c r="AJ80">
        <v>0</v>
      </c>
      <c r="AK80">
        <v>12.98869</v>
      </c>
      <c r="AL80">
        <v>20.80455000000001</v>
      </c>
      <c r="AM80">
        <v>4.0144416000000005</v>
      </c>
      <c r="AN80">
        <v>0</v>
      </c>
      <c r="AO80">
        <v>4.4805600000000014</v>
      </c>
      <c r="AP80">
        <v>2.9280545242677527</v>
      </c>
      <c r="AQ80">
        <v>0</v>
      </c>
      <c r="AR80">
        <v>12.3376</v>
      </c>
      <c r="AS80">
        <v>8.3374799999999993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860.04079944449734</v>
      </c>
      <c r="DN80">
        <v>29.626330372621169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165.02618055348665</v>
      </c>
      <c r="L81">
        <v>65.232029168985747</v>
      </c>
      <c r="M81">
        <v>0</v>
      </c>
      <c r="N81">
        <v>30.002329715061059</v>
      </c>
      <c r="O81">
        <v>50.384680778357854</v>
      </c>
      <c r="P81">
        <v>69.037209734137434</v>
      </c>
      <c r="Q81">
        <v>5.254991023745089</v>
      </c>
      <c r="R81">
        <v>10.76427507612005</v>
      </c>
      <c r="S81">
        <v>6.7017056603773595</v>
      </c>
      <c r="T81">
        <v>0</v>
      </c>
      <c r="U81">
        <v>292.42108492663402</v>
      </c>
      <c r="V81">
        <v>3.1766802359882007</v>
      </c>
      <c r="W81">
        <v>10.179341016949152</v>
      </c>
      <c r="X81">
        <v>24.983052130954139</v>
      </c>
      <c r="Y81">
        <v>0</v>
      </c>
      <c r="Z81">
        <v>4.9939956000000008</v>
      </c>
      <c r="AA81">
        <v>10.705230943060082</v>
      </c>
      <c r="AB81">
        <v>10.036104000000002</v>
      </c>
      <c r="AC81">
        <v>7.3809581492068475</v>
      </c>
      <c r="AD81">
        <v>9.2812720000000013</v>
      </c>
      <c r="AE81">
        <v>12.5575788</v>
      </c>
      <c r="AF81">
        <v>0</v>
      </c>
      <c r="AG81">
        <v>0</v>
      </c>
      <c r="AH81">
        <v>35.648028000000011</v>
      </c>
      <c r="AI81">
        <v>0</v>
      </c>
      <c r="AJ81">
        <v>0</v>
      </c>
      <c r="AK81">
        <v>12.98869</v>
      </c>
      <c r="AL81">
        <v>20.80455000000001</v>
      </c>
      <c r="AM81">
        <v>4.0144416000000005</v>
      </c>
      <c r="AN81">
        <v>0</v>
      </c>
      <c r="AO81">
        <v>4.4805600000000014</v>
      </c>
      <c r="AP81">
        <v>2.9280545242677527</v>
      </c>
      <c r="AQ81">
        <v>0</v>
      </c>
      <c r="AR81">
        <v>3.3648000000000007</v>
      </c>
      <c r="AS81">
        <v>8.3374799999999993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851.35806859308639</v>
      </c>
      <c r="DN81">
        <v>29.32723504424504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165.02618055348665</v>
      </c>
      <c r="L82">
        <v>65.232029168985747</v>
      </c>
      <c r="M82">
        <v>0</v>
      </c>
      <c r="N82">
        <v>30.002329715061059</v>
      </c>
      <c r="O82">
        <v>50.384680778357854</v>
      </c>
      <c r="P82">
        <v>69.037209734137434</v>
      </c>
      <c r="Q82">
        <v>5.254991023745089</v>
      </c>
      <c r="R82">
        <v>10.76427507612005</v>
      </c>
      <c r="S82">
        <v>6.7017056603773595</v>
      </c>
      <c r="T82">
        <v>0</v>
      </c>
      <c r="U82">
        <v>292.42108492663402</v>
      </c>
      <c r="V82">
        <v>3.1766802359882007</v>
      </c>
      <c r="W82">
        <v>10.179341016949152</v>
      </c>
      <c r="X82">
        <v>24.983052130954139</v>
      </c>
      <c r="Y82">
        <v>0</v>
      </c>
      <c r="Z82">
        <v>4.9939956000000008</v>
      </c>
      <c r="AA82">
        <v>10.705230943060082</v>
      </c>
      <c r="AB82">
        <v>10.036104000000002</v>
      </c>
      <c r="AC82">
        <v>7.3809581492068475</v>
      </c>
      <c r="AD82">
        <v>9.2812720000000013</v>
      </c>
      <c r="AE82">
        <v>12.5575788</v>
      </c>
      <c r="AF82">
        <v>0</v>
      </c>
      <c r="AG82">
        <v>0</v>
      </c>
      <c r="AH82">
        <v>35.648028000000011</v>
      </c>
      <c r="AI82">
        <v>0</v>
      </c>
      <c r="AJ82">
        <v>0</v>
      </c>
      <c r="AK82">
        <v>12.98869</v>
      </c>
      <c r="AL82">
        <v>20.80455000000001</v>
      </c>
      <c r="AM82">
        <v>4.0144416000000005</v>
      </c>
      <c r="AN82">
        <v>0</v>
      </c>
      <c r="AO82">
        <v>4.4805600000000014</v>
      </c>
      <c r="AP82">
        <v>2.9280545242677527</v>
      </c>
      <c r="AQ82">
        <v>0</v>
      </c>
      <c r="AR82">
        <v>2.8040000000000003</v>
      </c>
      <c r="AS82">
        <v>8.3374799999999993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850.8159431314923</v>
      </c>
      <c r="DN82">
        <v>29.308560505839239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165.02618055348665</v>
      </c>
      <c r="L83">
        <v>65.232029168985747</v>
      </c>
      <c r="M83">
        <v>0</v>
      </c>
      <c r="N83">
        <v>30.002329715061059</v>
      </c>
      <c r="O83">
        <v>50.384680778357854</v>
      </c>
      <c r="P83">
        <v>69.037209734137434</v>
      </c>
      <c r="Q83">
        <v>5.2549911338832738</v>
      </c>
      <c r="R83">
        <v>10.76427507612005</v>
      </c>
      <c r="S83">
        <v>6.7017056603773595</v>
      </c>
      <c r="T83">
        <v>0</v>
      </c>
      <c r="U83">
        <v>292.42108492663402</v>
      </c>
      <c r="V83">
        <v>3.1766802359882007</v>
      </c>
      <c r="W83">
        <v>9.8896849717514144</v>
      </c>
      <c r="X83">
        <v>24.983052130954139</v>
      </c>
      <c r="Y83">
        <v>0</v>
      </c>
      <c r="Z83">
        <v>4.9939956000000008</v>
      </c>
      <c r="AA83">
        <v>10.705230943060082</v>
      </c>
      <c r="AB83">
        <v>10.036104000000002</v>
      </c>
      <c r="AC83">
        <v>7.3809581492068475</v>
      </c>
      <c r="AD83">
        <v>9.2812720000000013</v>
      </c>
      <c r="AE83">
        <v>12.5575788</v>
      </c>
      <c r="AF83">
        <v>0</v>
      </c>
      <c r="AG83">
        <v>0</v>
      </c>
      <c r="AH83">
        <v>35.648028000000011</v>
      </c>
      <c r="AI83">
        <v>0</v>
      </c>
      <c r="AJ83">
        <v>0</v>
      </c>
      <c r="AK83">
        <v>12.98869</v>
      </c>
      <c r="AL83">
        <v>20.80455000000001</v>
      </c>
      <c r="AM83">
        <v>4.0144416000000005</v>
      </c>
      <c r="AN83">
        <v>0</v>
      </c>
      <c r="AO83">
        <v>4.4805600000000014</v>
      </c>
      <c r="AP83">
        <v>0</v>
      </c>
      <c r="AQ83">
        <v>0</v>
      </c>
      <c r="AR83">
        <v>5.0472000000000001</v>
      </c>
      <c r="AS83">
        <v>2.7336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844.45678469523625</v>
      </c>
      <c r="DN83">
        <v>29.089328482767982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165.02618055348665</v>
      </c>
      <c r="L84">
        <v>65.232029168985747</v>
      </c>
      <c r="M84">
        <v>0</v>
      </c>
      <c r="N84">
        <v>30.002329715061059</v>
      </c>
      <c r="O84">
        <v>50.384680778357854</v>
      </c>
      <c r="P84">
        <v>69.037209734137434</v>
      </c>
      <c r="Q84">
        <v>5.2549911338832738</v>
      </c>
      <c r="R84">
        <v>10.76427507612005</v>
      </c>
      <c r="S84">
        <v>6.7017056603773595</v>
      </c>
      <c r="T84">
        <v>0</v>
      </c>
      <c r="U84">
        <v>292.42108492663402</v>
      </c>
      <c r="V84">
        <v>3.1766802359882007</v>
      </c>
      <c r="W84">
        <v>9.8896849717514144</v>
      </c>
      <c r="X84">
        <v>24.983052130954139</v>
      </c>
      <c r="Y84">
        <v>0</v>
      </c>
      <c r="Z84">
        <v>4.9939956000000008</v>
      </c>
      <c r="AA84">
        <v>10.705230943060082</v>
      </c>
      <c r="AB84">
        <v>10.036104000000002</v>
      </c>
      <c r="AC84">
        <v>7.3809581492068475</v>
      </c>
      <c r="AD84">
        <v>9.2812720000000013</v>
      </c>
      <c r="AE84">
        <v>12.5575788</v>
      </c>
      <c r="AF84">
        <v>0</v>
      </c>
      <c r="AG84">
        <v>0</v>
      </c>
      <c r="AH84">
        <v>35.648028000000011</v>
      </c>
      <c r="AI84">
        <v>0</v>
      </c>
      <c r="AJ84">
        <v>0</v>
      </c>
      <c r="AK84">
        <v>12.98869</v>
      </c>
      <c r="AL84">
        <v>20.80455000000001</v>
      </c>
      <c r="AM84">
        <v>4.0144416000000005</v>
      </c>
      <c r="AN84">
        <v>0</v>
      </c>
      <c r="AO84">
        <v>4.4805600000000014</v>
      </c>
      <c r="AP84">
        <v>0</v>
      </c>
      <c r="AQ84">
        <v>0</v>
      </c>
      <c r="AR84">
        <v>5.6080000000000005</v>
      </c>
      <c r="AS84">
        <v>2.5627499999999999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844.83374931450214</v>
      </c>
      <c r="DN84">
        <v>29.102313863502058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165.02618055348665</v>
      </c>
      <c r="L85">
        <v>65.232029168985747</v>
      </c>
      <c r="M85">
        <v>0</v>
      </c>
      <c r="N85">
        <v>30.002329715061059</v>
      </c>
      <c r="O85">
        <v>50.384680778357854</v>
      </c>
      <c r="P85">
        <v>69.037209734137434</v>
      </c>
      <c r="Q85">
        <v>5.2549911338832738</v>
      </c>
      <c r="R85">
        <v>10.76427507612005</v>
      </c>
      <c r="S85">
        <v>6.7017056603773595</v>
      </c>
      <c r="T85">
        <v>0</v>
      </c>
      <c r="U85">
        <v>292.42108492663402</v>
      </c>
      <c r="V85">
        <v>3.1766802359882007</v>
      </c>
      <c r="W85">
        <v>9.8896849717514144</v>
      </c>
      <c r="X85">
        <v>24.983052130954139</v>
      </c>
      <c r="Y85">
        <v>0</v>
      </c>
      <c r="Z85">
        <v>4.9939956000000008</v>
      </c>
      <c r="AA85">
        <v>10.705230943060082</v>
      </c>
      <c r="AB85">
        <v>10.036104000000002</v>
      </c>
      <c r="AC85">
        <v>7.3809581492068475</v>
      </c>
      <c r="AD85">
        <v>9.2812720000000013</v>
      </c>
      <c r="AE85">
        <v>12.5575788</v>
      </c>
      <c r="AF85">
        <v>0</v>
      </c>
      <c r="AG85">
        <v>0</v>
      </c>
      <c r="AH85">
        <v>35.648028000000011</v>
      </c>
      <c r="AI85">
        <v>0</v>
      </c>
      <c r="AJ85">
        <v>0</v>
      </c>
      <c r="AK85">
        <v>12.98869</v>
      </c>
      <c r="AL85">
        <v>20.952100000000005</v>
      </c>
      <c r="AM85">
        <v>2.6817120000000005</v>
      </c>
      <c r="AN85">
        <v>0</v>
      </c>
      <c r="AO85">
        <v>4.4805600000000014</v>
      </c>
      <c r="AP85">
        <v>0</v>
      </c>
      <c r="AQ85">
        <v>0</v>
      </c>
      <c r="AR85">
        <v>5.6080000000000005</v>
      </c>
      <c r="AS85">
        <v>2.5627499999999999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843.68803609097324</v>
      </c>
      <c r="DN85">
        <v>29.06284748703083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165.02618055348665</v>
      </c>
      <c r="L86">
        <v>65.232029168985747</v>
      </c>
      <c r="M86">
        <v>0</v>
      </c>
      <c r="N86">
        <v>30.002329715061059</v>
      </c>
      <c r="O86">
        <v>50.384680778357854</v>
      </c>
      <c r="P86">
        <v>69.037209734137434</v>
      </c>
      <c r="Q86">
        <v>5.2549911338832738</v>
      </c>
      <c r="R86">
        <v>10.76427507612005</v>
      </c>
      <c r="S86">
        <v>6.7017056603773595</v>
      </c>
      <c r="T86">
        <v>0</v>
      </c>
      <c r="U86">
        <v>292.42108492663402</v>
      </c>
      <c r="V86">
        <v>3.1766802359882007</v>
      </c>
      <c r="W86">
        <v>9.8896849717514144</v>
      </c>
      <c r="X86">
        <v>24.983052130954139</v>
      </c>
      <c r="Y86">
        <v>0</v>
      </c>
      <c r="Z86">
        <v>0.27940000000000004</v>
      </c>
      <c r="AA86">
        <v>10.705230943060082</v>
      </c>
      <c r="AB86">
        <v>10.036104000000002</v>
      </c>
      <c r="AC86">
        <v>7.244159999999999</v>
      </c>
      <c r="AD86">
        <v>9.2812720000000013</v>
      </c>
      <c r="AE86">
        <v>12.5575788</v>
      </c>
      <c r="AF86">
        <v>0</v>
      </c>
      <c r="AG86">
        <v>0</v>
      </c>
      <c r="AH86">
        <v>35.648028000000011</v>
      </c>
      <c r="AI86">
        <v>0</v>
      </c>
      <c r="AJ86">
        <v>0</v>
      </c>
      <c r="AK86">
        <v>12.98869</v>
      </c>
      <c r="AL86">
        <v>20.952100000000005</v>
      </c>
      <c r="AM86">
        <v>2.6817120000000005</v>
      </c>
      <c r="AN86">
        <v>0</v>
      </c>
      <c r="AO86">
        <v>4.4805600000000014</v>
      </c>
      <c r="AP86">
        <v>0</v>
      </c>
      <c r="AQ86">
        <v>0</v>
      </c>
      <c r="AR86">
        <v>5.6080000000000005</v>
      </c>
      <c r="AS86">
        <v>2.5627499999999999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838.99819385562057</v>
      </c>
      <c r="DN86">
        <v>28.90129597317658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165.02618055348665</v>
      </c>
      <c r="L87">
        <v>65.232300159957362</v>
      </c>
      <c r="M87">
        <v>0</v>
      </c>
      <c r="N87">
        <v>30.002329715061059</v>
      </c>
      <c r="O87">
        <v>50.384680778357854</v>
      </c>
      <c r="P87">
        <v>69.037209734137434</v>
      </c>
      <c r="Q87">
        <v>5.2549912180230178</v>
      </c>
      <c r="R87">
        <v>10.76427507612005</v>
      </c>
      <c r="S87">
        <v>6.7017056603773595</v>
      </c>
      <c r="T87">
        <v>0</v>
      </c>
      <c r="U87">
        <v>292.42108492663402</v>
      </c>
      <c r="V87">
        <v>3.1766802359882007</v>
      </c>
      <c r="W87">
        <v>10.117271864406778</v>
      </c>
      <c r="X87">
        <v>24.983052130954139</v>
      </c>
      <c r="Y87">
        <v>0</v>
      </c>
      <c r="Z87">
        <v>0.27940000000000004</v>
      </c>
      <c r="AA87">
        <v>10.705230943060082</v>
      </c>
      <c r="AB87">
        <v>10.036104000000002</v>
      </c>
      <c r="AC87">
        <v>6.4679999999999982</v>
      </c>
      <c r="AD87">
        <v>9.2812720000000013</v>
      </c>
      <c r="AE87">
        <v>12.5575788</v>
      </c>
      <c r="AF87">
        <v>0</v>
      </c>
      <c r="AG87">
        <v>0</v>
      </c>
      <c r="AH87">
        <v>35.648028000000011</v>
      </c>
      <c r="AI87">
        <v>0</v>
      </c>
      <c r="AJ87">
        <v>0</v>
      </c>
      <c r="AK87">
        <v>12.98869</v>
      </c>
      <c r="AL87">
        <v>20.952100000000005</v>
      </c>
      <c r="AM87">
        <v>2.6817120000000005</v>
      </c>
      <c r="AN87">
        <v>0</v>
      </c>
      <c r="AO87">
        <v>4.4805600000000014</v>
      </c>
      <c r="AP87">
        <v>0</v>
      </c>
      <c r="AQ87">
        <v>0</v>
      </c>
      <c r="AR87">
        <v>5.6080000000000005</v>
      </c>
      <c r="AS87">
        <v>2.5627499999999999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838.4681504202382</v>
      </c>
      <c r="DN87">
        <v>28.88303737632566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165.02618055348665</v>
      </c>
      <c r="L88">
        <v>65.232300159957362</v>
      </c>
      <c r="M88">
        <v>0</v>
      </c>
      <c r="N88">
        <v>30.002329715061059</v>
      </c>
      <c r="O88">
        <v>50.384680778357854</v>
      </c>
      <c r="P88">
        <v>69.037209734137434</v>
      </c>
      <c r="Q88">
        <v>5.2549912180230178</v>
      </c>
      <c r="R88">
        <v>10.76427507612005</v>
      </c>
      <c r="S88">
        <v>6.7017056603773595</v>
      </c>
      <c r="T88">
        <v>0</v>
      </c>
      <c r="U88">
        <v>292.42108492663402</v>
      </c>
      <c r="V88">
        <v>3.1766802359882007</v>
      </c>
      <c r="W88">
        <v>10.117271864406778</v>
      </c>
      <c r="X88">
        <v>24.983052130954139</v>
      </c>
      <c r="Y88">
        <v>0</v>
      </c>
      <c r="Z88">
        <v>0.27940000000000004</v>
      </c>
      <c r="AA88">
        <v>10.705230943060082</v>
      </c>
      <c r="AB88">
        <v>10.036104000000002</v>
      </c>
      <c r="AC88">
        <v>6.4679999999999982</v>
      </c>
      <c r="AD88">
        <v>9.2812720000000013</v>
      </c>
      <c r="AE88">
        <v>12.5575788</v>
      </c>
      <c r="AF88">
        <v>0</v>
      </c>
      <c r="AG88">
        <v>0</v>
      </c>
      <c r="AH88">
        <v>35.648028000000011</v>
      </c>
      <c r="AI88">
        <v>0</v>
      </c>
      <c r="AJ88">
        <v>0</v>
      </c>
      <c r="AK88">
        <v>12.98869</v>
      </c>
      <c r="AL88">
        <v>20.952100000000005</v>
      </c>
      <c r="AM88">
        <v>2.6817120000000005</v>
      </c>
      <c r="AN88">
        <v>0</v>
      </c>
      <c r="AO88">
        <v>4.4805600000000014</v>
      </c>
      <c r="AP88">
        <v>0</v>
      </c>
      <c r="AQ88">
        <v>0</v>
      </c>
      <c r="AR88">
        <v>5.6080000000000005</v>
      </c>
      <c r="AS88">
        <v>2.5627499999999999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838.4681504202382</v>
      </c>
      <c r="DN88">
        <v>28.88303737632566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165.02618055348665</v>
      </c>
      <c r="L89">
        <v>65.232300159957362</v>
      </c>
      <c r="M89">
        <v>0</v>
      </c>
      <c r="N89">
        <v>30.002329715061059</v>
      </c>
      <c r="O89">
        <v>50.384680778357854</v>
      </c>
      <c r="P89">
        <v>69.037209734137434</v>
      </c>
      <c r="Q89">
        <v>5.2549914219292289</v>
      </c>
      <c r="R89">
        <v>10.76427507612005</v>
      </c>
      <c r="S89">
        <v>6.7017056603773595</v>
      </c>
      <c r="T89">
        <v>0</v>
      </c>
      <c r="U89">
        <v>292.42108492663402</v>
      </c>
      <c r="V89">
        <v>3.1766802359882007</v>
      </c>
      <c r="W89">
        <v>10.231065310734463</v>
      </c>
      <c r="X89">
        <v>24.983052130954139</v>
      </c>
      <c r="Y89">
        <v>0</v>
      </c>
      <c r="Z89">
        <v>0.27940000000000004</v>
      </c>
      <c r="AA89">
        <v>10.705230943060082</v>
      </c>
      <c r="AB89">
        <v>10.036104000000002</v>
      </c>
      <c r="AC89">
        <v>6.4679999999999982</v>
      </c>
      <c r="AD89">
        <v>9.2812720000000013</v>
      </c>
      <c r="AE89">
        <v>12.5575788</v>
      </c>
      <c r="AF89">
        <v>0</v>
      </c>
      <c r="AG89">
        <v>0</v>
      </c>
      <c r="AH89">
        <v>35.648028000000011</v>
      </c>
      <c r="AI89">
        <v>0</v>
      </c>
      <c r="AJ89">
        <v>0</v>
      </c>
      <c r="AK89">
        <v>12.98869</v>
      </c>
      <c r="AL89">
        <v>20.952100000000005</v>
      </c>
      <c r="AM89">
        <v>2.6817120000000005</v>
      </c>
      <c r="AN89">
        <v>0</v>
      </c>
      <c r="AO89">
        <v>4.4805600000000014</v>
      </c>
      <c r="AP89">
        <v>0</v>
      </c>
      <c r="AQ89">
        <v>0</v>
      </c>
      <c r="AR89">
        <v>5.6080000000000005</v>
      </c>
      <c r="AS89">
        <v>1.5376499999999995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837.58719050887919</v>
      </c>
      <c r="DN89">
        <v>28.852690937918464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165.02618055348665</v>
      </c>
      <c r="L90">
        <v>65.232300159957362</v>
      </c>
      <c r="M90">
        <v>0</v>
      </c>
      <c r="N90">
        <v>30.002329715061059</v>
      </c>
      <c r="O90">
        <v>50.384680778357854</v>
      </c>
      <c r="P90">
        <v>69.037209734137434</v>
      </c>
      <c r="Q90">
        <v>5.2549914219292289</v>
      </c>
      <c r="R90">
        <v>10.76427507612005</v>
      </c>
      <c r="S90">
        <v>6.7017056603773595</v>
      </c>
      <c r="T90">
        <v>0</v>
      </c>
      <c r="U90">
        <v>292.42108492663402</v>
      </c>
      <c r="V90">
        <v>3.1766802359882007</v>
      </c>
      <c r="W90">
        <v>10.231065310734463</v>
      </c>
      <c r="X90">
        <v>24.983052130954139</v>
      </c>
      <c r="Y90">
        <v>0</v>
      </c>
      <c r="Z90">
        <v>3.3125664000000006</v>
      </c>
      <c r="AA90">
        <v>10.705230943060082</v>
      </c>
      <c r="AB90">
        <v>10.036104000000002</v>
      </c>
      <c r="AC90">
        <v>7.3809581492068475</v>
      </c>
      <c r="AD90">
        <v>9.2812720000000013</v>
      </c>
      <c r="AE90">
        <v>12.5575788</v>
      </c>
      <c r="AF90">
        <v>0</v>
      </c>
      <c r="AG90">
        <v>0</v>
      </c>
      <c r="AH90">
        <v>35.648028000000011</v>
      </c>
      <c r="AI90">
        <v>0</v>
      </c>
      <c r="AJ90">
        <v>0</v>
      </c>
      <c r="AK90">
        <v>12.98869</v>
      </c>
      <c r="AL90">
        <v>20.952100000000005</v>
      </c>
      <c r="AM90">
        <v>4.0144416000000005</v>
      </c>
      <c r="AN90">
        <v>0</v>
      </c>
      <c r="AO90">
        <v>4.4805600000000014</v>
      </c>
      <c r="AP90">
        <v>0</v>
      </c>
      <c r="AQ90">
        <v>0</v>
      </c>
      <c r="AR90">
        <v>5.6080000000000005</v>
      </c>
      <c r="AS90">
        <v>1.5376499999999995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842.69025858553152</v>
      </c>
      <c r="DN90">
        <v>29.028477010473168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165.02618055348665</v>
      </c>
      <c r="L91">
        <v>65.232300159957362</v>
      </c>
      <c r="M91">
        <v>0</v>
      </c>
      <c r="N91">
        <v>30.002329715061059</v>
      </c>
      <c r="O91">
        <v>50.384680778357854</v>
      </c>
      <c r="P91">
        <v>69.037209734137434</v>
      </c>
      <c r="Q91">
        <v>5.2549913197088554</v>
      </c>
      <c r="R91">
        <v>10.76427507612005</v>
      </c>
      <c r="S91">
        <v>6.7017056603773595</v>
      </c>
      <c r="T91">
        <v>0</v>
      </c>
      <c r="U91">
        <v>292.42108492663402</v>
      </c>
      <c r="V91">
        <v>3.1766802359882007</v>
      </c>
      <c r="W91">
        <v>10.231065310734463</v>
      </c>
      <c r="X91">
        <v>24.983052130954139</v>
      </c>
      <c r="Y91">
        <v>0</v>
      </c>
      <c r="Z91">
        <v>3.3125664000000006</v>
      </c>
      <c r="AA91">
        <v>10.705230943060082</v>
      </c>
      <c r="AB91">
        <v>10.036104000000002</v>
      </c>
      <c r="AC91">
        <v>7.3809581492068475</v>
      </c>
      <c r="AD91">
        <v>9.2812720000000013</v>
      </c>
      <c r="AE91">
        <v>12.5575788</v>
      </c>
      <c r="AF91">
        <v>0</v>
      </c>
      <c r="AG91">
        <v>0</v>
      </c>
      <c r="AH91">
        <v>35.648028000000011</v>
      </c>
      <c r="AI91">
        <v>0</v>
      </c>
      <c r="AJ91">
        <v>0</v>
      </c>
      <c r="AK91">
        <v>12.98869</v>
      </c>
      <c r="AL91">
        <v>20.952100000000005</v>
      </c>
      <c r="AM91">
        <v>4.0144416000000005</v>
      </c>
      <c r="AN91">
        <v>0</v>
      </c>
      <c r="AO91">
        <v>4.1071800000000005</v>
      </c>
      <c r="AP91">
        <v>0</v>
      </c>
      <c r="AQ91">
        <v>0</v>
      </c>
      <c r="AR91">
        <v>5.8884000000000025</v>
      </c>
      <c r="AS91">
        <v>1.5376499999999995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842.60037487032866</v>
      </c>
      <c r="DN91">
        <v>29.025380623455689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165.02618055348665</v>
      </c>
      <c r="L92">
        <v>65.232300159957362</v>
      </c>
      <c r="M92">
        <v>0</v>
      </c>
      <c r="N92">
        <v>30.002329715061059</v>
      </c>
      <c r="O92">
        <v>50.384680778357854</v>
      </c>
      <c r="P92">
        <v>69.037209734137434</v>
      </c>
      <c r="Q92">
        <v>5.2549913197088554</v>
      </c>
      <c r="R92">
        <v>10.76427507612005</v>
      </c>
      <c r="S92">
        <v>6.7017056603773595</v>
      </c>
      <c r="T92">
        <v>0</v>
      </c>
      <c r="U92">
        <v>292.42108492663402</v>
      </c>
      <c r="V92">
        <v>3.1766802359882007</v>
      </c>
      <c r="W92">
        <v>10.231065310734463</v>
      </c>
      <c r="X92">
        <v>24.983052130954139</v>
      </c>
      <c r="Y92">
        <v>0</v>
      </c>
      <c r="Z92">
        <v>3.3125664000000006</v>
      </c>
      <c r="AA92">
        <v>10.705230943060082</v>
      </c>
      <c r="AB92">
        <v>10.036104000000002</v>
      </c>
      <c r="AC92">
        <v>7.3809581492068475</v>
      </c>
      <c r="AD92">
        <v>9.2812720000000013</v>
      </c>
      <c r="AE92">
        <v>12.5575788</v>
      </c>
      <c r="AF92">
        <v>0</v>
      </c>
      <c r="AG92">
        <v>0</v>
      </c>
      <c r="AH92">
        <v>35.648028000000011</v>
      </c>
      <c r="AI92">
        <v>0</v>
      </c>
      <c r="AJ92">
        <v>0</v>
      </c>
      <c r="AK92">
        <v>12.98869</v>
      </c>
      <c r="AL92">
        <v>20.952100000000005</v>
      </c>
      <c r="AM92">
        <v>4.0144416000000005</v>
      </c>
      <c r="AN92">
        <v>0</v>
      </c>
      <c r="AO92">
        <v>4.1071800000000005</v>
      </c>
      <c r="AP92">
        <v>0</v>
      </c>
      <c r="AQ92">
        <v>0</v>
      </c>
      <c r="AR92">
        <v>5.8884000000000025</v>
      </c>
      <c r="AS92">
        <v>1.5376499999999995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842.60037487032866</v>
      </c>
      <c r="DN92">
        <v>29.025380623455689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165.02618055348665</v>
      </c>
      <c r="L93">
        <v>65.232029168985747</v>
      </c>
      <c r="M93">
        <v>0</v>
      </c>
      <c r="N93">
        <v>30.002329715061059</v>
      </c>
      <c r="O93">
        <v>50.384680778357854</v>
      </c>
      <c r="P93">
        <v>69.037209734137434</v>
      </c>
      <c r="Q93">
        <v>5.2549913197088554</v>
      </c>
      <c r="R93">
        <v>10.76427507612005</v>
      </c>
      <c r="S93">
        <v>6.7017056603773595</v>
      </c>
      <c r="T93">
        <v>0</v>
      </c>
      <c r="U93">
        <v>292.42108492663402</v>
      </c>
      <c r="V93">
        <v>3.1766802359882007</v>
      </c>
      <c r="W93">
        <v>10.231065310734463</v>
      </c>
      <c r="X93">
        <v>24.983052130954139</v>
      </c>
      <c r="Y93">
        <v>0</v>
      </c>
      <c r="Z93">
        <v>1.6562832000000005</v>
      </c>
      <c r="AA93">
        <v>10.705230943060082</v>
      </c>
      <c r="AB93">
        <v>10.036104000000002</v>
      </c>
      <c r="AC93">
        <v>7.3809581492068475</v>
      </c>
      <c r="AD93">
        <v>9.2812720000000013</v>
      </c>
      <c r="AE93">
        <v>12.5575788</v>
      </c>
      <c r="AF93">
        <v>0</v>
      </c>
      <c r="AG93">
        <v>0</v>
      </c>
      <c r="AH93">
        <v>35.648028000000011</v>
      </c>
      <c r="AI93">
        <v>0</v>
      </c>
      <c r="AJ93">
        <v>0</v>
      </c>
      <c r="AK93">
        <v>12.98869</v>
      </c>
      <c r="AL93">
        <v>20.952100000000005</v>
      </c>
      <c r="AM93">
        <v>4.0144416000000005</v>
      </c>
      <c r="AN93">
        <v>0</v>
      </c>
      <c r="AO93">
        <v>4.1071800000000005</v>
      </c>
      <c r="AP93">
        <v>0</v>
      </c>
      <c r="AQ93">
        <v>0</v>
      </c>
      <c r="AR93">
        <v>5.8884000000000025</v>
      </c>
      <c r="AS93">
        <v>1.5376499999999995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840.99898377627642</v>
      </c>
      <c r="DN93">
        <v>28.970217526536224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165.02618055348665</v>
      </c>
      <c r="L94">
        <v>65.232029168985747</v>
      </c>
      <c r="M94">
        <v>0</v>
      </c>
      <c r="N94">
        <v>30.002329715061059</v>
      </c>
      <c r="O94">
        <v>50.384680778357854</v>
      </c>
      <c r="P94">
        <v>69.037209734137434</v>
      </c>
      <c r="Q94">
        <v>5.2549913197088554</v>
      </c>
      <c r="R94">
        <v>10.76427507612005</v>
      </c>
      <c r="S94">
        <v>6.7017056603773595</v>
      </c>
      <c r="T94">
        <v>0</v>
      </c>
      <c r="U94">
        <v>292.42108492663402</v>
      </c>
      <c r="V94">
        <v>3.1766802359882007</v>
      </c>
      <c r="W94">
        <v>10.231065310734463</v>
      </c>
      <c r="X94">
        <v>24.983052130954139</v>
      </c>
      <c r="Y94">
        <v>0</v>
      </c>
      <c r="Z94">
        <v>1.6562832000000005</v>
      </c>
      <c r="AA94">
        <v>10.705230943060082</v>
      </c>
      <c r="AB94">
        <v>10.036104000000002</v>
      </c>
      <c r="AC94">
        <v>7.3809581492068475</v>
      </c>
      <c r="AD94">
        <v>9.2812720000000013</v>
      </c>
      <c r="AE94">
        <v>12.5575788</v>
      </c>
      <c r="AF94">
        <v>0</v>
      </c>
      <c r="AG94">
        <v>0</v>
      </c>
      <c r="AH94">
        <v>35.648028000000011</v>
      </c>
      <c r="AI94">
        <v>0</v>
      </c>
      <c r="AJ94">
        <v>0</v>
      </c>
      <c r="AK94">
        <v>12.98869</v>
      </c>
      <c r="AL94">
        <v>20.952100000000005</v>
      </c>
      <c r="AM94">
        <v>4.0144416000000005</v>
      </c>
      <c r="AN94">
        <v>0</v>
      </c>
      <c r="AO94">
        <v>4.1071800000000005</v>
      </c>
      <c r="AP94">
        <v>0</v>
      </c>
      <c r="AQ94">
        <v>0</v>
      </c>
      <c r="AR94">
        <v>5.8884000000000025</v>
      </c>
      <c r="AS94">
        <v>1.5376499999999995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840.99898377627642</v>
      </c>
      <c r="DN94">
        <v>28.970217526536224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165.02618055348665</v>
      </c>
      <c r="L95">
        <v>65.231681346238446</v>
      </c>
      <c r="M95">
        <v>0</v>
      </c>
      <c r="N95">
        <v>30.002329715061059</v>
      </c>
      <c r="O95">
        <v>50.384680778357854</v>
      </c>
      <c r="P95">
        <v>69.037209734137434</v>
      </c>
      <c r="Q95">
        <v>5.2549913197088554</v>
      </c>
      <c r="R95">
        <v>10.76427507612005</v>
      </c>
      <c r="S95">
        <v>6.7017056603773595</v>
      </c>
      <c r="T95">
        <v>0</v>
      </c>
      <c r="U95">
        <v>292.42108492663402</v>
      </c>
      <c r="V95">
        <v>3.1766802359882007</v>
      </c>
      <c r="W95">
        <v>10.313824180790961</v>
      </c>
      <c r="X95">
        <v>24.983052130954139</v>
      </c>
      <c r="Y95">
        <v>0</v>
      </c>
      <c r="Z95">
        <v>0.27940000000000004</v>
      </c>
      <c r="AA95">
        <v>10.705230943060082</v>
      </c>
      <c r="AB95">
        <v>10.036104000000002</v>
      </c>
      <c r="AC95">
        <v>6.4679999999999982</v>
      </c>
      <c r="AD95">
        <v>8.7229999999999972</v>
      </c>
      <c r="AE95">
        <v>12.5575788</v>
      </c>
      <c r="AF95">
        <v>0</v>
      </c>
      <c r="AG95">
        <v>0</v>
      </c>
      <c r="AH95">
        <v>35.648028000000011</v>
      </c>
      <c r="AI95">
        <v>0</v>
      </c>
      <c r="AJ95">
        <v>0</v>
      </c>
      <c r="AK95">
        <v>12.98869</v>
      </c>
      <c r="AL95">
        <v>20.952100000000005</v>
      </c>
      <c r="AM95">
        <v>2.6817120000000005</v>
      </c>
      <c r="AN95">
        <v>0</v>
      </c>
      <c r="AO95">
        <v>4.1071800000000005</v>
      </c>
      <c r="AP95">
        <v>0</v>
      </c>
      <c r="AQ95">
        <v>0</v>
      </c>
      <c r="AR95">
        <v>5.8884000000000025</v>
      </c>
      <c r="AS95">
        <v>1.5376499999999995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837.03703000684357</v>
      </c>
      <c r="DN95">
        <v>28.833739394071308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165.02618055348665</v>
      </c>
      <c r="L96">
        <v>65.231681346238446</v>
      </c>
      <c r="M96">
        <v>0</v>
      </c>
      <c r="N96">
        <v>30.002329715061059</v>
      </c>
      <c r="O96">
        <v>50.384680778357854</v>
      </c>
      <c r="P96">
        <v>69.037209734137434</v>
      </c>
      <c r="Q96">
        <v>5.2549913197088554</v>
      </c>
      <c r="R96">
        <v>10.76427507612005</v>
      </c>
      <c r="S96">
        <v>6.7017056603773595</v>
      </c>
      <c r="T96">
        <v>0</v>
      </c>
      <c r="U96">
        <v>292.42108492663402</v>
      </c>
      <c r="V96">
        <v>3.1766802359882007</v>
      </c>
      <c r="W96">
        <v>10.313824180790961</v>
      </c>
      <c r="X96">
        <v>24.983052130954139</v>
      </c>
      <c r="Y96">
        <v>0</v>
      </c>
      <c r="Z96">
        <v>0.27940000000000004</v>
      </c>
      <c r="AA96">
        <v>10.705230943060082</v>
      </c>
      <c r="AB96">
        <v>10.036104000000002</v>
      </c>
      <c r="AC96">
        <v>6.4679999999999982</v>
      </c>
      <c r="AD96">
        <v>8.7229999999999972</v>
      </c>
      <c r="AE96">
        <v>12.5575788</v>
      </c>
      <c r="AF96">
        <v>0</v>
      </c>
      <c r="AG96">
        <v>0</v>
      </c>
      <c r="AH96">
        <v>35.648028000000011</v>
      </c>
      <c r="AI96">
        <v>0</v>
      </c>
      <c r="AJ96">
        <v>0</v>
      </c>
      <c r="AK96">
        <v>12.98869</v>
      </c>
      <c r="AL96">
        <v>20.952100000000005</v>
      </c>
      <c r="AM96">
        <v>1.3408560000000003</v>
      </c>
      <c r="AN96">
        <v>0</v>
      </c>
      <c r="AO96">
        <v>4.1071800000000005</v>
      </c>
      <c r="AP96">
        <v>0</v>
      </c>
      <c r="AQ96">
        <v>0</v>
      </c>
      <c r="AR96">
        <v>5.8884000000000025</v>
      </c>
      <c r="AS96">
        <v>2.5627499999999999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836.73178853837976</v>
      </c>
      <c r="DN96">
        <v>28.823224862535323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165.02618055348665</v>
      </c>
      <c r="L97">
        <v>65.231681346238446</v>
      </c>
      <c r="M97">
        <v>0</v>
      </c>
      <c r="N97">
        <v>30.002329715061059</v>
      </c>
      <c r="O97">
        <v>50.384680778357854</v>
      </c>
      <c r="P97">
        <v>69.037209734137434</v>
      </c>
      <c r="Q97">
        <v>5.2549913197088554</v>
      </c>
      <c r="R97">
        <v>10.76427507612005</v>
      </c>
      <c r="S97">
        <v>6.7017056603773595</v>
      </c>
      <c r="T97">
        <v>0</v>
      </c>
      <c r="U97">
        <v>292.42108492663402</v>
      </c>
      <c r="V97">
        <v>3.1766802359882007</v>
      </c>
      <c r="W97">
        <v>10.313824180790961</v>
      </c>
      <c r="X97">
        <v>24.983052130954139</v>
      </c>
      <c r="Y97">
        <v>0</v>
      </c>
      <c r="Z97">
        <v>0.27940000000000004</v>
      </c>
      <c r="AA97">
        <v>10.705230943060082</v>
      </c>
      <c r="AB97">
        <v>10.036104000000002</v>
      </c>
      <c r="AC97">
        <v>6.4679999999999982</v>
      </c>
      <c r="AD97">
        <v>8.7229999999999972</v>
      </c>
      <c r="AE97">
        <v>12.5575788</v>
      </c>
      <c r="AF97">
        <v>0</v>
      </c>
      <c r="AG97">
        <v>0</v>
      </c>
      <c r="AH97">
        <v>35.648028000000011</v>
      </c>
      <c r="AI97">
        <v>0</v>
      </c>
      <c r="AJ97">
        <v>0</v>
      </c>
      <c r="AK97">
        <v>12.98869</v>
      </c>
      <c r="AL97">
        <v>20.952100000000005</v>
      </c>
      <c r="AM97">
        <v>1.0835200000000003</v>
      </c>
      <c r="AN97">
        <v>0</v>
      </c>
      <c r="AO97">
        <v>4.1071800000000005</v>
      </c>
      <c r="AP97">
        <v>0</v>
      </c>
      <c r="AQ97">
        <v>0</v>
      </c>
      <c r="AR97">
        <v>2.2432000000000007</v>
      </c>
      <c r="AS97">
        <v>3.4169999999999994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833.78501039513685</v>
      </c>
      <c r="DN97">
        <v>28.721717005778171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165.02618055348665</v>
      </c>
      <c r="L98">
        <v>65.231681346238446</v>
      </c>
      <c r="M98">
        <v>0</v>
      </c>
      <c r="N98">
        <v>30.002329715061059</v>
      </c>
      <c r="O98">
        <v>50.384680778357854</v>
      </c>
      <c r="P98">
        <v>69.037209734137434</v>
      </c>
      <c r="Q98">
        <v>5.2549913197088554</v>
      </c>
      <c r="R98">
        <v>10.76427507612005</v>
      </c>
      <c r="S98">
        <v>6.7017056603773595</v>
      </c>
      <c r="T98">
        <v>0</v>
      </c>
      <c r="U98">
        <v>292.42108492663402</v>
      </c>
      <c r="V98">
        <v>3.1766802359882007</v>
      </c>
      <c r="W98">
        <v>10.313824180790961</v>
      </c>
      <c r="X98">
        <v>24.983052130954139</v>
      </c>
      <c r="Y98">
        <v>0</v>
      </c>
      <c r="Z98">
        <v>0.27940000000000004</v>
      </c>
      <c r="AA98">
        <v>10.705230943060082</v>
      </c>
      <c r="AB98">
        <v>10.036104000000002</v>
      </c>
      <c r="AC98">
        <v>6.4679999999999982</v>
      </c>
      <c r="AD98">
        <v>8.7229999999999972</v>
      </c>
      <c r="AE98">
        <v>12.5575788</v>
      </c>
      <c r="AF98">
        <v>0</v>
      </c>
      <c r="AG98">
        <v>0</v>
      </c>
      <c r="AH98">
        <v>35.648028000000011</v>
      </c>
      <c r="AI98">
        <v>0</v>
      </c>
      <c r="AJ98">
        <v>0</v>
      </c>
      <c r="AK98">
        <v>12.98869</v>
      </c>
      <c r="AL98">
        <v>20.952100000000005</v>
      </c>
      <c r="AM98">
        <v>1.0158000000000003</v>
      </c>
      <c r="AN98">
        <v>0</v>
      </c>
      <c r="AO98">
        <v>4.1071800000000005</v>
      </c>
      <c r="AP98">
        <v>0</v>
      </c>
      <c r="AQ98">
        <v>0</v>
      </c>
      <c r="AR98">
        <v>2.2432000000000007</v>
      </c>
      <c r="AS98">
        <v>4.1003999999999996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834.38018813429085</v>
      </c>
      <c r="DN98">
        <v>28.742219266624133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2.5130557162707441</v>
      </c>
      <c r="L99">
        <f t="shared" si="2"/>
        <v>0.81459252054932885</v>
      </c>
      <c r="M99">
        <f t="shared" si="2"/>
        <v>0</v>
      </c>
      <c r="N99">
        <f t="shared" si="2"/>
        <v>0.68967829475314413</v>
      </c>
      <c r="O99">
        <f t="shared" si="2"/>
        <v>1.1642778108053788</v>
      </c>
      <c r="P99">
        <f t="shared" si="2"/>
        <v>1.5908459594787594</v>
      </c>
      <c r="Q99">
        <f t="shared" si="2"/>
        <v>8.2424910341988983E-2</v>
      </c>
      <c r="R99">
        <f t="shared" si="2"/>
        <v>0.15804318908819345</v>
      </c>
      <c r="S99">
        <f t="shared" si="2"/>
        <v>9.6719467841047096E-2</v>
      </c>
      <c r="T99">
        <f t="shared" si="2"/>
        <v>0</v>
      </c>
      <c r="U99">
        <f t="shared" si="2"/>
        <v>7.0116913063981006</v>
      </c>
      <c r="V99">
        <f t="shared" si="2"/>
        <v>2.9737472270403034E-2</v>
      </c>
      <c r="W99">
        <f t="shared" si="2"/>
        <v>0.17490761140297678</v>
      </c>
      <c r="X99">
        <f t="shared" si="2"/>
        <v>0.46914137625921143</v>
      </c>
      <c r="Y99">
        <f t="shared" si="2"/>
        <v>0</v>
      </c>
      <c r="Z99">
        <f t="shared" si="2"/>
        <v>3.808096270000004E-2</v>
      </c>
      <c r="AA99">
        <f t="shared" si="2"/>
        <v>8.8288659311048109E-2</v>
      </c>
      <c r="AB99">
        <f t="shared" si="2"/>
        <v>0.18750313600000024</v>
      </c>
      <c r="AC99">
        <f t="shared" si="2"/>
        <v>0.11800979167143089</v>
      </c>
      <c r="AD99">
        <f t="shared" si="2"/>
        <v>0.22240965999999968</v>
      </c>
      <c r="AE99">
        <f t="shared" si="2"/>
        <v>0.30138189120000014</v>
      </c>
      <c r="AF99">
        <f t="shared" si="2"/>
        <v>0</v>
      </c>
      <c r="AG99">
        <f t="shared" si="2"/>
        <v>0</v>
      </c>
      <c r="AH99">
        <f t="shared" si="2"/>
        <v>0.80855716950000089</v>
      </c>
      <c r="AI99">
        <f t="shared" si="2"/>
        <v>0</v>
      </c>
      <c r="AJ99">
        <f t="shared" si="2"/>
        <v>0</v>
      </c>
      <c r="AK99">
        <f t="shared" si="2"/>
        <v>0.31172855999999982</v>
      </c>
      <c r="AL99">
        <f t="shared" si="2"/>
        <v>0.50524071000000048</v>
      </c>
      <c r="AM99">
        <f t="shared" si="2"/>
        <v>1.6924582399999999E-2</v>
      </c>
      <c r="AN99">
        <f t="shared" si="2"/>
        <v>0</v>
      </c>
      <c r="AO99">
        <f t="shared" si="2"/>
        <v>0.11313414000000027</v>
      </c>
      <c r="AP99">
        <f t="shared" si="2"/>
        <v>6.1269540920302658E-2</v>
      </c>
      <c r="AQ99">
        <f t="shared" si="2"/>
        <v>0</v>
      </c>
      <c r="AR99">
        <f t="shared" si="2"/>
        <v>0.11314139999999988</v>
      </c>
      <c r="AS99">
        <f t="shared" si="2"/>
        <v>7.8830189999999897E-2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17.168215210925428</v>
      </c>
      <c r="DN99">
        <f t="shared" si="3"/>
        <v>0.59140081823662116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7.8515463118161932</v>
      </c>
      <c r="L3">
        <v>459.99796503994986</v>
      </c>
      <c r="M3">
        <v>28.228918371936135</v>
      </c>
      <c r="N3">
        <v>36.238777369066391</v>
      </c>
      <c r="O3">
        <v>0</v>
      </c>
      <c r="P3">
        <v>42.743663770698745</v>
      </c>
      <c r="Q3">
        <v>0</v>
      </c>
      <c r="R3">
        <v>11.531346858462832</v>
      </c>
      <c r="S3">
        <v>0</v>
      </c>
      <c r="T3">
        <v>0</v>
      </c>
      <c r="U3">
        <v>64.030118466380827</v>
      </c>
      <c r="V3">
        <v>3.6616841191011233</v>
      </c>
      <c r="W3">
        <v>11.172028489423926</v>
      </c>
      <c r="X3">
        <v>30.165871641350833</v>
      </c>
      <c r="Y3">
        <v>0</v>
      </c>
      <c r="Z3">
        <v>2.0108250000000001</v>
      </c>
      <c r="AA3">
        <v>12.929271077146675</v>
      </c>
      <c r="AB3">
        <v>9.4069999999999983</v>
      </c>
      <c r="AC3">
        <v>5.9386399999999995</v>
      </c>
      <c r="AD3">
        <v>11.22681</v>
      </c>
      <c r="AE3">
        <v>15.166195200000001</v>
      </c>
      <c r="AF3">
        <v>3.0249999999999995</v>
      </c>
      <c r="AG3">
        <v>12.123508799999998</v>
      </c>
      <c r="AH3">
        <v>43.058028000000007</v>
      </c>
      <c r="AI3">
        <v>0</v>
      </c>
      <c r="AJ3">
        <v>0</v>
      </c>
      <c r="AK3">
        <v>15.688790000000001</v>
      </c>
      <c r="AL3">
        <v>0</v>
      </c>
      <c r="AM3">
        <v>0</v>
      </c>
      <c r="AN3">
        <v>1.0904100000000001</v>
      </c>
      <c r="AO3">
        <v>6.3139440000000002</v>
      </c>
      <c r="AP3">
        <v>4.0874763241648129</v>
      </c>
      <c r="AQ3">
        <v>13.9176</v>
      </c>
      <c r="AR3">
        <v>14.902800000000004</v>
      </c>
      <c r="AS3">
        <v>10.069879999999998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847.38751551866517</v>
      </c>
      <c r="DN3">
        <v>29.190583320833134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9.0617494181174916</v>
      </c>
      <c r="L4">
        <v>459.99796503994986</v>
      </c>
      <c r="M4">
        <v>28.228918371936135</v>
      </c>
      <c r="N4">
        <v>36.238777369066391</v>
      </c>
      <c r="O4">
        <v>0</v>
      </c>
      <c r="P4">
        <v>42.743663770698745</v>
      </c>
      <c r="Q4">
        <v>0</v>
      </c>
      <c r="R4">
        <v>13.00732658227848</v>
      </c>
      <c r="S4">
        <v>0</v>
      </c>
      <c r="T4">
        <v>0</v>
      </c>
      <c r="U4">
        <v>64.030118466380827</v>
      </c>
      <c r="V4">
        <v>3.6610093959731538</v>
      </c>
      <c r="W4">
        <v>11.172028666892995</v>
      </c>
      <c r="X4">
        <v>30.165871641350833</v>
      </c>
      <c r="Y4">
        <v>0</v>
      </c>
      <c r="Z4">
        <v>2.0108250000000001</v>
      </c>
      <c r="AA4">
        <v>8.6195140514311142</v>
      </c>
      <c r="AB4">
        <v>9.4069999999999983</v>
      </c>
      <c r="AC4">
        <v>5.9386399999999995</v>
      </c>
      <c r="AD4">
        <v>11.22681</v>
      </c>
      <c r="AE4">
        <v>15.166195200000001</v>
      </c>
      <c r="AF4">
        <v>3.0249999999999995</v>
      </c>
      <c r="AG4">
        <v>12.123508799999998</v>
      </c>
      <c r="AH4">
        <v>43.058028000000007</v>
      </c>
      <c r="AI4">
        <v>0</v>
      </c>
      <c r="AJ4">
        <v>0</v>
      </c>
      <c r="AK4">
        <v>15.688790000000001</v>
      </c>
      <c r="AL4">
        <v>0</v>
      </c>
      <c r="AM4">
        <v>0</v>
      </c>
      <c r="AN4">
        <v>1.0904100000000001</v>
      </c>
      <c r="AO4">
        <v>6.3139440000000002</v>
      </c>
      <c r="AP4">
        <v>4.0874763241648129</v>
      </c>
      <c r="AQ4">
        <v>13.9176</v>
      </c>
      <c r="AR4">
        <v>14.902800000000004</v>
      </c>
      <c r="AS4">
        <v>10.069879999999998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845.81745162199172</v>
      </c>
      <c r="DN4">
        <v>29.136398476248942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9.413302818508587</v>
      </c>
      <c r="L5">
        <v>467.84941901731162</v>
      </c>
      <c r="M5">
        <v>28.228918371936135</v>
      </c>
      <c r="N5">
        <v>36.238777369066391</v>
      </c>
      <c r="O5">
        <v>0</v>
      </c>
      <c r="P5">
        <v>42.743663770698745</v>
      </c>
      <c r="Q5">
        <v>3.0193452633788036</v>
      </c>
      <c r="R5">
        <v>13.00732658227848</v>
      </c>
      <c r="S5">
        <v>2.628896172228202</v>
      </c>
      <c r="T5">
        <v>0</v>
      </c>
      <c r="U5">
        <v>64.030118466380827</v>
      </c>
      <c r="V5">
        <v>3.5419577017114907</v>
      </c>
      <c r="W5">
        <v>10.593772809055585</v>
      </c>
      <c r="X5">
        <v>30.165871641350833</v>
      </c>
      <c r="Y5">
        <v>0</v>
      </c>
      <c r="Z5">
        <v>2.0108250000000001</v>
      </c>
      <c r="AA5">
        <v>8.6195140514311142</v>
      </c>
      <c r="AB5">
        <v>9.4069999999999983</v>
      </c>
      <c r="AC5">
        <v>5.9386399999999995</v>
      </c>
      <c r="AD5">
        <v>11.22681</v>
      </c>
      <c r="AE5">
        <v>15.166195200000001</v>
      </c>
      <c r="AF5">
        <v>3.0249999999999995</v>
      </c>
      <c r="AG5">
        <v>12.123508799999998</v>
      </c>
      <c r="AH5">
        <v>43.058028000000007</v>
      </c>
      <c r="AI5">
        <v>0</v>
      </c>
      <c r="AJ5">
        <v>0</v>
      </c>
      <c r="AK5">
        <v>15.688790000000001</v>
      </c>
      <c r="AL5">
        <v>0</v>
      </c>
      <c r="AM5">
        <v>0</v>
      </c>
      <c r="AN5">
        <v>1.0904100000000001</v>
      </c>
      <c r="AO5">
        <v>6.3139440000000002</v>
      </c>
      <c r="AP5">
        <v>4.0874763241648129</v>
      </c>
      <c r="AQ5">
        <v>13.9176</v>
      </c>
      <c r="AR5">
        <v>4.7418000000000005</v>
      </c>
      <c r="AS5">
        <v>10.069879999999998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848.71072750942233</v>
      </c>
      <c r="DN5">
        <v>29.23606385007929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9.413302818508587</v>
      </c>
      <c r="L6">
        <v>417.55422972034495</v>
      </c>
      <c r="M6">
        <v>28.228918371936135</v>
      </c>
      <c r="N6">
        <v>36.238777369066391</v>
      </c>
      <c r="O6">
        <v>0</v>
      </c>
      <c r="P6">
        <v>42.743663770698745</v>
      </c>
      <c r="Q6">
        <v>3.0193452633788036</v>
      </c>
      <c r="R6">
        <v>13.00732658227848</v>
      </c>
      <c r="S6">
        <v>0.72398085043988258</v>
      </c>
      <c r="T6">
        <v>0</v>
      </c>
      <c r="U6">
        <v>64.030118466380827</v>
      </c>
      <c r="V6">
        <v>3.5419577017114907</v>
      </c>
      <c r="W6">
        <v>10.593772809055585</v>
      </c>
      <c r="X6">
        <v>30.165871641350833</v>
      </c>
      <c r="Y6">
        <v>0</v>
      </c>
      <c r="Z6">
        <v>2.0108250000000001</v>
      </c>
      <c r="AA6">
        <v>8.6195140514311142</v>
      </c>
      <c r="AB6">
        <v>9.4069999999999983</v>
      </c>
      <c r="AC6">
        <v>5.9386399999999995</v>
      </c>
      <c r="AD6">
        <v>11.22681</v>
      </c>
      <c r="AE6">
        <v>15.166195200000001</v>
      </c>
      <c r="AF6">
        <v>3.0249999999999995</v>
      </c>
      <c r="AG6">
        <v>12.123508799999998</v>
      </c>
      <c r="AH6">
        <v>35.881689999999999</v>
      </c>
      <c r="AI6">
        <v>0</v>
      </c>
      <c r="AJ6">
        <v>0</v>
      </c>
      <c r="AK6">
        <v>15.688790000000001</v>
      </c>
      <c r="AL6">
        <v>0</v>
      </c>
      <c r="AM6">
        <v>0</v>
      </c>
      <c r="AN6">
        <v>1.0904100000000001</v>
      </c>
      <c r="AO6">
        <v>6.3139440000000002</v>
      </c>
      <c r="AP6">
        <v>4.0874763241648129</v>
      </c>
      <c r="AQ6">
        <v>13.9176</v>
      </c>
      <c r="AR6">
        <v>3.7257000000000007</v>
      </c>
      <c r="AS6">
        <v>10.069879999999998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790.3292566111046</v>
      </c>
      <c r="DN6">
        <v>27.22499212964194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325.85032506575413</v>
      </c>
      <c r="M7">
        <v>28.228918371936135</v>
      </c>
      <c r="N7">
        <v>36.240127272727271</v>
      </c>
      <c r="O7">
        <v>0</v>
      </c>
      <c r="P7">
        <v>42.743663770698745</v>
      </c>
      <c r="Q7">
        <v>1.6023324999999999</v>
      </c>
      <c r="R7">
        <v>4.231410332673267</v>
      </c>
      <c r="S7">
        <v>1.0445243065693433</v>
      </c>
      <c r="T7">
        <v>0</v>
      </c>
      <c r="U7">
        <v>64.030118466380827</v>
      </c>
      <c r="V7">
        <v>0</v>
      </c>
      <c r="W7">
        <v>0</v>
      </c>
      <c r="X7">
        <v>14.998810912511761</v>
      </c>
      <c r="Y7">
        <v>0</v>
      </c>
      <c r="Z7">
        <v>2.0108250000000001</v>
      </c>
      <c r="AA7">
        <v>8.6195140514311142</v>
      </c>
      <c r="AB7">
        <v>9.4069999999999983</v>
      </c>
      <c r="AC7">
        <v>5.9386399999999995</v>
      </c>
      <c r="AD7">
        <v>11.22681</v>
      </c>
      <c r="AE7">
        <v>15.166195200000001</v>
      </c>
      <c r="AF7">
        <v>3.0249999999999995</v>
      </c>
      <c r="AG7">
        <v>12.123508799999998</v>
      </c>
      <c r="AH7">
        <v>35.881689999999999</v>
      </c>
      <c r="AI7">
        <v>0</v>
      </c>
      <c r="AJ7">
        <v>0</v>
      </c>
      <c r="AK7">
        <v>15.688790000000001</v>
      </c>
      <c r="AL7">
        <v>0</v>
      </c>
      <c r="AM7">
        <v>0</v>
      </c>
      <c r="AN7">
        <v>1.0904100000000001</v>
      </c>
      <c r="AO7">
        <v>6.3139440000000002</v>
      </c>
      <c r="AP7">
        <v>4.0874763241648129</v>
      </c>
      <c r="AQ7">
        <v>13.9176</v>
      </c>
      <c r="AR7">
        <v>3.7257000000000007</v>
      </c>
      <c r="AS7">
        <v>4.1269999999999998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648.96493114031261</v>
      </c>
      <c r="DN7">
        <v>22.355403234534645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324.77713161894007</v>
      </c>
      <c r="M8">
        <v>28.228918371936135</v>
      </c>
      <c r="N8">
        <v>36.240127272727271</v>
      </c>
      <c r="O8">
        <v>0</v>
      </c>
      <c r="P8">
        <v>42.743663770698745</v>
      </c>
      <c r="Q8">
        <v>2.2658440799999995</v>
      </c>
      <c r="R8">
        <v>0</v>
      </c>
      <c r="S8">
        <v>1.0445243065693433</v>
      </c>
      <c r="T8">
        <v>0</v>
      </c>
      <c r="U8">
        <v>64.030118466380827</v>
      </c>
      <c r="V8">
        <v>0</v>
      </c>
      <c r="W8">
        <v>0</v>
      </c>
      <c r="X8">
        <v>14.998810912511761</v>
      </c>
      <c r="Y8">
        <v>0</v>
      </c>
      <c r="Z8">
        <v>2.0108250000000001</v>
      </c>
      <c r="AA8">
        <v>4.2894005485360642</v>
      </c>
      <c r="AB8">
        <v>9.4069999999999983</v>
      </c>
      <c r="AC8">
        <v>5.9386399999999995</v>
      </c>
      <c r="AD8">
        <v>11.22681</v>
      </c>
      <c r="AE8">
        <v>15.166195200000001</v>
      </c>
      <c r="AF8">
        <v>3.0249999999999995</v>
      </c>
      <c r="AG8">
        <v>12.123508799999998</v>
      </c>
      <c r="AH8">
        <v>35.881689999999999</v>
      </c>
      <c r="AI8">
        <v>0</v>
      </c>
      <c r="AJ8">
        <v>0</v>
      </c>
      <c r="AK8">
        <v>15.688790000000001</v>
      </c>
      <c r="AL8">
        <v>0</v>
      </c>
      <c r="AM8">
        <v>0</v>
      </c>
      <c r="AN8">
        <v>1.0904100000000001</v>
      </c>
      <c r="AO8">
        <v>6.3139440000000002</v>
      </c>
      <c r="AP8">
        <v>4.0874763241648129</v>
      </c>
      <c r="AQ8">
        <v>13.9176</v>
      </c>
      <c r="AR8">
        <v>3.7257000000000007</v>
      </c>
      <c r="AS8">
        <v>3.0952499999999996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639.29517160549631</v>
      </c>
      <c r="DN8">
        <v>22.022207066968605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315.00198340020211</v>
      </c>
      <c r="M9">
        <v>28.227485618569034</v>
      </c>
      <c r="N9">
        <v>36.238083459972863</v>
      </c>
      <c r="O9">
        <v>0</v>
      </c>
      <c r="P9">
        <v>42.743663770698745</v>
      </c>
      <c r="Q9">
        <v>3.3039063115384613</v>
      </c>
      <c r="R9">
        <v>0</v>
      </c>
      <c r="S9">
        <v>1.0551966642468238</v>
      </c>
      <c r="T9">
        <v>0</v>
      </c>
      <c r="U9">
        <v>64.030118466380827</v>
      </c>
      <c r="V9">
        <v>0</v>
      </c>
      <c r="W9">
        <v>0</v>
      </c>
      <c r="X9">
        <v>14.998810912511761</v>
      </c>
      <c r="Y9">
        <v>0</v>
      </c>
      <c r="Z9">
        <v>2.0108250000000001</v>
      </c>
      <c r="AA9">
        <v>0</v>
      </c>
      <c r="AB9">
        <v>9.4069999999999983</v>
      </c>
      <c r="AC9">
        <v>5.9386399999999995</v>
      </c>
      <c r="AD9">
        <v>11.22681</v>
      </c>
      <c r="AE9">
        <v>15.166195200000001</v>
      </c>
      <c r="AF9">
        <v>3.0249999999999995</v>
      </c>
      <c r="AG9">
        <v>12.123508799999998</v>
      </c>
      <c r="AH9">
        <v>35.881689999999999</v>
      </c>
      <c r="AI9">
        <v>0</v>
      </c>
      <c r="AJ9">
        <v>0</v>
      </c>
      <c r="AK9">
        <v>15.688790000000001</v>
      </c>
      <c r="AL9">
        <v>0</v>
      </c>
      <c r="AM9">
        <v>0</v>
      </c>
      <c r="AN9">
        <v>1.0904100000000001</v>
      </c>
      <c r="AO9">
        <v>6.3139440000000002</v>
      </c>
      <c r="AP9">
        <v>4.0874763241648129</v>
      </c>
      <c r="AQ9">
        <v>13.9176</v>
      </c>
      <c r="AR9">
        <v>3.7257000000000007</v>
      </c>
      <c r="AS9">
        <v>3.0952499999999996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626.70952142793408</v>
      </c>
      <c r="DN9">
        <v>21.588566500351313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315.00198340020211</v>
      </c>
      <c r="M10">
        <v>28.227485618569034</v>
      </c>
      <c r="N10">
        <v>36.238083459972863</v>
      </c>
      <c r="O10">
        <v>0</v>
      </c>
      <c r="P10">
        <v>42.743663770698745</v>
      </c>
      <c r="Q10">
        <v>3.3039063115384613</v>
      </c>
      <c r="R10">
        <v>0</v>
      </c>
      <c r="S10">
        <v>1.0551966642468238</v>
      </c>
      <c r="T10">
        <v>0</v>
      </c>
      <c r="U10">
        <v>64.030118466380827</v>
      </c>
      <c r="V10">
        <v>0</v>
      </c>
      <c r="W10">
        <v>0</v>
      </c>
      <c r="X10">
        <v>14.998810912511761</v>
      </c>
      <c r="Y10">
        <v>0</v>
      </c>
      <c r="Z10">
        <v>2.0108250000000001</v>
      </c>
      <c r="AA10">
        <v>0</v>
      </c>
      <c r="AB10">
        <v>9.4069999999999983</v>
      </c>
      <c r="AC10">
        <v>5.9386399999999995</v>
      </c>
      <c r="AD10">
        <v>11.22681</v>
      </c>
      <c r="AE10">
        <v>15.166195200000001</v>
      </c>
      <c r="AF10">
        <v>3.0249999999999995</v>
      </c>
      <c r="AG10">
        <v>12.123508799999998</v>
      </c>
      <c r="AH10">
        <v>35.881689999999999</v>
      </c>
      <c r="AI10">
        <v>0</v>
      </c>
      <c r="AJ10">
        <v>0</v>
      </c>
      <c r="AK10">
        <v>15.688790000000001</v>
      </c>
      <c r="AL10">
        <v>0</v>
      </c>
      <c r="AM10">
        <v>0</v>
      </c>
      <c r="AN10">
        <v>1.0904100000000001</v>
      </c>
      <c r="AO10">
        <v>6.3139440000000002</v>
      </c>
      <c r="AP10">
        <v>4.0874763241648129</v>
      </c>
      <c r="AQ10">
        <v>13.9176</v>
      </c>
      <c r="AR10">
        <v>3.7257000000000007</v>
      </c>
      <c r="AS10">
        <v>3.0952499999999996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626.70952142793408</v>
      </c>
      <c r="DN10">
        <v>21.588566500351313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325.41865520660525</v>
      </c>
      <c r="M11">
        <v>28.227485618569034</v>
      </c>
      <c r="N11">
        <v>36.238083459972863</v>
      </c>
      <c r="O11">
        <v>0</v>
      </c>
      <c r="P11">
        <v>42.743663770698745</v>
      </c>
      <c r="Q11">
        <v>3.3781937476547843</v>
      </c>
      <c r="R11">
        <v>0</v>
      </c>
      <c r="S11">
        <v>3.1437599846449138</v>
      </c>
      <c r="T11">
        <v>0</v>
      </c>
      <c r="U11">
        <v>64.030118466380827</v>
      </c>
      <c r="V11">
        <v>0</v>
      </c>
      <c r="W11">
        <v>0</v>
      </c>
      <c r="X11">
        <v>14.998810912511761</v>
      </c>
      <c r="Y11">
        <v>0</v>
      </c>
      <c r="Z11">
        <v>2.0108250000000001</v>
      </c>
      <c r="AA11">
        <v>0</v>
      </c>
      <c r="AB11">
        <v>9.4069999999999983</v>
      </c>
      <c r="AC11">
        <v>5.9386399999999995</v>
      </c>
      <c r="AD11">
        <v>11.22681</v>
      </c>
      <c r="AE11">
        <v>15.166195200000001</v>
      </c>
      <c r="AF11">
        <v>3.0249999999999995</v>
      </c>
      <c r="AG11">
        <v>12.123508799999998</v>
      </c>
      <c r="AH11">
        <v>35.881689999999999</v>
      </c>
      <c r="AI11">
        <v>0</v>
      </c>
      <c r="AJ11">
        <v>0</v>
      </c>
      <c r="AK11">
        <v>15.688790000000001</v>
      </c>
      <c r="AL11">
        <v>0</v>
      </c>
      <c r="AM11">
        <v>0</v>
      </c>
      <c r="AN11">
        <v>1.0904100000000001</v>
      </c>
      <c r="AO11">
        <v>6.3139440000000002</v>
      </c>
      <c r="AP11">
        <v>4.0874763241648129</v>
      </c>
      <c r="AQ11">
        <v>13.9176</v>
      </c>
      <c r="AR11">
        <v>3.7257000000000007</v>
      </c>
      <c r="AS11">
        <v>3.0952499999999996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638.8701458876526</v>
      </c>
      <c r="DN11">
        <v>22.007464603550318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325.41865520660525</v>
      </c>
      <c r="M12">
        <v>28.227485618569034</v>
      </c>
      <c r="N12">
        <v>36.238083459972863</v>
      </c>
      <c r="O12">
        <v>0</v>
      </c>
      <c r="P12">
        <v>42.743663770698745</v>
      </c>
      <c r="Q12">
        <v>3.3781937476547843</v>
      </c>
      <c r="R12">
        <v>0</v>
      </c>
      <c r="S12">
        <v>3.1437599846449138</v>
      </c>
      <c r="T12">
        <v>0</v>
      </c>
      <c r="U12">
        <v>64.030118466380827</v>
      </c>
      <c r="V12">
        <v>0</v>
      </c>
      <c r="W12">
        <v>0</v>
      </c>
      <c r="X12">
        <v>14.998810912511761</v>
      </c>
      <c r="Y12">
        <v>0</v>
      </c>
      <c r="Z12">
        <v>2.0108250000000001</v>
      </c>
      <c r="AA12">
        <v>0</v>
      </c>
      <c r="AB12">
        <v>9.4069999999999983</v>
      </c>
      <c r="AC12">
        <v>5.9386399999999995</v>
      </c>
      <c r="AD12">
        <v>11.22681</v>
      </c>
      <c r="AE12">
        <v>15.166195200000001</v>
      </c>
      <c r="AF12">
        <v>3.0249999999999995</v>
      </c>
      <c r="AG12">
        <v>12.123508799999998</v>
      </c>
      <c r="AH12">
        <v>35.881689999999999</v>
      </c>
      <c r="AI12">
        <v>0</v>
      </c>
      <c r="AJ12">
        <v>0</v>
      </c>
      <c r="AK12">
        <v>15.688790000000001</v>
      </c>
      <c r="AL12">
        <v>0</v>
      </c>
      <c r="AM12">
        <v>0</v>
      </c>
      <c r="AN12">
        <v>1.0904100000000001</v>
      </c>
      <c r="AO12">
        <v>6.3139440000000002</v>
      </c>
      <c r="AP12">
        <v>4.0874763241648129</v>
      </c>
      <c r="AQ12">
        <v>13.9176</v>
      </c>
      <c r="AR12">
        <v>3.7257000000000007</v>
      </c>
      <c r="AS12">
        <v>3.0952499999999996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638.8701458876526</v>
      </c>
      <c r="DN12">
        <v>22.007464603550318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325.41865520660525</v>
      </c>
      <c r="M13">
        <v>28.227485618569034</v>
      </c>
      <c r="N13">
        <v>36.238083459972863</v>
      </c>
      <c r="O13">
        <v>0</v>
      </c>
      <c r="P13">
        <v>42.742246122483657</v>
      </c>
      <c r="Q13">
        <v>3.3781937476547843</v>
      </c>
      <c r="R13">
        <v>0</v>
      </c>
      <c r="S13">
        <v>3.1437599846449138</v>
      </c>
      <c r="T13">
        <v>0</v>
      </c>
      <c r="U13">
        <v>64.030118466380827</v>
      </c>
      <c r="V13">
        <v>0</v>
      </c>
      <c r="W13">
        <v>0</v>
      </c>
      <c r="X13">
        <v>14.998810912511761</v>
      </c>
      <c r="Y13">
        <v>0</v>
      </c>
      <c r="Z13">
        <v>2.0108250000000001</v>
      </c>
      <c r="AA13">
        <v>0</v>
      </c>
      <c r="AB13">
        <v>9.4069999999999983</v>
      </c>
      <c r="AC13">
        <v>5.9386399999999995</v>
      </c>
      <c r="AD13">
        <v>11.22681</v>
      </c>
      <c r="AE13">
        <v>15.166195200000001</v>
      </c>
      <c r="AF13">
        <v>3.0249999999999995</v>
      </c>
      <c r="AG13">
        <v>12.123508799999998</v>
      </c>
      <c r="AH13">
        <v>35.881689999999999</v>
      </c>
      <c r="AI13">
        <v>0</v>
      </c>
      <c r="AJ13">
        <v>0</v>
      </c>
      <c r="AK13">
        <v>15.688790000000001</v>
      </c>
      <c r="AL13">
        <v>0</v>
      </c>
      <c r="AM13">
        <v>0</v>
      </c>
      <c r="AN13">
        <v>1.0904100000000001</v>
      </c>
      <c r="AO13">
        <v>6.3139440000000002</v>
      </c>
      <c r="AP13">
        <v>4.0874763241648129</v>
      </c>
      <c r="AQ13">
        <v>11.597999999999997</v>
      </c>
      <c r="AR13">
        <v>3.7257000000000007</v>
      </c>
      <c r="AS13">
        <v>3.0952499999999996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636.62641798322431</v>
      </c>
      <c r="DN13">
        <v>21.930174859763504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325.41865520660525</v>
      </c>
      <c r="M14">
        <v>28.227485618569034</v>
      </c>
      <c r="N14">
        <v>36.238083459972863</v>
      </c>
      <c r="O14">
        <v>0</v>
      </c>
      <c r="P14">
        <v>42.742246122483657</v>
      </c>
      <c r="Q14">
        <v>3.3781937476547843</v>
      </c>
      <c r="R14">
        <v>0</v>
      </c>
      <c r="S14">
        <v>3.1437599846449138</v>
      </c>
      <c r="T14">
        <v>0</v>
      </c>
      <c r="U14">
        <v>64.030118466380827</v>
      </c>
      <c r="V14">
        <v>0</v>
      </c>
      <c r="W14">
        <v>0</v>
      </c>
      <c r="X14">
        <v>14.998810912511761</v>
      </c>
      <c r="Y14">
        <v>0</v>
      </c>
      <c r="Z14">
        <v>2.0108250000000001</v>
      </c>
      <c r="AA14">
        <v>0</v>
      </c>
      <c r="AB14">
        <v>9.4069999999999983</v>
      </c>
      <c r="AC14">
        <v>5.9386399999999995</v>
      </c>
      <c r="AD14">
        <v>11.22681</v>
      </c>
      <c r="AE14">
        <v>15.166195200000001</v>
      </c>
      <c r="AF14">
        <v>3.0249999999999995</v>
      </c>
      <c r="AG14">
        <v>12.123508799999998</v>
      </c>
      <c r="AH14">
        <v>35.881689999999999</v>
      </c>
      <c r="AI14">
        <v>0</v>
      </c>
      <c r="AJ14">
        <v>0</v>
      </c>
      <c r="AK14">
        <v>15.688790000000001</v>
      </c>
      <c r="AL14">
        <v>0</v>
      </c>
      <c r="AM14">
        <v>0</v>
      </c>
      <c r="AN14">
        <v>1.0904100000000001</v>
      </c>
      <c r="AO14">
        <v>6.3139440000000002</v>
      </c>
      <c r="AP14">
        <v>4.0874763241648129</v>
      </c>
      <c r="AQ14">
        <v>9.2783999999999978</v>
      </c>
      <c r="AR14">
        <v>3.7257000000000007</v>
      </c>
      <c r="AS14">
        <v>3.0952499999999996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634.38406066322443</v>
      </c>
      <c r="DN14">
        <v>21.852932179763506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325.84682346191192</v>
      </c>
      <c r="M15">
        <v>28.227485618569034</v>
      </c>
      <c r="N15">
        <v>36.238083459972863</v>
      </c>
      <c r="O15">
        <v>0</v>
      </c>
      <c r="P15">
        <v>42.742246122483657</v>
      </c>
      <c r="Q15">
        <v>3.5902305867256641</v>
      </c>
      <c r="R15">
        <v>0</v>
      </c>
      <c r="S15">
        <v>3.6192290798611109</v>
      </c>
      <c r="T15">
        <v>0</v>
      </c>
      <c r="U15">
        <v>64.030118466380827</v>
      </c>
      <c r="V15">
        <v>0</v>
      </c>
      <c r="W15">
        <v>0</v>
      </c>
      <c r="X15">
        <v>14.998810912511761</v>
      </c>
      <c r="Y15">
        <v>0</v>
      </c>
      <c r="Z15">
        <v>2.0108250000000001</v>
      </c>
      <c r="AA15">
        <v>0</v>
      </c>
      <c r="AB15">
        <v>12.12276</v>
      </c>
      <c r="AC15">
        <v>8.9169460386367199</v>
      </c>
      <c r="AD15">
        <v>11.22681</v>
      </c>
      <c r="AE15">
        <v>15.166195200000001</v>
      </c>
      <c r="AF15">
        <v>2.7225000000000001</v>
      </c>
      <c r="AG15">
        <v>12.123508799999998</v>
      </c>
      <c r="AH15">
        <v>35.881689999999999</v>
      </c>
      <c r="AI15">
        <v>0</v>
      </c>
      <c r="AJ15">
        <v>0</v>
      </c>
      <c r="AK15">
        <v>15.688790000000001</v>
      </c>
      <c r="AL15">
        <v>0</v>
      </c>
      <c r="AM15">
        <v>0</v>
      </c>
      <c r="AN15">
        <v>1.0904100000000001</v>
      </c>
      <c r="AO15">
        <v>6.3139440000000002</v>
      </c>
      <c r="AP15">
        <v>3.7337524114967038</v>
      </c>
      <c r="AQ15">
        <v>9.2783999999999978</v>
      </c>
      <c r="AR15">
        <v>3.7257000000000007</v>
      </c>
      <c r="AS15">
        <v>3.0952499999999996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640.33268536627565</v>
      </c>
      <c r="DN15">
        <v>22.057823792274448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325.84682346191192</v>
      </c>
      <c r="M16">
        <v>28.227485618569034</v>
      </c>
      <c r="N16">
        <v>36.238083459972863</v>
      </c>
      <c r="O16">
        <v>0</v>
      </c>
      <c r="P16">
        <v>42.742246122483657</v>
      </c>
      <c r="Q16">
        <v>3.5902305867256641</v>
      </c>
      <c r="R16">
        <v>0</v>
      </c>
      <c r="S16">
        <v>3.6192290798611109</v>
      </c>
      <c r="T16">
        <v>0</v>
      </c>
      <c r="U16">
        <v>64.030118466380827</v>
      </c>
      <c r="V16">
        <v>0</v>
      </c>
      <c r="W16">
        <v>0</v>
      </c>
      <c r="X16">
        <v>14.998810912511761</v>
      </c>
      <c r="Y16">
        <v>0</v>
      </c>
      <c r="Z16">
        <v>2.0108250000000001</v>
      </c>
      <c r="AA16">
        <v>0</v>
      </c>
      <c r="AB16">
        <v>12.12276</v>
      </c>
      <c r="AC16">
        <v>8.9169460386367199</v>
      </c>
      <c r="AD16">
        <v>11.22681</v>
      </c>
      <c r="AE16">
        <v>15.166195200000001</v>
      </c>
      <c r="AF16">
        <v>2.7225000000000001</v>
      </c>
      <c r="AG16">
        <v>12.123508799999998</v>
      </c>
      <c r="AH16">
        <v>35.881689999999999</v>
      </c>
      <c r="AI16">
        <v>0</v>
      </c>
      <c r="AJ16">
        <v>0</v>
      </c>
      <c r="AK16">
        <v>15.688790000000001</v>
      </c>
      <c r="AL16">
        <v>0</v>
      </c>
      <c r="AM16">
        <v>0</v>
      </c>
      <c r="AN16">
        <v>1.0904100000000001</v>
      </c>
      <c r="AO16">
        <v>6.3139440000000002</v>
      </c>
      <c r="AP16">
        <v>3.7337524114967038</v>
      </c>
      <c r="AQ16">
        <v>9.2783999999999978</v>
      </c>
      <c r="AR16">
        <v>3.7257000000000007</v>
      </c>
      <c r="AS16">
        <v>3.0952499999999996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640.33268536627565</v>
      </c>
      <c r="DN16">
        <v>22.057823792274448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325.84682346191192</v>
      </c>
      <c r="M17">
        <v>28.227485618569034</v>
      </c>
      <c r="N17">
        <v>36.238083459972863</v>
      </c>
      <c r="O17">
        <v>0</v>
      </c>
      <c r="P17">
        <v>42.742246122483657</v>
      </c>
      <c r="Q17">
        <v>3.5902305867256641</v>
      </c>
      <c r="R17">
        <v>2.1408380337972166</v>
      </c>
      <c r="S17">
        <v>3.6192290798611109</v>
      </c>
      <c r="T17">
        <v>0</v>
      </c>
      <c r="U17">
        <v>64.030118466380827</v>
      </c>
      <c r="V17">
        <v>0</v>
      </c>
      <c r="W17">
        <v>0</v>
      </c>
      <c r="X17">
        <v>14.998810912511761</v>
      </c>
      <c r="Y17">
        <v>0</v>
      </c>
      <c r="Z17">
        <v>2.0108250000000001</v>
      </c>
      <c r="AA17">
        <v>0</v>
      </c>
      <c r="AB17">
        <v>12.12276</v>
      </c>
      <c r="AC17">
        <v>8.9169460386367199</v>
      </c>
      <c r="AD17">
        <v>11.22681</v>
      </c>
      <c r="AE17">
        <v>15.166195200000001</v>
      </c>
      <c r="AF17">
        <v>2.7225000000000001</v>
      </c>
      <c r="AG17">
        <v>12.123508799999998</v>
      </c>
      <c r="AH17">
        <v>35.881689999999999</v>
      </c>
      <c r="AI17">
        <v>0</v>
      </c>
      <c r="AJ17">
        <v>0</v>
      </c>
      <c r="AK17">
        <v>15.688790000000001</v>
      </c>
      <c r="AL17">
        <v>0</v>
      </c>
      <c r="AM17">
        <v>0</v>
      </c>
      <c r="AN17">
        <v>1.0904100000000001</v>
      </c>
      <c r="AO17">
        <v>6.3139440000000002</v>
      </c>
      <c r="AP17">
        <v>3.7337524114967038</v>
      </c>
      <c r="AQ17">
        <v>9.2783999999999978</v>
      </c>
      <c r="AR17">
        <v>3.7257000000000007</v>
      </c>
      <c r="AS17">
        <v>3.0952499999999996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642.40223350544068</v>
      </c>
      <c r="DN17">
        <v>22.129113686906656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325.84682346191192</v>
      </c>
      <c r="M18">
        <v>28.227485618569034</v>
      </c>
      <c r="N18">
        <v>36.238083459972863</v>
      </c>
      <c r="O18">
        <v>0</v>
      </c>
      <c r="P18">
        <v>42.742246122483657</v>
      </c>
      <c r="Q18">
        <v>3.5902305867256641</v>
      </c>
      <c r="R18">
        <v>2.1408380337972166</v>
      </c>
      <c r="S18">
        <v>3.6192290798611109</v>
      </c>
      <c r="T18">
        <v>0</v>
      </c>
      <c r="U18">
        <v>64.030118466380827</v>
      </c>
      <c r="V18">
        <v>0</v>
      </c>
      <c r="W18">
        <v>0</v>
      </c>
      <c r="X18">
        <v>14.998810912511761</v>
      </c>
      <c r="Y18">
        <v>0</v>
      </c>
      <c r="Z18">
        <v>2.0108250000000001</v>
      </c>
      <c r="AA18">
        <v>0</v>
      </c>
      <c r="AB18">
        <v>12.12276</v>
      </c>
      <c r="AC18">
        <v>8.9169460386367199</v>
      </c>
      <c r="AD18">
        <v>11.22681</v>
      </c>
      <c r="AE18">
        <v>15.166195200000001</v>
      </c>
      <c r="AF18">
        <v>2.7225000000000001</v>
      </c>
      <c r="AG18">
        <v>12.123508799999998</v>
      </c>
      <c r="AH18">
        <v>35.881689999999999</v>
      </c>
      <c r="AI18">
        <v>0</v>
      </c>
      <c r="AJ18">
        <v>0</v>
      </c>
      <c r="AK18">
        <v>15.688790000000001</v>
      </c>
      <c r="AL18">
        <v>0</v>
      </c>
      <c r="AM18">
        <v>0</v>
      </c>
      <c r="AN18">
        <v>1.0904100000000001</v>
      </c>
      <c r="AO18">
        <v>6.3139440000000002</v>
      </c>
      <c r="AP18">
        <v>3.7337524114967038</v>
      </c>
      <c r="AQ18">
        <v>9.2783999999999978</v>
      </c>
      <c r="AR18">
        <v>3.7257000000000007</v>
      </c>
      <c r="AS18">
        <v>3.0952499999999996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642.40223350544068</v>
      </c>
      <c r="DN18">
        <v>22.129113686906656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325.84682346191192</v>
      </c>
      <c r="M19">
        <v>28.227485618569034</v>
      </c>
      <c r="N19">
        <v>36.238083459972863</v>
      </c>
      <c r="O19">
        <v>0</v>
      </c>
      <c r="P19">
        <v>42.742246122483657</v>
      </c>
      <c r="Q19">
        <v>3.5902305867256641</v>
      </c>
      <c r="R19">
        <v>2.1408380337972166</v>
      </c>
      <c r="S19">
        <v>3.6192290798611109</v>
      </c>
      <c r="T19">
        <v>0</v>
      </c>
      <c r="U19">
        <v>64.030118466380827</v>
      </c>
      <c r="V19">
        <v>0</v>
      </c>
      <c r="W19">
        <v>0</v>
      </c>
      <c r="X19">
        <v>14.998810912511761</v>
      </c>
      <c r="Y19">
        <v>0</v>
      </c>
      <c r="Z19">
        <v>2.0108250000000001</v>
      </c>
      <c r="AA19">
        <v>0</v>
      </c>
      <c r="AB19">
        <v>12.12276</v>
      </c>
      <c r="AC19">
        <v>8.9169460386367199</v>
      </c>
      <c r="AD19">
        <v>11.22681</v>
      </c>
      <c r="AE19">
        <v>15.166195200000001</v>
      </c>
      <c r="AF19">
        <v>2.7225000000000001</v>
      </c>
      <c r="AG19">
        <v>12.123508799999998</v>
      </c>
      <c r="AH19">
        <v>35.881689999999999</v>
      </c>
      <c r="AI19">
        <v>0</v>
      </c>
      <c r="AJ19">
        <v>0</v>
      </c>
      <c r="AK19">
        <v>15.688790000000001</v>
      </c>
      <c r="AL19">
        <v>0</v>
      </c>
      <c r="AM19">
        <v>0</v>
      </c>
      <c r="AN19">
        <v>1.0904100000000001</v>
      </c>
      <c r="AO19">
        <v>6.3139440000000002</v>
      </c>
      <c r="AP19">
        <v>3.7337524114967038</v>
      </c>
      <c r="AQ19">
        <v>5.1224500000000006</v>
      </c>
      <c r="AR19">
        <v>3.7257000000000007</v>
      </c>
      <c r="AS19">
        <v>3.0952499999999996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638.38467648702783</v>
      </c>
      <c r="DN19">
        <v>21.990720705319355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325.84682346191192</v>
      </c>
      <c r="M20">
        <v>28.227485618569034</v>
      </c>
      <c r="N20">
        <v>36.238083459972863</v>
      </c>
      <c r="O20">
        <v>0</v>
      </c>
      <c r="P20">
        <v>42.742246122483657</v>
      </c>
      <c r="Q20">
        <v>3.5902305867256641</v>
      </c>
      <c r="R20">
        <v>2.1408380337972166</v>
      </c>
      <c r="S20">
        <v>3.6192290798611109</v>
      </c>
      <c r="T20">
        <v>0</v>
      </c>
      <c r="U20">
        <v>64.030118466380827</v>
      </c>
      <c r="V20">
        <v>0</v>
      </c>
      <c r="W20">
        <v>0</v>
      </c>
      <c r="X20">
        <v>14.998810912511761</v>
      </c>
      <c r="Y20">
        <v>0</v>
      </c>
      <c r="Z20">
        <v>2.0108250000000001</v>
      </c>
      <c r="AA20">
        <v>0</v>
      </c>
      <c r="AB20">
        <v>12.12276</v>
      </c>
      <c r="AC20">
        <v>8.9169460386367199</v>
      </c>
      <c r="AD20">
        <v>11.22681</v>
      </c>
      <c r="AE20">
        <v>15.166195200000001</v>
      </c>
      <c r="AF20">
        <v>2.7225000000000001</v>
      </c>
      <c r="AG20">
        <v>12.123508799999998</v>
      </c>
      <c r="AH20">
        <v>35.881689999999999</v>
      </c>
      <c r="AI20">
        <v>0</v>
      </c>
      <c r="AJ20">
        <v>0</v>
      </c>
      <c r="AK20">
        <v>15.688790000000001</v>
      </c>
      <c r="AL20">
        <v>0</v>
      </c>
      <c r="AM20">
        <v>0</v>
      </c>
      <c r="AN20">
        <v>1.0904100000000001</v>
      </c>
      <c r="AO20">
        <v>6.3139440000000002</v>
      </c>
      <c r="AP20">
        <v>3.7337524114967038</v>
      </c>
      <c r="AQ20">
        <v>5.1224500000000006</v>
      </c>
      <c r="AR20">
        <v>3.7257000000000007</v>
      </c>
      <c r="AS20">
        <v>3.0952499999999996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638.38467648702783</v>
      </c>
      <c r="DN20">
        <v>21.990720705319355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325.84682346191192</v>
      </c>
      <c r="M21">
        <v>28.227485618569034</v>
      </c>
      <c r="N21">
        <v>36.238083459972863</v>
      </c>
      <c r="O21">
        <v>0</v>
      </c>
      <c r="P21">
        <v>42.742246122483657</v>
      </c>
      <c r="Q21">
        <v>3.5902305867256641</v>
      </c>
      <c r="R21">
        <v>0</v>
      </c>
      <c r="S21">
        <v>3.6192290798611109</v>
      </c>
      <c r="T21">
        <v>0</v>
      </c>
      <c r="U21">
        <v>64.030118466380827</v>
      </c>
      <c r="V21">
        <v>0</v>
      </c>
      <c r="W21">
        <v>3.1043045862412758E-2</v>
      </c>
      <c r="X21">
        <v>14.998810912511761</v>
      </c>
      <c r="Y21">
        <v>0</v>
      </c>
      <c r="Z21">
        <v>2.0108250000000001</v>
      </c>
      <c r="AA21">
        <v>0</v>
      </c>
      <c r="AB21">
        <v>12.12276</v>
      </c>
      <c r="AC21">
        <v>5.9386399999999995</v>
      </c>
      <c r="AD21">
        <v>11.22681</v>
      </c>
      <c r="AE21">
        <v>15.166195200000001</v>
      </c>
      <c r="AF21">
        <v>2.7225000000000001</v>
      </c>
      <c r="AG21">
        <v>12.123508799999998</v>
      </c>
      <c r="AH21">
        <v>35.881689999999999</v>
      </c>
      <c r="AI21">
        <v>0</v>
      </c>
      <c r="AJ21">
        <v>0</v>
      </c>
      <c r="AK21">
        <v>15.688790000000001</v>
      </c>
      <c r="AL21">
        <v>0</v>
      </c>
      <c r="AM21">
        <v>0</v>
      </c>
      <c r="AN21">
        <v>1.0904100000000001</v>
      </c>
      <c r="AO21">
        <v>6.3139440000000002</v>
      </c>
      <c r="AP21">
        <v>3.7337524114967038</v>
      </c>
      <c r="AQ21">
        <v>5.1224500000000006</v>
      </c>
      <c r="AR21">
        <v>3.7257000000000007</v>
      </c>
      <c r="AS21">
        <v>3.0952499999999996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633.46600940700557</v>
      </c>
      <c r="DN21">
        <v>21.821286758770022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325.84682346191192</v>
      </c>
      <c r="M22">
        <v>28.227485618569034</v>
      </c>
      <c r="N22">
        <v>36.238083459972863</v>
      </c>
      <c r="O22">
        <v>0</v>
      </c>
      <c r="P22">
        <v>42.742246122483657</v>
      </c>
      <c r="Q22">
        <v>3.5902305867256641</v>
      </c>
      <c r="R22">
        <v>0</v>
      </c>
      <c r="S22">
        <v>3.6192290798611109</v>
      </c>
      <c r="T22">
        <v>0</v>
      </c>
      <c r="U22">
        <v>64.030118466380827</v>
      </c>
      <c r="V22">
        <v>0</v>
      </c>
      <c r="W22">
        <v>0</v>
      </c>
      <c r="X22">
        <v>14.998810912511761</v>
      </c>
      <c r="Y22">
        <v>0</v>
      </c>
      <c r="Z22">
        <v>2.0108250000000001</v>
      </c>
      <c r="AA22">
        <v>0</v>
      </c>
      <c r="AB22">
        <v>12.12276</v>
      </c>
      <c r="AC22">
        <v>5.9386399999999995</v>
      </c>
      <c r="AD22">
        <v>11.22681</v>
      </c>
      <c r="AE22">
        <v>15.166195200000001</v>
      </c>
      <c r="AF22">
        <v>2.7225000000000001</v>
      </c>
      <c r="AG22">
        <v>12.123508799999998</v>
      </c>
      <c r="AH22">
        <v>35.881689999999999</v>
      </c>
      <c r="AI22">
        <v>0</v>
      </c>
      <c r="AJ22">
        <v>0</v>
      </c>
      <c r="AK22">
        <v>15.688790000000001</v>
      </c>
      <c r="AL22">
        <v>0</v>
      </c>
      <c r="AM22">
        <v>0</v>
      </c>
      <c r="AN22">
        <v>1.0904100000000001</v>
      </c>
      <c r="AO22">
        <v>6.3139440000000002</v>
      </c>
      <c r="AP22">
        <v>3.7337524114967038</v>
      </c>
      <c r="AQ22">
        <v>5.1224500000000006</v>
      </c>
      <c r="AR22">
        <v>3.7257000000000007</v>
      </c>
      <c r="AS22">
        <v>3.0952499999999996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633.43600009593888</v>
      </c>
      <c r="DN22">
        <v>21.820253023974409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325.84682346191192</v>
      </c>
      <c r="M23">
        <v>28.227485618569034</v>
      </c>
      <c r="N23">
        <v>36.238083459972863</v>
      </c>
      <c r="O23">
        <v>0</v>
      </c>
      <c r="P23">
        <v>42.742246122483657</v>
      </c>
      <c r="Q23">
        <v>3.5276364059405938</v>
      </c>
      <c r="R23">
        <v>0</v>
      </c>
      <c r="S23">
        <v>1.9249679523178806</v>
      </c>
      <c r="T23">
        <v>0</v>
      </c>
      <c r="U23">
        <v>64.030118466380827</v>
      </c>
      <c r="V23">
        <v>0</v>
      </c>
      <c r="W23">
        <v>0</v>
      </c>
      <c r="X23">
        <v>14.998810912511761</v>
      </c>
      <c r="Y23">
        <v>0</v>
      </c>
      <c r="Z23">
        <v>2.0108250000000001</v>
      </c>
      <c r="AA23">
        <v>0</v>
      </c>
      <c r="AB23">
        <v>12.12276</v>
      </c>
      <c r="AC23">
        <v>5.9386399999999995</v>
      </c>
      <c r="AD23">
        <v>11.22681</v>
      </c>
      <c r="AE23">
        <v>15.166195200000001</v>
      </c>
      <c r="AF23">
        <v>2.7225000000000001</v>
      </c>
      <c r="AG23">
        <v>12.123508799999998</v>
      </c>
      <c r="AH23">
        <v>35.881689999999999</v>
      </c>
      <c r="AI23">
        <v>0</v>
      </c>
      <c r="AJ23">
        <v>0</v>
      </c>
      <c r="AK23">
        <v>15.688790000000001</v>
      </c>
      <c r="AL23">
        <v>0</v>
      </c>
      <c r="AM23">
        <v>0</v>
      </c>
      <c r="AN23">
        <v>1.0904100000000001</v>
      </c>
      <c r="AO23">
        <v>6.3139440000000002</v>
      </c>
      <c r="AP23">
        <v>3.7337524114967038</v>
      </c>
      <c r="AQ23">
        <v>5.1224500000000006</v>
      </c>
      <c r="AR23">
        <v>3.7257000000000007</v>
      </c>
      <c r="AS23">
        <v>3.0952499999999996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631.73764793551686</v>
      </c>
      <c r="DN23">
        <v>21.761749876068052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325.84682346191192</v>
      </c>
      <c r="M24">
        <v>28.227485618569034</v>
      </c>
      <c r="N24">
        <v>36.238083459972863</v>
      </c>
      <c r="O24">
        <v>0</v>
      </c>
      <c r="P24">
        <v>42.742246122483657</v>
      </c>
      <c r="Q24">
        <v>3.5276364059405938</v>
      </c>
      <c r="R24">
        <v>0</v>
      </c>
      <c r="S24">
        <v>1.9249679523178806</v>
      </c>
      <c r="T24">
        <v>0</v>
      </c>
      <c r="U24">
        <v>64.030118466380827</v>
      </c>
      <c r="V24">
        <v>0</v>
      </c>
      <c r="W24">
        <v>0</v>
      </c>
      <c r="X24">
        <v>14.998810912511761</v>
      </c>
      <c r="Y24">
        <v>0</v>
      </c>
      <c r="Z24">
        <v>2.0108250000000001</v>
      </c>
      <c r="AA24">
        <v>0</v>
      </c>
      <c r="AB24">
        <v>9.8160000000000007</v>
      </c>
      <c r="AC24">
        <v>5.9386399999999995</v>
      </c>
      <c r="AD24">
        <v>11.22681</v>
      </c>
      <c r="AE24">
        <v>15.166195200000001</v>
      </c>
      <c r="AF24">
        <v>2.7225000000000001</v>
      </c>
      <c r="AG24">
        <v>12.123508799999998</v>
      </c>
      <c r="AH24">
        <v>35.881689999999999</v>
      </c>
      <c r="AI24">
        <v>0</v>
      </c>
      <c r="AJ24">
        <v>0</v>
      </c>
      <c r="AK24">
        <v>15.688790000000001</v>
      </c>
      <c r="AL24">
        <v>0</v>
      </c>
      <c r="AM24">
        <v>0</v>
      </c>
      <c r="AN24">
        <v>1.0904100000000001</v>
      </c>
      <c r="AO24">
        <v>6.3139440000000002</v>
      </c>
      <c r="AP24">
        <v>3.7337524114967038</v>
      </c>
      <c r="AQ24">
        <v>4.6391999999999989</v>
      </c>
      <c r="AR24">
        <v>3.7257000000000007</v>
      </c>
      <c r="AS24">
        <v>3.0952499999999996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629.04054530042629</v>
      </c>
      <c r="DN24">
        <v>21.668842511158729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325.84682346191192</v>
      </c>
      <c r="M25">
        <v>28.227485618569034</v>
      </c>
      <c r="N25">
        <v>36.238083459972863</v>
      </c>
      <c r="O25">
        <v>0</v>
      </c>
      <c r="P25">
        <v>42.742246122483657</v>
      </c>
      <c r="Q25">
        <v>3.5902305867256641</v>
      </c>
      <c r="R25">
        <v>0</v>
      </c>
      <c r="S25">
        <v>1.9249679523178806</v>
      </c>
      <c r="T25">
        <v>0</v>
      </c>
      <c r="U25">
        <v>64.030118466380827</v>
      </c>
      <c r="V25">
        <v>0</v>
      </c>
      <c r="W25">
        <v>0</v>
      </c>
      <c r="X25">
        <v>14.998810912511761</v>
      </c>
      <c r="Y25">
        <v>0</v>
      </c>
      <c r="Z25">
        <v>2.0108250000000001</v>
      </c>
      <c r="AA25">
        <v>0</v>
      </c>
      <c r="AB25">
        <v>9.8160000000000007</v>
      </c>
      <c r="AC25">
        <v>5.9386399999999995</v>
      </c>
      <c r="AD25">
        <v>11.22681</v>
      </c>
      <c r="AE25">
        <v>15.166195200000001</v>
      </c>
      <c r="AF25">
        <v>2.7225000000000001</v>
      </c>
      <c r="AG25">
        <v>12.123508799999998</v>
      </c>
      <c r="AH25">
        <v>40.675600000000003</v>
      </c>
      <c r="AI25">
        <v>0</v>
      </c>
      <c r="AJ25">
        <v>0</v>
      </c>
      <c r="AK25">
        <v>15.688790000000001</v>
      </c>
      <c r="AL25">
        <v>0</v>
      </c>
      <c r="AM25">
        <v>0</v>
      </c>
      <c r="AN25">
        <v>1.0904100000000001</v>
      </c>
      <c r="AO25">
        <v>6.3139440000000002</v>
      </c>
      <c r="AP25">
        <v>3.7337524114967038</v>
      </c>
      <c r="AQ25">
        <v>4.6391999999999989</v>
      </c>
      <c r="AR25">
        <v>3.7257000000000007</v>
      </c>
      <c r="AS25">
        <v>3.0952499999999996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633.73532797624227</v>
      </c>
      <c r="DN25">
        <v>21.830564016127802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325.84682346191192</v>
      </c>
      <c r="M26">
        <v>28.227485618569034</v>
      </c>
      <c r="N26">
        <v>36.238083459972863</v>
      </c>
      <c r="O26">
        <v>0</v>
      </c>
      <c r="P26">
        <v>42.742246122483657</v>
      </c>
      <c r="Q26">
        <v>3.5902305867256641</v>
      </c>
      <c r="R26">
        <v>0</v>
      </c>
      <c r="S26">
        <v>1.9249679523178806</v>
      </c>
      <c r="T26">
        <v>0</v>
      </c>
      <c r="U26">
        <v>64.030118466380827</v>
      </c>
      <c r="V26">
        <v>0</v>
      </c>
      <c r="W26">
        <v>0</v>
      </c>
      <c r="X26">
        <v>14.998810912511761</v>
      </c>
      <c r="Y26">
        <v>0</v>
      </c>
      <c r="Z26">
        <v>2.0108250000000001</v>
      </c>
      <c r="AA26">
        <v>0</v>
      </c>
      <c r="AB26">
        <v>9.8160000000000007</v>
      </c>
      <c r="AC26">
        <v>5.9386399999999995</v>
      </c>
      <c r="AD26">
        <v>11.22681</v>
      </c>
      <c r="AE26">
        <v>15.166195200000001</v>
      </c>
      <c r="AF26">
        <v>2.7225000000000001</v>
      </c>
      <c r="AG26">
        <v>12.123508799999998</v>
      </c>
      <c r="AH26">
        <v>40.675600000000003</v>
      </c>
      <c r="AI26">
        <v>0</v>
      </c>
      <c r="AJ26">
        <v>0</v>
      </c>
      <c r="AK26">
        <v>15.688790000000001</v>
      </c>
      <c r="AL26">
        <v>0</v>
      </c>
      <c r="AM26">
        <v>0</v>
      </c>
      <c r="AN26">
        <v>1.0904100000000001</v>
      </c>
      <c r="AO26">
        <v>6.3139440000000002</v>
      </c>
      <c r="AP26">
        <v>3.7337524114967038</v>
      </c>
      <c r="AQ26">
        <v>4.6391999999999989</v>
      </c>
      <c r="AR26">
        <v>3.7257000000000007</v>
      </c>
      <c r="AS26">
        <v>3.0952499999999996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633.73532797624227</v>
      </c>
      <c r="DN26">
        <v>21.830564016127802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325.41865520660525</v>
      </c>
      <c r="M27">
        <v>28.227485618569034</v>
      </c>
      <c r="N27">
        <v>36.238083459972863</v>
      </c>
      <c r="O27">
        <v>0</v>
      </c>
      <c r="P27">
        <v>42.742246122483657</v>
      </c>
      <c r="Q27">
        <v>3.3781937476547843</v>
      </c>
      <c r="R27">
        <v>1.1999661534526855</v>
      </c>
      <c r="S27">
        <v>3.1437599846449138</v>
      </c>
      <c r="T27">
        <v>0</v>
      </c>
      <c r="U27">
        <v>64.030118466380827</v>
      </c>
      <c r="V27">
        <v>0</v>
      </c>
      <c r="W27">
        <v>0</v>
      </c>
      <c r="X27">
        <v>14.998810912511761</v>
      </c>
      <c r="Y27">
        <v>0</v>
      </c>
      <c r="Z27">
        <v>2.0108250000000001</v>
      </c>
      <c r="AA27">
        <v>0</v>
      </c>
      <c r="AB27">
        <v>9.8160000000000007</v>
      </c>
      <c r="AC27">
        <v>2.9693199999999997</v>
      </c>
      <c r="AD27">
        <v>11.22681</v>
      </c>
      <c r="AE27">
        <v>15.166195200000001</v>
      </c>
      <c r="AF27">
        <v>2.7225000000000001</v>
      </c>
      <c r="AG27">
        <v>12.123508799999998</v>
      </c>
      <c r="AH27">
        <v>40.675600000000003</v>
      </c>
      <c r="AI27">
        <v>0</v>
      </c>
      <c r="AJ27">
        <v>0</v>
      </c>
      <c r="AK27">
        <v>15.688790000000001</v>
      </c>
      <c r="AL27">
        <v>0</v>
      </c>
      <c r="AM27">
        <v>0</v>
      </c>
      <c r="AN27">
        <v>1.0904100000000001</v>
      </c>
      <c r="AO27">
        <v>6.3139440000000002</v>
      </c>
      <c r="AP27">
        <v>3.7337524114967038</v>
      </c>
      <c r="AQ27">
        <v>4.6391999999999989</v>
      </c>
      <c r="AR27">
        <v>3.7257000000000007</v>
      </c>
      <c r="AS27">
        <v>3.0952499999999996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632.5842140125867</v>
      </c>
      <c r="DN27">
        <v>21.790911071185675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325.41865520660525</v>
      </c>
      <c r="M28">
        <v>28.227485618569034</v>
      </c>
      <c r="N28">
        <v>36.238083459972863</v>
      </c>
      <c r="O28">
        <v>0</v>
      </c>
      <c r="P28">
        <v>42.742246122483657</v>
      </c>
      <c r="Q28">
        <v>3.3781937476547843</v>
      </c>
      <c r="R28">
        <v>0</v>
      </c>
      <c r="S28">
        <v>3.1437599846449138</v>
      </c>
      <c r="T28">
        <v>0</v>
      </c>
      <c r="U28">
        <v>64.030118466380827</v>
      </c>
      <c r="V28">
        <v>0</v>
      </c>
      <c r="W28">
        <v>0</v>
      </c>
      <c r="X28">
        <v>14.998810912511761</v>
      </c>
      <c r="Y28">
        <v>0</v>
      </c>
      <c r="Z28">
        <v>2.0108250000000001</v>
      </c>
      <c r="AA28">
        <v>0</v>
      </c>
      <c r="AB28">
        <v>5.7259999999999991</v>
      </c>
      <c r="AC28">
        <v>2.9693199999999997</v>
      </c>
      <c r="AD28">
        <v>11.22681</v>
      </c>
      <c r="AE28">
        <v>15.166195200000001</v>
      </c>
      <c r="AF28">
        <v>2.7225000000000001</v>
      </c>
      <c r="AG28">
        <v>12.123508799999998</v>
      </c>
      <c r="AH28">
        <v>40.675600000000003</v>
      </c>
      <c r="AI28">
        <v>0</v>
      </c>
      <c r="AJ28">
        <v>0</v>
      </c>
      <c r="AK28">
        <v>15.688790000000001</v>
      </c>
      <c r="AL28">
        <v>0</v>
      </c>
      <c r="AM28">
        <v>0</v>
      </c>
      <c r="AN28">
        <v>1.0904100000000001</v>
      </c>
      <c r="AO28">
        <v>6.3139440000000002</v>
      </c>
      <c r="AP28">
        <v>3.7337524114967038</v>
      </c>
      <c r="AQ28">
        <v>4.6391999999999989</v>
      </c>
      <c r="AR28">
        <v>3.7257000000000007</v>
      </c>
      <c r="AS28">
        <v>3.0952499999999996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627.47040374404446</v>
      </c>
      <c r="DN28">
        <v>21.61475518627519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324.77713161894007</v>
      </c>
      <c r="M29">
        <v>28.227485618569034</v>
      </c>
      <c r="N29">
        <v>36.238083459972863</v>
      </c>
      <c r="O29">
        <v>0</v>
      </c>
      <c r="P29">
        <v>42.742246122483657</v>
      </c>
      <c r="Q29">
        <v>3.3030867269230768</v>
      </c>
      <c r="R29">
        <v>0</v>
      </c>
      <c r="S29">
        <v>1.0445243065693433</v>
      </c>
      <c r="T29">
        <v>0</v>
      </c>
      <c r="U29">
        <v>64.228583120460499</v>
      </c>
      <c r="V29">
        <v>0</v>
      </c>
      <c r="W29">
        <v>0</v>
      </c>
      <c r="X29">
        <v>14.998810912511761</v>
      </c>
      <c r="Y29">
        <v>0</v>
      </c>
      <c r="Z29">
        <v>2.0108250000000001</v>
      </c>
      <c r="AA29">
        <v>0</v>
      </c>
      <c r="AB29">
        <v>5.7259999999999991</v>
      </c>
      <c r="AC29">
        <v>2.9693199999999997</v>
      </c>
      <c r="AD29">
        <v>11.22681</v>
      </c>
      <c r="AE29">
        <v>15.166195200000001</v>
      </c>
      <c r="AF29">
        <v>2.7225000000000001</v>
      </c>
      <c r="AG29">
        <v>12.123508799999998</v>
      </c>
      <c r="AH29">
        <v>40.675600000000003</v>
      </c>
      <c r="AI29">
        <v>0</v>
      </c>
      <c r="AJ29">
        <v>0</v>
      </c>
      <c r="AK29">
        <v>15.688790000000001</v>
      </c>
      <c r="AL29">
        <v>0</v>
      </c>
      <c r="AM29">
        <v>0</v>
      </c>
      <c r="AN29">
        <v>1.0904100000000001</v>
      </c>
      <c r="AO29">
        <v>6.3139440000000002</v>
      </c>
      <c r="AP29">
        <v>3.7337524114967038</v>
      </c>
      <c r="AQ29">
        <v>4.6391999999999989</v>
      </c>
      <c r="AR29">
        <v>14.902800000000004</v>
      </c>
      <c r="AS29">
        <v>3.0952499999999996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635.74506357563212</v>
      </c>
      <c r="DN29">
        <v>21.899793722294696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324.77713161894007</v>
      </c>
      <c r="M30">
        <v>28.227485618569034</v>
      </c>
      <c r="N30">
        <v>36.238083459972863</v>
      </c>
      <c r="O30">
        <v>0</v>
      </c>
      <c r="P30">
        <v>42.742246122483657</v>
      </c>
      <c r="Q30">
        <v>3.3030867269230768</v>
      </c>
      <c r="R30">
        <v>0</v>
      </c>
      <c r="S30">
        <v>1.0445243065693433</v>
      </c>
      <c r="T30">
        <v>0</v>
      </c>
      <c r="U30">
        <v>64.239951089373051</v>
      </c>
      <c r="V30">
        <v>0</v>
      </c>
      <c r="W30">
        <v>0</v>
      </c>
      <c r="X30">
        <v>14.998810912511761</v>
      </c>
      <c r="Y30">
        <v>0</v>
      </c>
      <c r="Z30">
        <v>2.0108250000000001</v>
      </c>
      <c r="AA30">
        <v>0</v>
      </c>
      <c r="AB30">
        <v>5.7259999999999991</v>
      </c>
      <c r="AC30">
        <v>2.9693199999999997</v>
      </c>
      <c r="AD30">
        <v>11.22681</v>
      </c>
      <c r="AE30">
        <v>15.166195200000001</v>
      </c>
      <c r="AF30">
        <v>2.7225000000000001</v>
      </c>
      <c r="AG30">
        <v>12.123508799999998</v>
      </c>
      <c r="AH30">
        <v>40.675600000000003</v>
      </c>
      <c r="AI30">
        <v>0</v>
      </c>
      <c r="AJ30">
        <v>0</v>
      </c>
      <c r="AK30">
        <v>15.688790000000001</v>
      </c>
      <c r="AL30">
        <v>0</v>
      </c>
      <c r="AM30">
        <v>0</v>
      </c>
      <c r="AN30">
        <v>1.0904100000000001</v>
      </c>
      <c r="AO30">
        <v>6.3139440000000002</v>
      </c>
      <c r="AP30">
        <v>3.7337524114967038</v>
      </c>
      <c r="AQ30">
        <v>3.0734699999999995</v>
      </c>
      <c r="AR30">
        <v>14.902800000000004</v>
      </c>
      <c r="AS30">
        <v>3.0952499999999996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634.2424618408329</v>
      </c>
      <c r="DN30">
        <v>21.848033426006474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2.0688941418176631E-2</v>
      </c>
      <c r="L31">
        <v>325.84886568725688</v>
      </c>
      <c r="M31">
        <v>28.227485618569034</v>
      </c>
      <c r="N31">
        <v>36.238083459972863</v>
      </c>
      <c r="O31">
        <v>0</v>
      </c>
      <c r="P31">
        <v>42.742246122483657</v>
      </c>
      <c r="Q31">
        <v>3.5269648415841583</v>
      </c>
      <c r="R31">
        <v>2.1726473493975904</v>
      </c>
      <c r="S31">
        <v>1.9134058632138116</v>
      </c>
      <c r="T31">
        <v>0</v>
      </c>
      <c r="U31">
        <v>64.239951089373051</v>
      </c>
      <c r="V31">
        <v>0</v>
      </c>
      <c r="W31">
        <v>0</v>
      </c>
      <c r="X31">
        <v>14.998810912511761</v>
      </c>
      <c r="Y31">
        <v>0</v>
      </c>
      <c r="Z31">
        <v>2.0108250000000001</v>
      </c>
      <c r="AA31">
        <v>0</v>
      </c>
      <c r="AB31">
        <v>5.7259999999999991</v>
      </c>
      <c r="AC31">
        <v>2.9693199999999997</v>
      </c>
      <c r="AD31">
        <v>11.22681</v>
      </c>
      <c r="AE31">
        <v>15.166195200000001</v>
      </c>
      <c r="AF31">
        <v>2.7225000000000001</v>
      </c>
      <c r="AG31">
        <v>12.123508799999998</v>
      </c>
      <c r="AH31">
        <v>40.675600000000003</v>
      </c>
      <c r="AI31">
        <v>0</v>
      </c>
      <c r="AJ31">
        <v>0</v>
      </c>
      <c r="AK31">
        <v>15.688790000000001</v>
      </c>
      <c r="AL31">
        <v>0</v>
      </c>
      <c r="AM31">
        <v>0</v>
      </c>
      <c r="AN31">
        <v>1.0904100000000001</v>
      </c>
      <c r="AO31">
        <v>6.3139440000000002</v>
      </c>
      <c r="AP31">
        <v>3.7337524114967038</v>
      </c>
      <c r="AQ31">
        <v>0</v>
      </c>
      <c r="AR31">
        <v>3.7257000000000007</v>
      </c>
      <c r="AS31">
        <v>3.0952499999999996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624.67915086805613</v>
      </c>
      <c r="DN31">
        <v>21.518604429221455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325.84886568725688</v>
      </c>
      <c r="M32">
        <v>28.227485618569034</v>
      </c>
      <c r="N32">
        <v>36.238083459972863</v>
      </c>
      <c r="O32">
        <v>0</v>
      </c>
      <c r="P32">
        <v>42.742246122483657</v>
      </c>
      <c r="Q32">
        <v>3.5269648415841583</v>
      </c>
      <c r="R32">
        <v>2.1726473493975904</v>
      </c>
      <c r="S32">
        <v>1.9134058632138116</v>
      </c>
      <c r="T32">
        <v>0</v>
      </c>
      <c r="U32">
        <v>64.239951089373051</v>
      </c>
      <c r="V32">
        <v>0</v>
      </c>
      <c r="W32">
        <v>0</v>
      </c>
      <c r="X32">
        <v>14.998810912511761</v>
      </c>
      <c r="Y32">
        <v>0</v>
      </c>
      <c r="Z32">
        <v>2.0108250000000001</v>
      </c>
      <c r="AA32">
        <v>0</v>
      </c>
      <c r="AB32">
        <v>5.7259999999999991</v>
      </c>
      <c r="AC32">
        <v>2.9693199999999997</v>
      </c>
      <c r="AD32">
        <v>11.22681</v>
      </c>
      <c r="AE32">
        <v>15.166195200000001</v>
      </c>
      <c r="AF32">
        <v>2.7225000000000001</v>
      </c>
      <c r="AG32">
        <v>12.123508799999998</v>
      </c>
      <c r="AH32">
        <v>40.675600000000003</v>
      </c>
      <c r="AI32">
        <v>0</v>
      </c>
      <c r="AJ32">
        <v>0</v>
      </c>
      <c r="AK32">
        <v>15.688790000000001</v>
      </c>
      <c r="AL32">
        <v>0</v>
      </c>
      <c r="AM32">
        <v>0</v>
      </c>
      <c r="AN32">
        <v>1.0904100000000001</v>
      </c>
      <c r="AO32">
        <v>6.3139440000000002</v>
      </c>
      <c r="AP32">
        <v>3.7337524114967038</v>
      </c>
      <c r="AQ32">
        <v>0</v>
      </c>
      <c r="AR32">
        <v>3.7257000000000007</v>
      </c>
      <c r="AS32">
        <v>3.0952499999999996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624.65915086839857</v>
      </c>
      <c r="DN32">
        <v>21.517915487460861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0.19654230985112089</v>
      </c>
      <c r="L33">
        <v>325.84886568725688</v>
      </c>
      <c r="M33">
        <v>28.227485618569034</v>
      </c>
      <c r="N33">
        <v>36.238083459972863</v>
      </c>
      <c r="O33">
        <v>0</v>
      </c>
      <c r="P33">
        <v>42.742246122483657</v>
      </c>
      <c r="Q33">
        <v>3.5902305867256641</v>
      </c>
      <c r="R33">
        <v>2.1726473493975904</v>
      </c>
      <c r="S33">
        <v>3.6192290798611109</v>
      </c>
      <c r="T33">
        <v>0</v>
      </c>
      <c r="U33">
        <v>64.239951089373051</v>
      </c>
      <c r="V33">
        <v>0</v>
      </c>
      <c r="W33">
        <v>0</v>
      </c>
      <c r="X33">
        <v>14.998810912511761</v>
      </c>
      <c r="Y33">
        <v>0</v>
      </c>
      <c r="Z33">
        <v>2.0108250000000001</v>
      </c>
      <c r="AA33">
        <v>0</v>
      </c>
      <c r="AB33">
        <v>5.7259999999999991</v>
      </c>
      <c r="AC33">
        <v>2.9693199999999997</v>
      </c>
      <c r="AD33">
        <v>11.22681</v>
      </c>
      <c r="AE33">
        <v>15.166195200000001</v>
      </c>
      <c r="AF33">
        <v>2.7225000000000001</v>
      </c>
      <c r="AG33">
        <v>12.123508799999998</v>
      </c>
      <c r="AH33">
        <v>40.675600000000003</v>
      </c>
      <c r="AI33">
        <v>0</v>
      </c>
      <c r="AJ33">
        <v>0</v>
      </c>
      <c r="AK33">
        <v>15.688790000000001</v>
      </c>
      <c r="AL33">
        <v>0</v>
      </c>
      <c r="AM33">
        <v>0</v>
      </c>
      <c r="AN33">
        <v>1.0904100000000001</v>
      </c>
      <c r="AO33">
        <v>6.3139440000000002</v>
      </c>
      <c r="AP33">
        <v>3.7337524114967038</v>
      </c>
      <c r="AQ33">
        <v>0</v>
      </c>
      <c r="AR33">
        <v>5.0805000000000007</v>
      </c>
      <c r="AS33">
        <v>3.3015999999999996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628.06849044395778</v>
      </c>
      <c r="DN33">
        <v>21.635357183541547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0.13447767081241441</v>
      </c>
      <c r="L34">
        <v>325.84886568725688</v>
      </c>
      <c r="M34">
        <v>28.227485618569034</v>
      </c>
      <c r="N34">
        <v>36.238083459972863</v>
      </c>
      <c r="O34">
        <v>0</v>
      </c>
      <c r="P34">
        <v>42.742246122483657</v>
      </c>
      <c r="Q34">
        <v>3.5902305867256641</v>
      </c>
      <c r="R34">
        <v>2.1726473493975904</v>
      </c>
      <c r="S34">
        <v>3.6192290798611109</v>
      </c>
      <c r="T34">
        <v>0</v>
      </c>
      <c r="U34">
        <v>64.239951089373051</v>
      </c>
      <c r="V34">
        <v>0</v>
      </c>
      <c r="W34">
        <v>0</v>
      </c>
      <c r="X34">
        <v>14.998810912511761</v>
      </c>
      <c r="Y34">
        <v>0</v>
      </c>
      <c r="Z34">
        <v>2.0108250000000001</v>
      </c>
      <c r="AA34">
        <v>0</v>
      </c>
      <c r="AB34">
        <v>5.7259999999999991</v>
      </c>
      <c r="AC34">
        <v>2.9693199999999997</v>
      </c>
      <c r="AD34">
        <v>11.22681</v>
      </c>
      <c r="AE34">
        <v>15.166195200000001</v>
      </c>
      <c r="AF34">
        <v>2.7225000000000001</v>
      </c>
      <c r="AG34">
        <v>12.123508799999998</v>
      </c>
      <c r="AH34">
        <v>40.675600000000003</v>
      </c>
      <c r="AI34">
        <v>0</v>
      </c>
      <c r="AJ34">
        <v>0</v>
      </c>
      <c r="AK34">
        <v>15.688790000000001</v>
      </c>
      <c r="AL34">
        <v>0</v>
      </c>
      <c r="AM34">
        <v>0</v>
      </c>
      <c r="AN34">
        <v>1.0904100000000001</v>
      </c>
      <c r="AO34">
        <v>6.3139440000000002</v>
      </c>
      <c r="AP34">
        <v>3.7337524114967038</v>
      </c>
      <c r="AQ34">
        <v>0</v>
      </c>
      <c r="AR34">
        <v>5.0805000000000007</v>
      </c>
      <c r="AS34">
        <v>3.3015999999999996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628.00849255731089</v>
      </c>
      <c r="DN34">
        <v>21.633290431149764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2.6999001798946294</v>
      </c>
      <c r="L35">
        <v>325.85379921225507</v>
      </c>
      <c r="M35">
        <v>28.227485618569034</v>
      </c>
      <c r="N35">
        <v>36.238083459972863</v>
      </c>
      <c r="O35">
        <v>0</v>
      </c>
      <c r="P35">
        <v>42.742246122483657</v>
      </c>
      <c r="Q35">
        <v>3.597827767195767</v>
      </c>
      <c r="R35">
        <v>2.1726473493975904</v>
      </c>
      <c r="S35">
        <v>4.0644980374707265</v>
      </c>
      <c r="T35">
        <v>0</v>
      </c>
      <c r="U35">
        <v>64.239951089373051</v>
      </c>
      <c r="V35">
        <v>0</v>
      </c>
      <c r="W35">
        <v>0</v>
      </c>
      <c r="X35">
        <v>15</v>
      </c>
      <c r="Y35">
        <v>0</v>
      </c>
      <c r="Z35">
        <v>2.0007000000000001</v>
      </c>
      <c r="AA35">
        <v>0</v>
      </c>
      <c r="AB35">
        <v>5.7259999999999991</v>
      </c>
      <c r="AC35">
        <v>2.9693199999999997</v>
      </c>
      <c r="AD35">
        <v>11.22681</v>
      </c>
      <c r="AE35">
        <v>15.166195200000001</v>
      </c>
      <c r="AF35">
        <v>2.7225000000000001</v>
      </c>
      <c r="AG35">
        <v>12.123508799999998</v>
      </c>
      <c r="AH35">
        <v>40.675600000000003</v>
      </c>
      <c r="AI35">
        <v>0</v>
      </c>
      <c r="AJ35">
        <v>0</v>
      </c>
      <c r="AK35">
        <v>15.688790000000001</v>
      </c>
      <c r="AL35">
        <v>0</v>
      </c>
      <c r="AM35">
        <v>0</v>
      </c>
      <c r="AN35">
        <v>1.0904100000000001</v>
      </c>
      <c r="AO35">
        <v>6.3139440000000002</v>
      </c>
      <c r="AP35">
        <v>3.7337524114967038</v>
      </c>
      <c r="AQ35">
        <v>0</v>
      </c>
      <c r="AR35">
        <v>5.0805000000000007</v>
      </c>
      <c r="AS35">
        <v>3.3015999999999996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630.92240282653393</v>
      </c>
      <c r="DN35">
        <v>21.733666421575339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2.6481578233944312</v>
      </c>
      <c r="L36">
        <v>325.85379921225507</v>
      </c>
      <c r="M36">
        <v>28.227485618569034</v>
      </c>
      <c r="N36">
        <v>36.238083459972863</v>
      </c>
      <c r="O36">
        <v>0</v>
      </c>
      <c r="P36">
        <v>42.742246122483657</v>
      </c>
      <c r="Q36">
        <v>3.597827767195767</v>
      </c>
      <c r="R36">
        <v>2.1726473493975904</v>
      </c>
      <c r="S36">
        <v>4.0644980374707265</v>
      </c>
      <c r="T36">
        <v>0</v>
      </c>
      <c r="U36">
        <v>64.239951089373051</v>
      </c>
      <c r="V36">
        <v>0</v>
      </c>
      <c r="W36">
        <v>0</v>
      </c>
      <c r="X36">
        <v>15</v>
      </c>
      <c r="Y36">
        <v>0</v>
      </c>
      <c r="Z36">
        <v>2.0007000000000001</v>
      </c>
      <c r="AA36">
        <v>0</v>
      </c>
      <c r="AB36">
        <v>5.7259999999999991</v>
      </c>
      <c r="AC36">
        <v>2.9693199999999997</v>
      </c>
      <c r="AD36">
        <v>11.22681</v>
      </c>
      <c r="AE36">
        <v>15.166195200000001</v>
      </c>
      <c r="AF36">
        <v>2.7225000000000001</v>
      </c>
      <c r="AG36">
        <v>12.123508799999998</v>
      </c>
      <c r="AH36">
        <v>40.675600000000003</v>
      </c>
      <c r="AI36">
        <v>0</v>
      </c>
      <c r="AJ36">
        <v>0</v>
      </c>
      <c r="AK36">
        <v>15.688790000000001</v>
      </c>
      <c r="AL36">
        <v>0</v>
      </c>
      <c r="AM36">
        <v>0</v>
      </c>
      <c r="AN36">
        <v>1.0904100000000001</v>
      </c>
      <c r="AO36">
        <v>6.3139440000000002</v>
      </c>
      <c r="AP36">
        <v>3.7337524114967038</v>
      </c>
      <c r="AQ36">
        <v>0</v>
      </c>
      <c r="AR36">
        <v>5.0805000000000007</v>
      </c>
      <c r="AS36">
        <v>3.3015999999999996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630.87238349211952</v>
      </c>
      <c r="DN36">
        <v>21.731943399489484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2.6999001798946294</v>
      </c>
      <c r="L37">
        <v>325.84634023926367</v>
      </c>
      <c r="M37">
        <v>28.227485618569034</v>
      </c>
      <c r="N37">
        <v>36.238083459972863</v>
      </c>
      <c r="O37">
        <v>0</v>
      </c>
      <c r="P37">
        <v>42.742246122483657</v>
      </c>
      <c r="Q37">
        <v>3.597827767195767</v>
      </c>
      <c r="R37">
        <v>2.1927583576423575</v>
      </c>
      <c r="S37">
        <v>4.0644980374707265</v>
      </c>
      <c r="T37">
        <v>0</v>
      </c>
      <c r="U37">
        <v>64.239951089373051</v>
      </c>
      <c r="V37">
        <v>0</v>
      </c>
      <c r="W37">
        <v>0</v>
      </c>
      <c r="X37">
        <v>15</v>
      </c>
      <c r="Y37">
        <v>0</v>
      </c>
      <c r="Z37">
        <v>2.0007000000000001</v>
      </c>
      <c r="AA37">
        <v>0</v>
      </c>
      <c r="AB37">
        <v>5.7259999999999991</v>
      </c>
      <c r="AC37">
        <v>2.9693199999999997</v>
      </c>
      <c r="AD37">
        <v>11.22681</v>
      </c>
      <c r="AE37">
        <v>15.166195200000001</v>
      </c>
      <c r="AF37">
        <v>2.7225000000000001</v>
      </c>
      <c r="AG37">
        <v>12.123508799999998</v>
      </c>
      <c r="AH37">
        <v>40.675600000000003</v>
      </c>
      <c r="AI37">
        <v>0</v>
      </c>
      <c r="AJ37">
        <v>0</v>
      </c>
      <c r="AK37">
        <v>15.688790000000001</v>
      </c>
      <c r="AL37">
        <v>0</v>
      </c>
      <c r="AM37">
        <v>0</v>
      </c>
      <c r="AN37">
        <v>1.0904100000000001</v>
      </c>
      <c r="AO37">
        <v>5.4119520000000012</v>
      </c>
      <c r="AP37">
        <v>3.7337524114967038</v>
      </c>
      <c r="AQ37">
        <v>0</v>
      </c>
      <c r="AR37">
        <v>5.0805000000000007</v>
      </c>
      <c r="AS37">
        <v>3.3015999999999996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630.0626779206948</v>
      </c>
      <c r="DN37">
        <v>21.704051362667798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2.6378094428862822</v>
      </c>
      <c r="L38">
        <v>325.84634023926367</v>
      </c>
      <c r="M38">
        <v>28.227485618569034</v>
      </c>
      <c r="N38">
        <v>36.238083459972863</v>
      </c>
      <c r="O38">
        <v>0</v>
      </c>
      <c r="P38">
        <v>42.742246122483657</v>
      </c>
      <c r="Q38">
        <v>3.597827767195767</v>
      </c>
      <c r="R38">
        <v>2.1927583576423575</v>
      </c>
      <c r="S38">
        <v>4.0644980374707265</v>
      </c>
      <c r="T38">
        <v>0</v>
      </c>
      <c r="U38">
        <v>64.239951089373051</v>
      </c>
      <c r="V38">
        <v>0</v>
      </c>
      <c r="W38">
        <v>0</v>
      </c>
      <c r="X38">
        <v>15</v>
      </c>
      <c r="Y38">
        <v>0</v>
      </c>
      <c r="Z38">
        <v>2.0007000000000001</v>
      </c>
      <c r="AA38">
        <v>0</v>
      </c>
      <c r="AB38">
        <v>5.7259999999999991</v>
      </c>
      <c r="AC38">
        <v>2.9693199999999997</v>
      </c>
      <c r="AD38">
        <v>11.22681</v>
      </c>
      <c r="AE38">
        <v>15.166195200000001</v>
      </c>
      <c r="AF38">
        <v>2.7225000000000001</v>
      </c>
      <c r="AG38">
        <v>12.123508799999998</v>
      </c>
      <c r="AH38">
        <v>40.675600000000003</v>
      </c>
      <c r="AI38">
        <v>0</v>
      </c>
      <c r="AJ38">
        <v>0</v>
      </c>
      <c r="AK38">
        <v>15.688790000000001</v>
      </c>
      <c r="AL38">
        <v>0</v>
      </c>
      <c r="AM38">
        <v>0</v>
      </c>
      <c r="AN38">
        <v>1.0904100000000001</v>
      </c>
      <c r="AO38">
        <v>5.4119520000000012</v>
      </c>
      <c r="AP38">
        <v>3.7337524114967038</v>
      </c>
      <c r="AQ38">
        <v>0</v>
      </c>
      <c r="AR38">
        <v>5.0805000000000007</v>
      </c>
      <c r="AS38">
        <v>3.3015999999999996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630.00265480706253</v>
      </c>
      <c r="DN38">
        <v>21.70198373929167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0.15516518954304295</v>
      </c>
      <c r="L39">
        <v>325.84634023926367</v>
      </c>
      <c r="M39">
        <v>28.227485618569034</v>
      </c>
      <c r="N39">
        <v>36.238083459972863</v>
      </c>
      <c r="O39">
        <v>0</v>
      </c>
      <c r="P39">
        <v>42.742246122483657</v>
      </c>
      <c r="Q39">
        <v>3.597827767195767</v>
      </c>
      <c r="R39">
        <v>2.1927583576423575</v>
      </c>
      <c r="S39">
        <v>4.0644980374707265</v>
      </c>
      <c r="T39">
        <v>0</v>
      </c>
      <c r="U39">
        <v>64.239951089373051</v>
      </c>
      <c r="V39">
        <v>0</v>
      </c>
      <c r="W39">
        <v>0</v>
      </c>
      <c r="X39">
        <v>15</v>
      </c>
      <c r="Y39">
        <v>0</v>
      </c>
      <c r="Z39">
        <v>2.0007000000000001</v>
      </c>
      <c r="AA39">
        <v>0</v>
      </c>
      <c r="AB39">
        <v>5.7259999999999991</v>
      </c>
      <c r="AC39">
        <v>2.9693199999999997</v>
      </c>
      <c r="AD39">
        <v>11.22681</v>
      </c>
      <c r="AE39">
        <v>15.166195200000001</v>
      </c>
      <c r="AF39">
        <v>2.7225000000000001</v>
      </c>
      <c r="AG39">
        <v>12.123508799999998</v>
      </c>
      <c r="AH39">
        <v>40.675600000000003</v>
      </c>
      <c r="AI39">
        <v>0</v>
      </c>
      <c r="AJ39">
        <v>0</v>
      </c>
      <c r="AK39">
        <v>15.688790000000001</v>
      </c>
      <c r="AL39">
        <v>0</v>
      </c>
      <c r="AM39">
        <v>0</v>
      </c>
      <c r="AN39">
        <v>1.0904100000000001</v>
      </c>
      <c r="AO39">
        <v>5.4119520000000012</v>
      </c>
      <c r="AP39">
        <v>3.7337524114967038</v>
      </c>
      <c r="AQ39">
        <v>0</v>
      </c>
      <c r="AR39">
        <v>5.0805000000000007</v>
      </c>
      <c r="AS39">
        <v>3.3015999999999996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627.60268260793873</v>
      </c>
      <c r="DN39">
        <v>21.61931168507229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2.6378094428862822</v>
      </c>
      <c r="L40">
        <v>325.84634023926367</v>
      </c>
      <c r="M40">
        <v>28.227485618569034</v>
      </c>
      <c r="N40">
        <v>36.238083459972863</v>
      </c>
      <c r="O40">
        <v>0</v>
      </c>
      <c r="P40">
        <v>42.742246122483657</v>
      </c>
      <c r="Q40">
        <v>3.597827767195767</v>
      </c>
      <c r="R40">
        <v>2.1927583576423575</v>
      </c>
      <c r="S40">
        <v>4.0644980374707265</v>
      </c>
      <c r="T40">
        <v>0</v>
      </c>
      <c r="U40">
        <v>64.239951089373051</v>
      </c>
      <c r="V40">
        <v>0</v>
      </c>
      <c r="W40">
        <v>0</v>
      </c>
      <c r="X40">
        <v>15</v>
      </c>
      <c r="Y40">
        <v>0</v>
      </c>
      <c r="Z40">
        <v>2.0007000000000001</v>
      </c>
      <c r="AA40">
        <v>0</v>
      </c>
      <c r="AB40">
        <v>5.7259999999999991</v>
      </c>
      <c r="AC40">
        <v>2.9693199999999997</v>
      </c>
      <c r="AD40">
        <v>11.22681</v>
      </c>
      <c r="AE40">
        <v>15.166195200000001</v>
      </c>
      <c r="AF40">
        <v>2.7225000000000001</v>
      </c>
      <c r="AG40">
        <v>12.123508799999998</v>
      </c>
      <c r="AH40">
        <v>40.675600000000003</v>
      </c>
      <c r="AI40">
        <v>0</v>
      </c>
      <c r="AJ40">
        <v>0</v>
      </c>
      <c r="AK40">
        <v>15.688790000000001</v>
      </c>
      <c r="AL40">
        <v>0</v>
      </c>
      <c r="AM40">
        <v>0</v>
      </c>
      <c r="AN40">
        <v>1.0904100000000001</v>
      </c>
      <c r="AO40">
        <v>5.4119520000000012</v>
      </c>
      <c r="AP40">
        <v>3.7337524114967038</v>
      </c>
      <c r="AQ40">
        <v>0</v>
      </c>
      <c r="AR40">
        <v>14.902800000000004</v>
      </c>
      <c r="AS40">
        <v>3.3015999999999996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639.49787215570382</v>
      </c>
      <c r="DN40">
        <v>22.029066390650367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2.6688945025919941</v>
      </c>
      <c r="L41">
        <v>325.84634023926367</v>
      </c>
      <c r="M41">
        <v>28.227485618569034</v>
      </c>
      <c r="N41">
        <v>36.238083459972863</v>
      </c>
      <c r="O41">
        <v>0</v>
      </c>
      <c r="P41">
        <v>42.742246122483657</v>
      </c>
      <c r="Q41">
        <v>3.597827767195767</v>
      </c>
      <c r="R41">
        <v>4.8506763425584252</v>
      </c>
      <c r="S41">
        <v>4.0644980374707265</v>
      </c>
      <c r="T41">
        <v>0</v>
      </c>
      <c r="U41">
        <v>64.239951089373051</v>
      </c>
      <c r="V41">
        <v>0</v>
      </c>
      <c r="W41">
        <v>0</v>
      </c>
      <c r="X41">
        <v>15</v>
      </c>
      <c r="Y41">
        <v>0</v>
      </c>
      <c r="Z41">
        <v>2.0007000000000001</v>
      </c>
      <c r="AA41">
        <v>0</v>
      </c>
      <c r="AB41">
        <v>5.7259999999999991</v>
      </c>
      <c r="AC41">
        <v>2.9693199999999997</v>
      </c>
      <c r="AD41">
        <v>11.22681</v>
      </c>
      <c r="AE41">
        <v>15.166195200000001</v>
      </c>
      <c r="AF41">
        <v>2.7225000000000001</v>
      </c>
      <c r="AG41">
        <v>12.123508799999998</v>
      </c>
      <c r="AH41">
        <v>40.675600000000003</v>
      </c>
      <c r="AI41">
        <v>0</v>
      </c>
      <c r="AJ41">
        <v>0</v>
      </c>
      <c r="AK41">
        <v>15.688790000000001</v>
      </c>
      <c r="AL41">
        <v>0</v>
      </c>
      <c r="AM41">
        <v>0</v>
      </c>
      <c r="AN41">
        <v>1.0904100000000001</v>
      </c>
      <c r="AO41">
        <v>5.4119520000000012</v>
      </c>
      <c r="AP41">
        <v>3.7337524114967038</v>
      </c>
      <c r="AQ41">
        <v>0</v>
      </c>
      <c r="AR41">
        <v>14.902800000000004</v>
      </c>
      <c r="AS41">
        <v>3.3015999999999996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642.09733140486321</v>
      </c>
      <c r="DN41">
        <v>22.118610186112758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2.6481578233944312</v>
      </c>
      <c r="L42">
        <v>325.84634023926367</v>
      </c>
      <c r="M42">
        <v>28.227485618569034</v>
      </c>
      <c r="N42">
        <v>36.238083459972863</v>
      </c>
      <c r="O42">
        <v>0</v>
      </c>
      <c r="P42">
        <v>42.742246122483657</v>
      </c>
      <c r="Q42">
        <v>3.597827767195767</v>
      </c>
      <c r="R42">
        <v>4.8506763425584252</v>
      </c>
      <c r="S42">
        <v>4.0644980374707265</v>
      </c>
      <c r="T42">
        <v>0</v>
      </c>
      <c r="U42">
        <v>64.239951089373051</v>
      </c>
      <c r="V42">
        <v>0</v>
      </c>
      <c r="W42">
        <v>0</v>
      </c>
      <c r="X42">
        <v>15</v>
      </c>
      <c r="Y42">
        <v>0</v>
      </c>
      <c r="Z42">
        <v>2.0007000000000001</v>
      </c>
      <c r="AA42">
        <v>0</v>
      </c>
      <c r="AB42">
        <v>5.7259999999999991</v>
      </c>
      <c r="AC42">
        <v>2.9693199999999997</v>
      </c>
      <c r="AD42">
        <v>11.22681</v>
      </c>
      <c r="AE42">
        <v>15.166195200000001</v>
      </c>
      <c r="AF42">
        <v>2.7225000000000001</v>
      </c>
      <c r="AG42">
        <v>12.123508799999998</v>
      </c>
      <c r="AH42">
        <v>40.675600000000003</v>
      </c>
      <c r="AI42">
        <v>0</v>
      </c>
      <c r="AJ42">
        <v>0</v>
      </c>
      <c r="AK42">
        <v>15.688790000000001</v>
      </c>
      <c r="AL42">
        <v>0</v>
      </c>
      <c r="AM42">
        <v>0</v>
      </c>
      <c r="AN42">
        <v>1.0904100000000001</v>
      </c>
      <c r="AO42">
        <v>5.4119520000000012</v>
      </c>
      <c r="AP42">
        <v>3.7337524114967038</v>
      </c>
      <c r="AQ42">
        <v>0</v>
      </c>
      <c r="AR42">
        <v>5.0805000000000007</v>
      </c>
      <c r="AS42">
        <v>3.3015999999999996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632.58206790558404</v>
      </c>
      <c r="DN42">
        <v>21.790837006194309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5.1411839939876991</v>
      </c>
      <c r="L43">
        <v>325.84634023926367</v>
      </c>
      <c r="M43">
        <v>28.227485618569034</v>
      </c>
      <c r="N43">
        <v>36.238083459972863</v>
      </c>
      <c r="O43">
        <v>0</v>
      </c>
      <c r="P43">
        <v>42.742246122483657</v>
      </c>
      <c r="Q43">
        <v>3.597827767195767</v>
      </c>
      <c r="R43">
        <v>6.5156796105160666</v>
      </c>
      <c r="S43">
        <v>4.0644980374707265</v>
      </c>
      <c r="T43">
        <v>0</v>
      </c>
      <c r="U43">
        <v>64.239951089373051</v>
      </c>
      <c r="V43">
        <v>0</v>
      </c>
      <c r="W43">
        <v>0</v>
      </c>
      <c r="X43">
        <v>15</v>
      </c>
      <c r="Y43">
        <v>0</v>
      </c>
      <c r="Z43">
        <v>2.0007000000000001</v>
      </c>
      <c r="AA43">
        <v>0</v>
      </c>
      <c r="AB43">
        <v>5.7259999999999991</v>
      </c>
      <c r="AC43">
        <v>2.9693199999999997</v>
      </c>
      <c r="AD43">
        <v>11.22681</v>
      </c>
      <c r="AE43">
        <v>15.166195200000001</v>
      </c>
      <c r="AF43">
        <v>2.7225000000000001</v>
      </c>
      <c r="AG43">
        <v>12.123508799999998</v>
      </c>
      <c r="AH43">
        <v>40.675600000000003</v>
      </c>
      <c r="AI43">
        <v>0</v>
      </c>
      <c r="AJ43">
        <v>0</v>
      </c>
      <c r="AK43">
        <v>15.688790000000001</v>
      </c>
      <c r="AL43">
        <v>0</v>
      </c>
      <c r="AM43">
        <v>0</v>
      </c>
      <c r="AN43">
        <v>1.0904100000000001</v>
      </c>
      <c r="AO43">
        <v>5.4119520000000012</v>
      </c>
      <c r="AP43">
        <v>3.7337524114967038</v>
      </c>
      <c r="AQ43">
        <v>0</v>
      </c>
      <c r="AR43">
        <v>3.7257000000000007</v>
      </c>
      <c r="AS43">
        <v>3.3015999999999996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635.29194987253811</v>
      </c>
      <c r="DN43">
        <v>21.884184477791173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5.1410583175299243</v>
      </c>
      <c r="L44">
        <v>325.84634023926367</v>
      </c>
      <c r="M44">
        <v>28.227485618569034</v>
      </c>
      <c r="N44">
        <v>36.238083459972863</v>
      </c>
      <c r="O44">
        <v>0</v>
      </c>
      <c r="P44">
        <v>42.742246122483657</v>
      </c>
      <c r="Q44">
        <v>3.597827767195767</v>
      </c>
      <c r="R44">
        <v>6.5156796105160666</v>
      </c>
      <c r="S44">
        <v>4.0644980374707265</v>
      </c>
      <c r="T44">
        <v>0</v>
      </c>
      <c r="U44">
        <v>64.239951089373051</v>
      </c>
      <c r="V44">
        <v>0</v>
      </c>
      <c r="W44">
        <v>0</v>
      </c>
      <c r="X44">
        <v>15</v>
      </c>
      <c r="Y44">
        <v>0</v>
      </c>
      <c r="Z44">
        <v>2.0007000000000001</v>
      </c>
      <c r="AA44">
        <v>0</v>
      </c>
      <c r="AB44">
        <v>5.7259999999999991</v>
      </c>
      <c r="AC44">
        <v>2.9693199999999997</v>
      </c>
      <c r="AD44">
        <v>11.22681</v>
      </c>
      <c r="AE44">
        <v>15.166195200000001</v>
      </c>
      <c r="AF44">
        <v>2.7225000000000001</v>
      </c>
      <c r="AG44">
        <v>12.123508799999998</v>
      </c>
      <c r="AH44">
        <v>40.675600000000003</v>
      </c>
      <c r="AI44">
        <v>0</v>
      </c>
      <c r="AJ44">
        <v>0</v>
      </c>
      <c r="AK44">
        <v>15.688790000000001</v>
      </c>
      <c r="AL44">
        <v>0</v>
      </c>
      <c r="AM44">
        <v>0</v>
      </c>
      <c r="AN44">
        <v>1.0904100000000001</v>
      </c>
      <c r="AO44">
        <v>5.4119520000000012</v>
      </c>
      <c r="AP44">
        <v>3.7337524114967038</v>
      </c>
      <c r="AQ44">
        <v>0</v>
      </c>
      <c r="AR44">
        <v>3.7257000000000007</v>
      </c>
      <c r="AS44">
        <v>4.1269999999999998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636.08974235546179</v>
      </c>
      <c r="DN44">
        <v>21.911666318409612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5.1515444931891361</v>
      </c>
      <c r="L45">
        <v>325.84634023926367</v>
      </c>
      <c r="M45">
        <v>28.227485618569034</v>
      </c>
      <c r="N45">
        <v>36.238083459972863</v>
      </c>
      <c r="O45">
        <v>0</v>
      </c>
      <c r="P45">
        <v>42.742246122483657</v>
      </c>
      <c r="Q45">
        <v>3.6087550702987699</v>
      </c>
      <c r="R45">
        <v>6.5880589691714837</v>
      </c>
      <c r="S45">
        <v>4.0984398822618138</v>
      </c>
      <c r="T45">
        <v>0</v>
      </c>
      <c r="U45">
        <v>64.239951089373051</v>
      </c>
      <c r="V45">
        <v>0</v>
      </c>
      <c r="W45">
        <v>0</v>
      </c>
      <c r="X45">
        <v>15</v>
      </c>
      <c r="Y45">
        <v>0</v>
      </c>
      <c r="Z45">
        <v>2.0007000000000001</v>
      </c>
      <c r="AA45">
        <v>0</v>
      </c>
      <c r="AB45">
        <v>5.7259999999999991</v>
      </c>
      <c r="AC45">
        <v>2.9693199999999997</v>
      </c>
      <c r="AD45">
        <v>11.22681</v>
      </c>
      <c r="AE45">
        <v>15.166195200000001</v>
      </c>
      <c r="AF45">
        <v>2.7225000000000001</v>
      </c>
      <c r="AG45">
        <v>12.123508799999998</v>
      </c>
      <c r="AH45">
        <v>35.881689999999999</v>
      </c>
      <c r="AI45">
        <v>0</v>
      </c>
      <c r="AJ45">
        <v>0</v>
      </c>
      <c r="AK45">
        <v>15.688790000000001</v>
      </c>
      <c r="AL45">
        <v>0</v>
      </c>
      <c r="AM45">
        <v>0</v>
      </c>
      <c r="AN45">
        <v>1.0904100000000001</v>
      </c>
      <c r="AO45">
        <v>5.4119520000000012</v>
      </c>
      <c r="AP45">
        <v>3.7337524114967038</v>
      </c>
      <c r="AQ45">
        <v>0</v>
      </c>
      <c r="AR45">
        <v>3.7257000000000007</v>
      </c>
      <c r="AS45">
        <v>10.069879999999998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637.32393295043994</v>
      </c>
      <c r="DN45">
        <v>21.954180405640294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5.1514764285321171</v>
      </c>
      <c r="L46">
        <v>325.84634023926367</v>
      </c>
      <c r="M46">
        <v>28.227485618569034</v>
      </c>
      <c r="N46">
        <v>36.238083459972863</v>
      </c>
      <c r="O46">
        <v>0</v>
      </c>
      <c r="P46">
        <v>42.742246122483657</v>
      </c>
      <c r="Q46">
        <v>3.6087550702987699</v>
      </c>
      <c r="R46">
        <v>6.5880589691714837</v>
      </c>
      <c r="S46">
        <v>4.0984398822618138</v>
      </c>
      <c r="T46">
        <v>0</v>
      </c>
      <c r="U46">
        <v>64.239951089373051</v>
      </c>
      <c r="V46">
        <v>0</v>
      </c>
      <c r="W46">
        <v>0</v>
      </c>
      <c r="X46">
        <v>15</v>
      </c>
      <c r="Y46">
        <v>0</v>
      </c>
      <c r="Z46">
        <v>2.0007000000000001</v>
      </c>
      <c r="AA46">
        <v>0</v>
      </c>
      <c r="AB46">
        <v>5.7259999999999991</v>
      </c>
      <c r="AC46">
        <v>2.9693199999999997</v>
      </c>
      <c r="AD46">
        <v>11.22681</v>
      </c>
      <c r="AE46">
        <v>15.166195200000001</v>
      </c>
      <c r="AF46">
        <v>2.7225000000000001</v>
      </c>
      <c r="AG46">
        <v>12.123508799999998</v>
      </c>
      <c r="AH46">
        <v>35.881689999999999</v>
      </c>
      <c r="AI46">
        <v>0</v>
      </c>
      <c r="AJ46">
        <v>0</v>
      </c>
      <c r="AK46">
        <v>15.688790000000001</v>
      </c>
      <c r="AL46">
        <v>0</v>
      </c>
      <c r="AM46">
        <v>0</v>
      </c>
      <c r="AN46">
        <v>1.0904100000000001</v>
      </c>
      <c r="AO46">
        <v>5.4119520000000012</v>
      </c>
      <c r="AP46">
        <v>3.7337524114967038</v>
      </c>
      <c r="AQ46">
        <v>0</v>
      </c>
      <c r="AR46">
        <v>3.7257000000000007</v>
      </c>
      <c r="AS46">
        <v>10.069879999999998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637.3238671406009</v>
      </c>
      <c r="DN46">
        <v>21.954178150822351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5.1722877034308343</v>
      </c>
      <c r="L47">
        <v>325.84634023926367</v>
      </c>
      <c r="M47">
        <v>28.227485618569034</v>
      </c>
      <c r="N47">
        <v>36.238083459972863</v>
      </c>
      <c r="O47">
        <v>0</v>
      </c>
      <c r="P47">
        <v>42.742246122483657</v>
      </c>
      <c r="Q47">
        <v>3.6087550702987699</v>
      </c>
      <c r="R47">
        <v>6.5880589691714837</v>
      </c>
      <c r="S47">
        <v>4.0984398822618138</v>
      </c>
      <c r="T47">
        <v>0</v>
      </c>
      <c r="U47">
        <v>64.239951089373051</v>
      </c>
      <c r="V47">
        <v>2</v>
      </c>
      <c r="W47">
        <v>4.00304932735426</v>
      </c>
      <c r="X47">
        <v>15</v>
      </c>
      <c r="Y47">
        <v>0</v>
      </c>
      <c r="Z47">
        <v>2.0007000000000001</v>
      </c>
      <c r="AA47">
        <v>0</v>
      </c>
      <c r="AB47">
        <v>5.7259999999999991</v>
      </c>
      <c r="AC47">
        <v>2.9693199999999997</v>
      </c>
      <c r="AD47">
        <v>11.22681</v>
      </c>
      <c r="AE47">
        <v>15.166195200000001</v>
      </c>
      <c r="AF47">
        <v>2.7225000000000001</v>
      </c>
      <c r="AG47">
        <v>12.123508799999998</v>
      </c>
      <c r="AH47">
        <v>35.881689999999999</v>
      </c>
      <c r="AI47">
        <v>0</v>
      </c>
      <c r="AJ47">
        <v>0</v>
      </c>
      <c r="AK47">
        <v>15.688790000000001</v>
      </c>
      <c r="AL47">
        <v>0</v>
      </c>
      <c r="AM47">
        <v>0</v>
      </c>
      <c r="AN47">
        <v>1.0904100000000001</v>
      </c>
      <c r="AO47">
        <v>5.4119520000000012</v>
      </c>
      <c r="AP47">
        <v>3.7337524114967038</v>
      </c>
      <c r="AQ47">
        <v>0</v>
      </c>
      <c r="AR47">
        <v>4.7418000000000005</v>
      </c>
      <c r="AS47">
        <v>10.069879999999998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644.12939694260069</v>
      </c>
      <c r="DN47">
        <v>22.188608951075601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5.1722640549828194</v>
      </c>
      <c r="L48">
        <v>325.84634023926367</v>
      </c>
      <c r="M48">
        <v>28.227485618569034</v>
      </c>
      <c r="N48">
        <v>36.238083459972863</v>
      </c>
      <c r="O48">
        <v>0</v>
      </c>
      <c r="P48">
        <v>42.742246122483657</v>
      </c>
      <c r="Q48">
        <v>3.6087550702987699</v>
      </c>
      <c r="R48">
        <v>6.5880589691714837</v>
      </c>
      <c r="S48">
        <v>4.0984398822618138</v>
      </c>
      <c r="T48">
        <v>0</v>
      </c>
      <c r="U48">
        <v>64.239951089373051</v>
      </c>
      <c r="V48">
        <v>2</v>
      </c>
      <c r="W48">
        <v>4.00304932735426</v>
      </c>
      <c r="X48">
        <v>15</v>
      </c>
      <c r="Y48">
        <v>0</v>
      </c>
      <c r="Z48">
        <v>2.0007000000000001</v>
      </c>
      <c r="AA48">
        <v>0</v>
      </c>
      <c r="AB48">
        <v>5.7259999999999991</v>
      </c>
      <c r="AC48">
        <v>2.9693199999999997</v>
      </c>
      <c r="AD48">
        <v>11.22681</v>
      </c>
      <c r="AE48">
        <v>15.166195200000001</v>
      </c>
      <c r="AF48">
        <v>2.7225000000000001</v>
      </c>
      <c r="AG48">
        <v>12.123508799999998</v>
      </c>
      <c r="AH48">
        <v>35.881689999999999</v>
      </c>
      <c r="AI48">
        <v>0</v>
      </c>
      <c r="AJ48">
        <v>0</v>
      </c>
      <c r="AK48">
        <v>15.688790000000001</v>
      </c>
      <c r="AL48">
        <v>0</v>
      </c>
      <c r="AM48">
        <v>0</v>
      </c>
      <c r="AN48">
        <v>1.0904100000000001</v>
      </c>
      <c r="AO48">
        <v>5.4119520000000012</v>
      </c>
      <c r="AP48">
        <v>3.7337524114967038</v>
      </c>
      <c r="AQ48">
        <v>0</v>
      </c>
      <c r="AR48">
        <v>4.7418000000000005</v>
      </c>
      <c r="AS48">
        <v>10.069879999999998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644.12937407113736</v>
      </c>
      <c r="DN48">
        <v>22.188608174090739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5.1722877034308343</v>
      </c>
      <c r="L49">
        <v>325.84634023926367</v>
      </c>
      <c r="M49">
        <v>28.397127513082779</v>
      </c>
      <c r="N49">
        <v>36.238083459972863</v>
      </c>
      <c r="O49">
        <v>0</v>
      </c>
      <c r="P49">
        <v>42.742246122483657</v>
      </c>
      <c r="Q49">
        <v>3.6087550702987699</v>
      </c>
      <c r="R49">
        <v>0</v>
      </c>
      <c r="S49">
        <v>4.0984398822618138</v>
      </c>
      <c r="T49">
        <v>0</v>
      </c>
      <c r="U49">
        <v>64.239951089373051</v>
      </c>
      <c r="V49">
        <v>2</v>
      </c>
      <c r="W49">
        <v>4.00304932735426</v>
      </c>
      <c r="X49">
        <v>15</v>
      </c>
      <c r="Y49">
        <v>0</v>
      </c>
      <c r="Z49">
        <v>2.0007000000000001</v>
      </c>
      <c r="AA49">
        <v>0</v>
      </c>
      <c r="AB49">
        <v>5.7259999999999991</v>
      </c>
      <c r="AC49">
        <v>2.9693199999999997</v>
      </c>
      <c r="AD49">
        <v>11.22681</v>
      </c>
      <c r="AE49">
        <v>15.166195200000001</v>
      </c>
      <c r="AF49">
        <v>2.7225000000000001</v>
      </c>
      <c r="AG49">
        <v>12.123508799999998</v>
      </c>
      <c r="AH49">
        <v>35.881689999999999</v>
      </c>
      <c r="AI49">
        <v>0</v>
      </c>
      <c r="AJ49">
        <v>0</v>
      </c>
      <c r="AK49">
        <v>15.688790000000001</v>
      </c>
      <c r="AL49">
        <v>0</v>
      </c>
      <c r="AM49">
        <v>0</v>
      </c>
      <c r="AN49">
        <v>1.0904100000000001</v>
      </c>
      <c r="AO49">
        <v>5.4119520000000012</v>
      </c>
      <c r="AP49">
        <v>3.7337524114967038</v>
      </c>
      <c r="AQ49">
        <v>0</v>
      </c>
      <c r="AR49">
        <v>4.7418000000000005</v>
      </c>
      <c r="AS49">
        <v>4.1269999999999998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632.17973058357813</v>
      </c>
      <c r="DN49">
        <v>21.776978235440296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5.1722640549828194</v>
      </c>
      <c r="L50">
        <v>325.84634023926367</v>
      </c>
      <c r="M50">
        <v>28.397127513082779</v>
      </c>
      <c r="N50">
        <v>36.238083459972863</v>
      </c>
      <c r="O50">
        <v>0</v>
      </c>
      <c r="P50">
        <v>42.742246122483657</v>
      </c>
      <c r="Q50">
        <v>3.6087550702987699</v>
      </c>
      <c r="R50">
        <v>0</v>
      </c>
      <c r="S50">
        <v>4.0984398822618138</v>
      </c>
      <c r="T50">
        <v>0</v>
      </c>
      <c r="U50">
        <v>64.239951089373051</v>
      </c>
      <c r="V50">
        <v>2</v>
      </c>
      <c r="W50">
        <v>4.00304932735426</v>
      </c>
      <c r="X50">
        <v>15</v>
      </c>
      <c r="Y50">
        <v>0</v>
      </c>
      <c r="Z50">
        <v>2.0007000000000001</v>
      </c>
      <c r="AA50">
        <v>0</v>
      </c>
      <c r="AB50">
        <v>5.7259999999999991</v>
      </c>
      <c r="AC50">
        <v>2.9693199999999997</v>
      </c>
      <c r="AD50">
        <v>11.22681</v>
      </c>
      <c r="AE50">
        <v>15.166195200000001</v>
      </c>
      <c r="AF50">
        <v>2.7225000000000001</v>
      </c>
      <c r="AG50">
        <v>12.123508799999998</v>
      </c>
      <c r="AH50">
        <v>35.881689999999999</v>
      </c>
      <c r="AI50">
        <v>0</v>
      </c>
      <c r="AJ50">
        <v>0</v>
      </c>
      <c r="AK50">
        <v>15.688790000000001</v>
      </c>
      <c r="AL50">
        <v>0</v>
      </c>
      <c r="AM50">
        <v>0</v>
      </c>
      <c r="AN50">
        <v>1.0904100000000001</v>
      </c>
      <c r="AO50">
        <v>5.4119520000000012</v>
      </c>
      <c r="AP50">
        <v>3.7337524114967038</v>
      </c>
      <c r="AQ50">
        <v>0</v>
      </c>
      <c r="AR50">
        <v>4.7418000000000005</v>
      </c>
      <c r="AS50">
        <v>3.0952499999999996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631.18231501779451</v>
      </c>
      <c r="DN50">
        <v>21.742620152775984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5.1722877034308343</v>
      </c>
      <c r="L51">
        <v>328.95167219820706</v>
      </c>
      <c r="M51">
        <v>28.227485618569034</v>
      </c>
      <c r="N51">
        <v>36.238083459972863</v>
      </c>
      <c r="O51">
        <v>0</v>
      </c>
      <c r="P51">
        <v>42.742246122483657</v>
      </c>
      <c r="Q51">
        <v>3.6087550702987699</v>
      </c>
      <c r="R51">
        <v>0</v>
      </c>
      <c r="S51">
        <v>4.0984398822618138</v>
      </c>
      <c r="T51">
        <v>0</v>
      </c>
      <c r="U51">
        <v>64.239951089373051</v>
      </c>
      <c r="V51">
        <v>2</v>
      </c>
      <c r="W51">
        <v>4.00304932735426</v>
      </c>
      <c r="X51">
        <v>15</v>
      </c>
      <c r="Y51">
        <v>0</v>
      </c>
      <c r="Z51">
        <v>2.0007000000000001</v>
      </c>
      <c r="AA51">
        <v>0</v>
      </c>
      <c r="AB51">
        <v>12.12276</v>
      </c>
      <c r="AC51">
        <v>5.9386399999999995</v>
      </c>
      <c r="AD51">
        <v>11.22681</v>
      </c>
      <c r="AE51">
        <v>15.166195200000001</v>
      </c>
      <c r="AF51">
        <v>2.7225000000000001</v>
      </c>
      <c r="AG51">
        <v>12.123508799999998</v>
      </c>
      <c r="AH51">
        <v>43.058028000000007</v>
      </c>
      <c r="AI51">
        <v>0</v>
      </c>
      <c r="AJ51">
        <v>0</v>
      </c>
      <c r="AK51">
        <v>15.688790000000001</v>
      </c>
      <c r="AL51">
        <v>0</v>
      </c>
      <c r="AM51">
        <v>0</v>
      </c>
      <c r="AN51">
        <v>1.0904100000000001</v>
      </c>
      <c r="AO51">
        <v>5.4119520000000012</v>
      </c>
      <c r="AP51">
        <v>3.7337524114967038</v>
      </c>
      <c r="AQ51">
        <v>0</v>
      </c>
      <c r="AR51">
        <v>3.7257000000000007</v>
      </c>
      <c r="AS51">
        <v>3.0952499999999996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649.02956208599653</v>
      </c>
      <c r="DN51">
        <v>22.357404797451352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5.1722640549828194</v>
      </c>
      <c r="L52">
        <v>328.95167219820706</v>
      </c>
      <c r="M52">
        <v>28.227485618569034</v>
      </c>
      <c r="N52">
        <v>36.238083459972863</v>
      </c>
      <c r="O52">
        <v>0</v>
      </c>
      <c r="P52">
        <v>42.742246122483657</v>
      </c>
      <c r="Q52">
        <v>3.6087550702987699</v>
      </c>
      <c r="R52">
        <v>0</v>
      </c>
      <c r="S52">
        <v>4.0984398822618138</v>
      </c>
      <c r="T52">
        <v>0</v>
      </c>
      <c r="U52">
        <v>64.239951089373051</v>
      </c>
      <c r="V52">
        <v>2.0025806451612902</v>
      </c>
      <c r="W52">
        <v>4.00304932735426</v>
      </c>
      <c r="X52">
        <v>15</v>
      </c>
      <c r="Y52">
        <v>0</v>
      </c>
      <c r="Z52">
        <v>2.0007000000000001</v>
      </c>
      <c r="AA52">
        <v>0</v>
      </c>
      <c r="AB52">
        <v>12.12276</v>
      </c>
      <c r="AC52">
        <v>5.9386399999999995</v>
      </c>
      <c r="AD52">
        <v>11.22681</v>
      </c>
      <c r="AE52">
        <v>15.166195200000001</v>
      </c>
      <c r="AF52">
        <v>2.7225000000000001</v>
      </c>
      <c r="AG52">
        <v>12.123508799999998</v>
      </c>
      <c r="AH52">
        <v>43.058028000000007</v>
      </c>
      <c r="AI52">
        <v>0</v>
      </c>
      <c r="AJ52">
        <v>0</v>
      </c>
      <c r="AK52">
        <v>15.688790000000001</v>
      </c>
      <c r="AL52">
        <v>0</v>
      </c>
      <c r="AM52">
        <v>0</v>
      </c>
      <c r="AN52">
        <v>1.0904100000000001</v>
      </c>
      <c r="AO52">
        <v>5.4119520000000012</v>
      </c>
      <c r="AP52">
        <v>3.7337524114967038</v>
      </c>
      <c r="AQ52">
        <v>0</v>
      </c>
      <c r="AR52">
        <v>14.902800000000004</v>
      </c>
      <c r="AS52">
        <v>3.0952499999999996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659.83693637149338</v>
      </c>
      <c r="DN52">
        <v>22.729687508667759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5.1722877034308343</v>
      </c>
      <c r="L53">
        <v>328.95167219820706</v>
      </c>
      <c r="M53">
        <v>28.227485618569034</v>
      </c>
      <c r="N53">
        <v>36.238083459972863</v>
      </c>
      <c r="O53">
        <v>0</v>
      </c>
      <c r="P53">
        <v>42.742246122483657</v>
      </c>
      <c r="Q53">
        <v>3.6087550702987699</v>
      </c>
      <c r="R53">
        <v>0</v>
      </c>
      <c r="S53">
        <v>4.0984398822618138</v>
      </c>
      <c r="T53">
        <v>0</v>
      </c>
      <c r="U53">
        <v>64.239951089373051</v>
      </c>
      <c r="V53">
        <v>2.0025806451612902</v>
      </c>
      <c r="W53">
        <v>4.00304932735426</v>
      </c>
      <c r="X53">
        <v>15</v>
      </c>
      <c r="Y53">
        <v>0</v>
      </c>
      <c r="Z53">
        <v>0</v>
      </c>
      <c r="AA53">
        <v>0</v>
      </c>
      <c r="AB53">
        <v>12.12276</v>
      </c>
      <c r="AC53">
        <v>5.9386399999999995</v>
      </c>
      <c r="AD53">
        <v>11.22681</v>
      </c>
      <c r="AE53">
        <v>15.166195200000001</v>
      </c>
      <c r="AF53">
        <v>2.7225000000000001</v>
      </c>
      <c r="AG53">
        <v>12.123508799999998</v>
      </c>
      <c r="AH53">
        <v>43.058028000000007</v>
      </c>
      <c r="AI53">
        <v>0</v>
      </c>
      <c r="AJ53">
        <v>0</v>
      </c>
      <c r="AK53">
        <v>15.688790000000001</v>
      </c>
      <c r="AL53">
        <v>0</v>
      </c>
      <c r="AM53">
        <v>0</v>
      </c>
      <c r="AN53">
        <v>1.0904100000000001</v>
      </c>
      <c r="AO53">
        <v>5.4119520000000012</v>
      </c>
      <c r="AP53">
        <v>3.7337524114967038</v>
      </c>
      <c r="AQ53">
        <v>0</v>
      </c>
      <c r="AR53">
        <v>14.902800000000004</v>
      </c>
      <c r="AS53">
        <v>3.0952499999999996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657.90288266341099</v>
      </c>
      <c r="DN53">
        <v>22.663064865198074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5.1722640549828194</v>
      </c>
      <c r="L54">
        <v>328.95167219820706</v>
      </c>
      <c r="M54">
        <v>28.227485618569034</v>
      </c>
      <c r="N54">
        <v>36.238083459972863</v>
      </c>
      <c r="O54">
        <v>0</v>
      </c>
      <c r="P54">
        <v>42.742246122483657</v>
      </c>
      <c r="Q54">
        <v>3.6087550702987699</v>
      </c>
      <c r="R54">
        <v>0</v>
      </c>
      <c r="S54">
        <v>4.0984398822618138</v>
      </c>
      <c r="T54">
        <v>0</v>
      </c>
      <c r="U54">
        <v>64.239951089373051</v>
      </c>
      <c r="V54">
        <v>2.0025806451612902</v>
      </c>
      <c r="W54">
        <v>4.00304932735426</v>
      </c>
      <c r="X54">
        <v>15</v>
      </c>
      <c r="Y54">
        <v>0</v>
      </c>
      <c r="Z54">
        <v>0</v>
      </c>
      <c r="AA54">
        <v>0</v>
      </c>
      <c r="AB54">
        <v>12.12276</v>
      </c>
      <c r="AC54">
        <v>5.9386399999999995</v>
      </c>
      <c r="AD54">
        <v>11.22681</v>
      </c>
      <c r="AE54">
        <v>15.166195200000001</v>
      </c>
      <c r="AF54">
        <v>2.7225000000000001</v>
      </c>
      <c r="AG54">
        <v>12.123508799999998</v>
      </c>
      <c r="AH54">
        <v>43.058028000000007</v>
      </c>
      <c r="AI54">
        <v>0</v>
      </c>
      <c r="AJ54">
        <v>0</v>
      </c>
      <c r="AK54">
        <v>15.688790000000001</v>
      </c>
      <c r="AL54">
        <v>0</v>
      </c>
      <c r="AM54">
        <v>0</v>
      </c>
      <c r="AN54">
        <v>1.0904100000000001</v>
      </c>
      <c r="AO54">
        <v>5.4119520000000012</v>
      </c>
      <c r="AP54">
        <v>3.7337524114967038</v>
      </c>
      <c r="AQ54">
        <v>0</v>
      </c>
      <c r="AR54">
        <v>4.0644000000000009</v>
      </c>
      <c r="AS54">
        <v>3.0952499999999996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647.42537869602404</v>
      </c>
      <c r="DN54">
        <v>22.302145184137117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5.1722877034308343</v>
      </c>
      <c r="L55">
        <v>328.95167219820706</v>
      </c>
      <c r="M55">
        <v>10.002068680182044</v>
      </c>
      <c r="N55">
        <v>19.997384913793102</v>
      </c>
      <c r="O55">
        <v>0</v>
      </c>
      <c r="P55">
        <v>19.996677041988718</v>
      </c>
      <c r="Q55">
        <v>3.6087550702987699</v>
      </c>
      <c r="R55">
        <v>0</v>
      </c>
      <c r="S55">
        <v>4.0984398822618138</v>
      </c>
      <c r="T55">
        <v>0</v>
      </c>
      <c r="U55">
        <v>29.998628843515455</v>
      </c>
      <c r="V55">
        <v>2.0025806451612902</v>
      </c>
      <c r="W55">
        <v>4.00304932735426</v>
      </c>
      <c r="X55">
        <v>15</v>
      </c>
      <c r="Y55">
        <v>0</v>
      </c>
      <c r="Z55">
        <v>0</v>
      </c>
      <c r="AA55">
        <v>0</v>
      </c>
      <c r="AB55">
        <v>12.12276</v>
      </c>
      <c r="AC55">
        <v>5.9386399999999995</v>
      </c>
      <c r="AD55">
        <v>11.22681</v>
      </c>
      <c r="AE55">
        <v>15.166195200000001</v>
      </c>
      <c r="AF55">
        <v>2.7225000000000001</v>
      </c>
      <c r="AG55">
        <v>12.123508799999998</v>
      </c>
      <c r="AH55">
        <v>43.058028000000007</v>
      </c>
      <c r="AI55">
        <v>0</v>
      </c>
      <c r="AJ55">
        <v>0</v>
      </c>
      <c r="AK55">
        <v>15.688790000000001</v>
      </c>
      <c r="AL55">
        <v>0</v>
      </c>
      <c r="AM55">
        <v>0</v>
      </c>
      <c r="AN55">
        <v>1.0904100000000001</v>
      </c>
      <c r="AO55">
        <v>5.4119520000000012</v>
      </c>
      <c r="AP55">
        <v>3.7337524114967038</v>
      </c>
      <c r="AQ55">
        <v>0</v>
      </c>
      <c r="AR55">
        <v>3.7257000000000007</v>
      </c>
      <c r="AS55">
        <v>3.0952499999999996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558.69035857457061</v>
      </c>
      <c r="DN55">
        <v>19.245482143119446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5.1722640549828194</v>
      </c>
      <c r="L56">
        <v>328.95167219820706</v>
      </c>
      <c r="M56">
        <v>10.002068680182044</v>
      </c>
      <c r="N56">
        <v>19.997384913793102</v>
      </c>
      <c r="O56">
        <v>0</v>
      </c>
      <c r="P56">
        <v>19.996677041988718</v>
      </c>
      <c r="Q56">
        <v>3.6087550702987699</v>
      </c>
      <c r="R56">
        <v>0</v>
      </c>
      <c r="S56">
        <v>3.1460227715930902</v>
      </c>
      <c r="T56">
        <v>0</v>
      </c>
      <c r="U56">
        <v>29.998628843515455</v>
      </c>
      <c r="V56">
        <v>2.0025806451612902</v>
      </c>
      <c r="W56">
        <v>4.00304932735426</v>
      </c>
      <c r="X56">
        <v>15</v>
      </c>
      <c r="Y56">
        <v>0</v>
      </c>
      <c r="Z56">
        <v>0</v>
      </c>
      <c r="AA56">
        <v>0</v>
      </c>
      <c r="AB56">
        <v>12.12276</v>
      </c>
      <c r="AC56">
        <v>5.9386399999999995</v>
      </c>
      <c r="AD56">
        <v>11.22681</v>
      </c>
      <c r="AE56">
        <v>15.166195200000001</v>
      </c>
      <c r="AF56">
        <v>2.7225000000000001</v>
      </c>
      <c r="AG56">
        <v>12.123508799999998</v>
      </c>
      <c r="AH56">
        <v>43.058028000000007</v>
      </c>
      <c r="AI56">
        <v>0</v>
      </c>
      <c r="AJ56">
        <v>0</v>
      </c>
      <c r="AK56">
        <v>15.688790000000001</v>
      </c>
      <c r="AL56">
        <v>0</v>
      </c>
      <c r="AM56">
        <v>0</v>
      </c>
      <c r="AN56">
        <v>1.0904100000000001</v>
      </c>
      <c r="AO56">
        <v>5.4119520000000012</v>
      </c>
      <c r="AP56">
        <v>3.7337524114967038</v>
      </c>
      <c r="AQ56">
        <v>0</v>
      </c>
      <c r="AR56">
        <v>3.7257000000000007</v>
      </c>
      <c r="AS56">
        <v>3.0952499999999996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557.7696341461957</v>
      </c>
      <c r="DN56">
        <v>19.213765812377659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5.1722877034308343</v>
      </c>
      <c r="L57">
        <v>328.95167219820706</v>
      </c>
      <c r="M57">
        <v>10.002068680182044</v>
      </c>
      <c r="N57">
        <v>20</v>
      </c>
      <c r="O57">
        <v>0</v>
      </c>
      <c r="P57">
        <v>19.995298100432574</v>
      </c>
      <c r="Q57">
        <v>3.6087550702987699</v>
      </c>
      <c r="R57">
        <v>1.7388093959731545</v>
      </c>
      <c r="S57">
        <v>3.1460227715930902</v>
      </c>
      <c r="T57">
        <v>0</v>
      </c>
      <c r="U57">
        <v>64.239951089373051</v>
      </c>
      <c r="V57">
        <v>2.0028703703703705</v>
      </c>
      <c r="W57">
        <v>4.0046596066565803</v>
      </c>
      <c r="X57">
        <v>15.001243471773192</v>
      </c>
      <c r="Y57">
        <v>0</v>
      </c>
      <c r="Z57">
        <v>0</v>
      </c>
      <c r="AA57">
        <v>0</v>
      </c>
      <c r="AB57">
        <v>12.12276</v>
      </c>
      <c r="AC57">
        <v>5.9386399999999995</v>
      </c>
      <c r="AD57">
        <v>11.22681</v>
      </c>
      <c r="AE57">
        <v>15.166195200000001</v>
      </c>
      <c r="AF57">
        <v>2.7225000000000001</v>
      </c>
      <c r="AG57">
        <v>12.123508799999998</v>
      </c>
      <c r="AH57">
        <v>43.058028000000007</v>
      </c>
      <c r="AI57">
        <v>0</v>
      </c>
      <c r="AJ57">
        <v>0</v>
      </c>
      <c r="AK57">
        <v>15.688790000000001</v>
      </c>
      <c r="AL57">
        <v>0</v>
      </c>
      <c r="AM57">
        <v>0</v>
      </c>
      <c r="AN57">
        <v>1.0904100000000001</v>
      </c>
      <c r="AO57">
        <v>5.4119520000000012</v>
      </c>
      <c r="AP57">
        <v>3.7337524114967038</v>
      </c>
      <c r="AQ57">
        <v>0</v>
      </c>
      <c r="AR57">
        <v>3.7257000000000007</v>
      </c>
      <c r="AS57">
        <v>3.0952499999999996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592.55588407279311</v>
      </c>
      <c r="DN57">
        <v>20.412050796994343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5.1722640549828194</v>
      </c>
      <c r="L58">
        <v>328.95167219820706</v>
      </c>
      <c r="M58">
        <v>10.002068680182044</v>
      </c>
      <c r="N58">
        <v>36.239981463773447</v>
      </c>
      <c r="O58">
        <v>0</v>
      </c>
      <c r="P58">
        <v>19.995298100432574</v>
      </c>
      <c r="Q58">
        <v>3.6087550702987699</v>
      </c>
      <c r="R58">
        <v>1.7388093959731545</v>
      </c>
      <c r="S58">
        <v>3.1460227715930902</v>
      </c>
      <c r="T58">
        <v>0</v>
      </c>
      <c r="U58">
        <v>64.239951089373051</v>
      </c>
      <c r="V58">
        <v>2.0028703703703705</v>
      </c>
      <c r="W58">
        <v>4.0046596066565803</v>
      </c>
      <c r="X58">
        <v>15.001243471773192</v>
      </c>
      <c r="Y58">
        <v>0</v>
      </c>
      <c r="Z58">
        <v>0</v>
      </c>
      <c r="AA58">
        <v>0</v>
      </c>
      <c r="AB58">
        <v>9.4069999999999983</v>
      </c>
      <c r="AC58">
        <v>5.9386399999999995</v>
      </c>
      <c r="AD58">
        <v>11.22681</v>
      </c>
      <c r="AE58">
        <v>15.166195200000001</v>
      </c>
      <c r="AF58">
        <v>2.7225000000000001</v>
      </c>
      <c r="AG58">
        <v>12.123508799999998</v>
      </c>
      <c r="AH58">
        <v>43.058028000000007</v>
      </c>
      <c r="AI58">
        <v>0</v>
      </c>
      <c r="AJ58">
        <v>0</v>
      </c>
      <c r="AK58">
        <v>15.688790000000001</v>
      </c>
      <c r="AL58">
        <v>0</v>
      </c>
      <c r="AM58">
        <v>0</v>
      </c>
      <c r="AN58">
        <v>1.0904100000000001</v>
      </c>
      <c r="AO58">
        <v>5.4119520000000012</v>
      </c>
      <c r="AP58">
        <v>3.7337524114967038</v>
      </c>
      <c r="AQ58">
        <v>0</v>
      </c>
      <c r="AR58">
        <v>3.7257000000000007</v>
      </c>
      <c r="AS58">
        <v>3.0952499999999996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605.62972573535342</v>
      </c>
      <c r="DN58">
        <v>20.862406949759205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5.1722877034308343</v>
      </c>
      <c r="L59">
        <v>328.95167219820706</v>
      </c>
      <c r="M59">
        <v>28.227485618569034</v>
      </c>
      <c r="N59">
        <v>36.239981463773447</v>
      </c>
      <c r="O59">
        <v>0</v>
      </c>
      <c r="P59">
        <v>42.738547046301221</v>
      </c>
      <c r="Q59">
        <v>3.6087550702987699</v>
      </c>
      <c r="R59">
        <v>2.99927674789916</v>
      </c>
      <c r="S59">
        <v>3.1460227715930902</v>
      </c>
      <c r="T59">
        <v>0</v>
      </c>
      <c r="U59">
        <v>64.239951089373051</v>
      </c>
      <c r="V59">
        <v>2.0028703703703705</v>
      </c>
      <c r="W59">
        <v>4.0046596066565803</v>
      </c>
      <c r="X59">
        <v>15.001243471773192</v>
      </c>
      <c r="Y59">
        <v>0</v>
      </c>
      <c r="Z59">
        <v>0</v>
      </c>
      <c r="AA59">
        <v>0</v>
      </c>
      <c r="AB59">
        <v>9.4069999999999983</v>
      </c>
      <c r="AC59">
        <v>5.9386399999999995</v>
      </c>
      <c r="AD59">
        <v>11.22681</v>
      </c>
      <c r="AE59">
        <v>15.166195200000001</v>
      </c>
      <c r="AF59">
        <v>2.7225000000000001</v>
      </c>
      <c r="AG59">
        <v>12.123508799999998</v>
      </c>
      <c r="AH59">
        <v>43.058028000000007</v>
      </c>
      <c r="AI59">
        <v>0</v>
      </c>
      <c r="AJ59">
        <v>0</v>
      </c>
      <c r="AK59">
        <v>15.688790000000001</v>
      </c>
      <c r="AL59">
        <v>0</v>
      </c>
      <c r="AM59">
        <v>0</v>
      </c>
      <c r="AN59">
        <v>1.07128</v>
      </c>
      <c r="AO59">
        <v>5.4119520000000012</v>
      </c>
      <c r="AP59">
        <v>3.7337524114967038</v>
      </c>
      <c r="AQ59">
        <v>0</v>
      </c>
      <c r="AR59">
        <v>3.387</v>
      </c>
      <c r="AS59">
        <v>3.0952499999999996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646.10673753437402</v>
      </c>
      <c r="DN59">
        <v>22.256722035368256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5.1722640549828194</v>
      </c>
      <c r="L60">
        <v>328.95167219820706</v>
      </c>
      <c r="M60">
        <v>28.227485618569034</v>
      </c>
      <c r="N60">
        <v>36.239981463773447</v>
      </c>
      <c r="O60">
        <v>0</v>
      </c>
      <c r="P60">
        <v>42.738547046301221</v>
      </c>
      <c r="Q60">
        <v>3.6087550702987699</v>
      </c>
      <c r="R60">
        <v>2.99927674789916</v>
      </c>
      <c r="S60">
        <v>3.1460227715930902</v>
      </c>
      <c r="T60">
        <v>0</v>
      </c>
      <c r="U60">
        <v>64.239951089373051</v>
      </c>
      <c r="V60">
        <v>2.0028703703703705</v>
      </c>
      <c r="W60">
        <v>4.0046596066565803</v>
      </c>
      <c r="X60">
        <v>15.001243471773192</v>
      </c>
      <c r="Y60">
        <v>0</v>
      </c>
      <c r="Z60">
        <v>0</v>
      </c>
      <c r="AA60">
        <v>0</v>
      </c>
      <c r="AB60">
        <v>9.4069999999999983</v>
      </c>
      <c r="AC60">
        <v>5.9386399999999995</v>
      </c>
      <c r="AD60">
        <v>11.22681</v>
      </c>
      <c r="AE60">
        <v>15.166195200000001</v>
      </c>
      <c r="AF60">
        <v>2.7225000000000001</v>
      </c>
      <c r="AG60">
        <v>12.123508799999998</v>
      </c>
      <c r="AH60">
        <v>43.058028000000007</v>
      </c>
      <c r="AI60">
        <v>0</v>
      </c>
      <c r="AJ60">
        <v>0</v>
      </c>
      <c r="AK60">
        <v>15.688790000000001</v>
      </c>
      <c r="AL60">
        <v>0</v>
      </c>
      <c r="AM60">
        <v>0</v>
      </c>
      <c r="AN60">
        <v>1.07128</v>
      </c>
      <c r="AO60">
        <v>5.4119520000000012</v>
      </c>
      <c r="AP60">
        <v>3.7337524114967038</v>
      </c>
      <c r="AQ60">
        <v>0</v>
      </c>
      <c r="AR60">
        <v>3.387</v>
      </c>
      <c r="AS60">
        <v>3.0952499999999996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646.10671466291092</v>
      </c>
      <c r="DN60">
        <v>22.256721258383394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5.1722877034308343</v>
      </c>
      <c r="L61">
        <v>328.95167219820706</v>
      </c>
      <c r="M61">
        <v>28.227485618569034</v>
      </c>
      <c r="N61">
        <v>36.239981463773447</v>
      </c>
      <c r="O61">
        <v>0</v>
      </c>
      <c r="P61">
        <v>42.738547046301221</v>
      </c>
      <c r="Q61">
        <v>3.6087550702987699</v>
      </c>
      <c r="R61">
        <v>1.7383148129899217</v>
      </c>
      <c r="S61">
        <v>3.1460227715930902</v>
      </c>
      <c r="T61">
        <v>0</v>
      </c>
      <c r="U61">
        <v>64.239951089373051</v>
      </c>
      <c r="V61">
        <v>2.0028703703703705</v>
      </c>
      <c r="W61">
        <v>4.0046596066565803</v>
      </c>
      <c r="X61">
        <v>15.001243471773192</v>
      </c>
      <c r="Y61">
        <v>0</v>
      </c>
      <c r="Z61">
        <v>0</v>
      </c>
      <c r="AA61">
        <v>0</v>
      </c>
      <c r="AB61">
        <v>10.633999999999999</v>
      </c>
      <c r="AC61">
        <v>5.9386399999999995</v>
      </c>
      <c r="AD61">
        <v>11.22681</v>
      </c>
      <c r="AE61">
        <v>15.166195200000001</v>
      </c>
      <c r="AF61">
        <v>2.7225000000000001</v>
      </c>
      <c r="AG61">
        <v>12.123508799999998</v>
      </c>
      <c r="AH61">
        <v>43.058028000000007</v>
      </c>
      <c r="AI61">
        <v>0</v>
      </c>
      <c r="AJ61">
        <v>0</v>
      </c>
      <c r="AK61">
        <v>15.688790000000001</v>
      </c>
      <c r="AL61">
        <v>0</v>
      </c>
      <c r="AM61">
        <v>0</v>
      </c>
      <c r="AN61">
        <v>1.07128</v>
      </c>
      <c r="AO61">
        <v>5.4119520000000012</v>
      </c>
      <c r="AP61">
        <v>3.7337524114967038</v>
      </c>
      <c r="AQ61">
        <v>0</v>
      </c>
      <c r="AR61">
        <v>3.387</v>
      </c>
      <c r="AS61">
        <v>3.0952499999999996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646.07390683742369</v>
      </c>
      <c r="DN61">
        <v>22.255590797409276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5.1722640549828194</v>
      </c>
      <c r="L62">
        <v>328.95167219820706</v>
      </c>
      <c r="M62">
        <v>28.227485618569034</v>
      </c>
      <c r="N62">
        <v>36.239981463773447</v>
      </c>
      <c r="O62">
        <v>0</v>
      </c>
      <c r="P62">
        <v>42.738547046301221</v>
      </c>
      <c r="Q62">
        <v>3.6087550702987699</v>
      </c>
      <c r="R62">
        <v>1.7383148129899217</v>
      </c>
      <c r="S62">
        <v>3.1460227715930902</v>
      </c>
      <c r="T62">
        <v>0</v>
      </c>
      <c r="U62">
        <v>64.239951089373051</v>
      </c>
      <c r="V62">
        <v>2.0028703703703705</v>
      </c>
      <c r="W62">
        <v>4.0046596066565803</v>
      </c>
      <c r="X62">
        <v>15.001243471773192</v>
      </c>
      <c r="Y62">
        <v>0</v>
      </c>
      <c r="Z62">
        <v>0</v>
      </c>
      <c r="AA62">
        <v>0</v>
      </c>
      <c r="AB62">
        <v>10.633999999999999</v>
      </c>
      <c r="AC62">
        <v>5.9386399999999995</v>
      </c>
      <c r="AD62">
        <v>11.22681</v>
      </c>
      <c r="AE62">
        <v>15.166195200000001</v>
      </c>
      <c r="AF62">
        <v>2.7225000000000001</v>
      </c>
      <c r="AG62">
        <v>12.123508799999998</v>
      </c>
      <c r="AH62">
        <v>43.058028000000007</v>
      </c>
      <c r="AI62">
        <v>0</v>
      </c>
      <c r="AJ62">
        <v>0</v>
      </c>
      <c r="AK62">
        <v>15.688790000000001</v>
      </c>
      <c r="AL62">
        <v>0</v>
      </c>
      <c r="AM62">
        <v>0</v>
      </c>
      <c r="AN62">
        <v>1.07128</v>
      </c>
      <c r="AO62">
        <v>5.4119520000000012</v>
      </c>
      <c r="AP62">
        <v>3.7337524114967038</v>
      </c>
      <c r="AQ62">
        <v>0</v>
      </c>
      <c r="AR62">
        <v>3.387</v>
      </c>
      <c r="AS62">
        <v>3.0952499999999996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646.07388396596059</v>
      </c>
      <c r="DN62">
        <v>22.255590020424414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5.1722877034308343</v>
      </c>
      <c r="L63">
        <v>328.95167219820706</v>
      </c>
      <c r="M63">
        <v>28.227485618569034</v>
      </c>
      <c r="N63">
        <v>34.558814899274431</v>
      </c>
      <c r="O63">
        <v>0</v>
      </c>
      <c r="P63">
        <v>42.742246122483657</v>
      </c>
      <c r="Q63">
        <v>3.6087550702987699</v>
      </c>
      <c r="R63">
        <v>2.1828691351351348</v>
      </c>
      <c r="S63">
        <v>3.1460227715930902</v>
      </c>
      <c r="T63">
        <v>0</v>
      </c>
      <c r="U63">
        <v>64.239951089373051</v>
      </c>
      <c r="V63">
        <v>2.0028703703703705</v>
      </c>
      <c r="W63">
        <v>4.0046596066565803</v>
      </c>
      <c r="X63">
        <v>15</v>
      </c>
      <c r="Y63">
        <v>0</v>
      </c>
      <c r="Z63">
        <v>0</v>
      </c>
      <c r="AA63">
        <v>0</v>
      </c>
      <c r="AB63">
        <v>10.633999999999999</v>
      </c>
      <c r="AC63">
        <v>5.9386399999999995</v>
      </c>
      <c r="AD63">
        <v>11.22681</v>
      </c>
      <c r="AE63">
        <v>15.166195200000001</v>
      </c>
      <c r="AF63">
        <v>2.7225000000000001</v>
      </c>
      <c r="AG63">
        <v>12.123508799999998</v>
      </c>
      <c r="AH63">
        <v>43.058028000000007</v>
      </c>
      <c r="AI63">
        <v>0</v>
      </c>
      <c r="AJ63">
        <v>0</v>
      </c>
      <c r="AK63">
        <v>15.688790000000001</v>
      </c>
      <c r="AL63">
        <v>0</v>
      </c>
      <c r="AM63">
        <v>0</v>
      </c>
      <c r="AN63">
        <v>1.07128</v>
      </c>
      <c r="AO63">
        <v>5.4119520000000012</v>
      </c>
      <c r="AP63">
        <v>3.7337524114967038</v>
      </c>
      <c r="AQ63">
        <v>0</v>
      </c>
      <c r="AR63">
        <v>3.387</v>
      </c>
      <c r="AS63">
        <v>3.0952499999999996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644.88084783072713</v>
      </c>
      <c r="DN63">
        <v>22.21449316616139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5.1722640549828194</v>
      </c>
      <c r="L64">
        <v>328.95167219820706</v>
      </c>
      <c r="M64">
        <v>28.227485618569034</v>
      </c>
      <c r="N64">
        <v>36.240745169606512</v>
      </c>
      <c r="O64">
        <v>0</v>
      </c>
      <c r="P64">
        <v>42.742246122483657</v>
      </c>
      <c r="Q64">
        <v>3.6087550702987699</v>
      </c>
      <c r="R64">
        <v>2.1828691351351348</v>
      </c>
      <c r="S64">
        <v>3.1460227715930902</v>
      </c>
      <c r="T64">
        <v>0</v>
      </c>
      <c r="U64">
        <v>64.239951089373051</v>
      </c>
      <c r="V64">
        <v>2.0028703703703705</v>
      </c>
      <c r="W64">
        <v>4.0046596066565803</v>
      </c>
      <c r="X64">
        <v>15</v>
      </c>
      <c r="Y64">
        <v>0</v>
      </c>
      <c r="Z64">
        <v>0</v>
      </c>
      <c r="AA64">
        <v>0</v>
      </c>
      <c r="AB64">
        <v>9.8160000000000007</v>
      </c>
      <c r="AC64">
        <v>5.9386399999999995</v>
      </c>
      <c r="AD64">
        <v>11.22681</v>
      </c>
      <c r="AE64">
        <v>15.166195200000001</v>
      </c>
      <c r="AF64">
        <v>2.7225000000000001</v>
      </c>
      <c r="AG64">
        <v>12.123508799999998</v>
      </c>
      <c r="AH64">
        <v>43.058028000000007</v>
      </c>
      <c r="AI64">
        <v>0</v>
      </c>
      <c r="AJ64">
        <v>0</v>
      </c>
      <c r="AK64">
        <v>15.688790000000001</v>
      </c>
      <c r="AL64">
        <v>0</v>
      </c>
      <c r="AM64">
        <v>0</v>
      </c>
      <c r="AN64">
        <v>1.07128</v>
      </c>
      <c r="AO64">
        <v>5.4119520000000012</v>
      </c>
      <c r="AP64">
        <v>3.7337524114967038</v>
      </c>
      <c r="AQ64">
        <v>0</v>
      </c>
      <c r="AR64">
        <v>3.387</v>
      </c>
      <c r="AS64">
        <v>3.0952499999999996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645.71598598963146</v>
      </c>
      <c r="DN64">
        <v>22.243261629141053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5.1722877034308343</v>
      </c>
      <c r="L65">
        <v>328.95167219820706</v>
      </c>
      <c r="M65">
        <v>28.227485618569034</v>
      </c>
      <c r="N65">
        <v>36.240745169606512</v>
      </c>
      <c r="O65">
        <v>0</v>
      </c>
      <c r="P65">
        <v>42.742246122483657</v>
      </c>
      <c r="Q65">
        <v>3.2285661925343807</v>
      </c>
      <c r="R65">
        <v>1.7383148129899217</v>
      </c>
      <c r="S65">
        <v>3.1460227715930902</v>
      </c>
      <c r="T65">
        <v>0</v>
      </c>
      <c r="U65">
        <v>64.239951089373051</v>
      </c>
      <c r="V65">
        <v>2.0028703703703705</v>
      </c>
      <c r="W65">
        <v>4.0046596066565803</v>
      </c>
      <c r="X65">
        <v>15</v>
      </c>
      <c r="Y65">
        <v>0</v>
      </c>
      <c r="Z65">
        <v>2.0007000000000001</v>
      </c>
      <c r="AA65">
        <v>4.2894005485360642</v>
      </c>
      <c r="AB65">
        <v>9.8160000000000007</v>
      </c>
      <c r="AC65">
        <v>5.9386399999999995</v>
      </c>
      <c r="AD65">
        <v>11.22681</v>
      </c>
      <c r="AE65">
        <v>15.166195200000001</v>
      </c>
      <c r="AF65">
        <v>2.7225000000000001</v>
      </c>
      <c r="AG65">
        <v>12.123508799999998</v>
      </c>
      <c r="AH65">
        <v>43.058028000000007</v>
      </c>
      <c r="AI65">
        <v>0</v>
      </c>
      <c r="AJ65">
        <v>0</v>
      </c>
      <c r="AK65">
        <v>15.688790000000001</v>
      </c>
      <c r="AL65">
        <v>0</v>
      </c>
      <c r="AM65">
        <v>0</v>
      </c>
      <c r="AN65">
        <v>1.07128</v>
      </c>
      <c r="AO65">
        <v>5.4119520000000012</v>
      </c>
      <c r="AP65">
        <v>3.7337524114967038</v>
      </c>
      <c r="AQ65">
        <v>0</v>
      </c>
      <c r="AR65">
        <v>4.0644000000000009</v>
      </c>
      <c r="AS65">
        <v>3.0952499999999996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651.65411529229539</v>
      </c>
      <c r="DN65">
        <v>22.44791332355166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5.1722640549828194</v>
      </c>
      <c r="L66">
        <v>328.95167219820706</v>
      </c>
      <c r="M66">
        <v>28.227485618569034</v>
      </c>
      <c r="N66">
        <v>36.240745169606512</v>
      </c>
      <c r="O66">
        <v>0</v>
      </c>
      <c r="P66">
        <v>42.742246122483657</v>
      </c>
      <c r="Q66">
        <v>3.2285661925343807</v>
      </c>
      <c r="R66">
        <v>1.7383148129899217</v>
      </c>
      <c r="S66">
        <v>3.1460227715930902</v>
      </c>
      <c r="T66">
        <v>0</v>
      </c>
      <c r="U66">
        <v>64.239951089373051</v>
      </c>
      <c r="V66">
        <v>2.0028703703703705</v>
      </c>
      <c r="W66">
        <v>4.0046596066565803</v>
      </c>
      <c r="X66">
        <v>15</v>
      </c>
      <c r="Y66">
        <v>0</v>
      </c>
      <c r="Z66">
        <v>2.0007000000000001</v>
      </c>
      <c r="AA66">
        <v>4.2894005485360642</v>
      </c>
      <c r="AB66">
        <v>9.4069999999999983</v>
      </c>
      <c r="AC66">
        <v>5.9386399999999995</v>
      </c>
      <c r="AD66">
        <v>11.22681</v>
      </c>
      <c r="AE66">
        <v>15.166195200000001</v>
      </c>
      <c r="AF66">
        <v>2.7225000000000001</v>
      </c>
      <c r="AG66">
        <v>12.123508799999998</v>
      </c>
      <c r="AH66">
        <v>43.058028000000007</v>
      </c>
      <c r="AI66">
        <v>0</v>
      </c>
      <c r="AJ66">
        <v>0</v>
      </c>
      <c r="AK66">
        <v>15.688790000000001</v>
      </c>
      <c r="AL66">
        <v>0</v>
      </c>
      <c r="AM66">
        <v>0</v>
      </c>
      <c r="AN66">
        <v>1.07128</v>
      </c>
      <c r="AO66">
        <v>5.4119520000000012</v>
      </c>
      <c r="AP66">
        <v>3.7337524114967038</v>
      </c>
      <c r="AQ66">
        <v>0</v>
      </c>
      <c r="AR66">
        <v>4.0644000000000009</v>
      </c>
      <c r="AS66">
        <v>3.0952499999999996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651.25871215151506</v>
      </c>
      <c r="DN66">
        <v>22.43429281588412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5.1721691544339974</v>
      </c>
      <c r="L67">
        <v>328.95167219820706</v>
      </c>
      <c r="M67">
        <v>28.227485618569034</v>
      </c>
      <c r="N67">
        <v>36.240745169606512</v>
      </c>
      <c r="O67">
        <v>0</v>
      </c>
      <c r="P67">
        <v>42.742246122483657</v>
      </c>
      <c r="Q67">
        <v>3.2285661925343807</v>
      </c>
      <c r="R67">
        <v>0</v>
      </c>
      <c r="S67">
        <v>4.0984398822618138</v>
      </c>
      <c r="T67">
        <v>0</v>
      </c>
      <c r="U67">
        <v>64.239951089373051</v>
      </c>
      <c r="V67">
        <v>2.0028703703703705</v>
      </c>
      <c r="W67">
        <v>4.004434589800443</v>
      </c>
      <c r="X67">
        <v>15</v>
      </c>
      <c r="Y67">
        <v>0</v>
      </c>
      <c r="Z67">
        <v>2.0007000000000001</v>
      </c>
      <c r="AA67">
        <v>4.2894005485360642</v>
      </c>
      <c r="AB67">
        <v>9.4069999999999983</v>
      </c>
      <c r="AC67">
        <v>5.9386399999999995</v>
      </c>
      <c r="AD67">
        <v>11.22681</v>
      </c>
      <c r="AE67">
        <v>15.166195200000001</v>
      </c>
      <c r="AF67">
        <v>2.7225000000000001</v>
      </c>
      <c r="AG67">
        <v>12.123508799999998</v>
      </c>
      <c r="AH67">
        <v>43.058028000000007</v>
      </c>
      <c r="AI67">
        <v>0</v>
      </c>
      <c r="AJ67">
        <v>0</v>
      </c>
      <c r="AK67">
        <v>15.688790000000001</v>
      </c>
      <c r="AL67">
        <v>0</v>
      </c>
      <c r="AM67">
        <v>0</v>
      </c>
      <c r="AN67">
        <v>1.07128</v>
      </c>
      <c r="AO67">
        <v>5.4119520000000012</v>
      </c>
      <c r="AP67">
        <v>3.7337524114967038</v>
      </c>
      <c r="AQ67">
        <v>0</v>
      </c>
      <c r="AR67">
        <v>3.387</v>
      </c>
      <c r="AS67">
        <v>3.0952499999999996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649.84383281219743</v>
      </c>
      <c r="DN67">
        <v>22.385554535475492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5.1722404327266736</v>
      </c>
      <c r="L68">
        <v>328.95167219820706</v>
      </c>
      <c r="M68">
        <v>28.227485618569034</v>
      </c>
      <c r="N68">
        <v>36.240745169606512</v>
      </c>
      <c r="O68">
        <v>0</v>
      </c>
      <c r="P68">
        <v>42.742246122483657</v>
      </c>
      <c r="Q68">
        <v>3.2285661925343807</v>
      </c>
      <c r="R68">
        <v>0</v>
      </c>
      <c r="S68">
        <v>4.0984398822618138</v>
      </c>
      <c r="T68">
        <v>0</v>
      </c>
      <c r="U68">
        <v>64.239951089373051</v>
      </c>
      <c r="V68">
        <v>2.0028703703703705</v>
      </c>
      <c r="W68">
        <v>4.004434589800443</v>
      </c>
      <c r="X68">
        <v>15</v>
      </c>
      <c r="Y68">
        <v>0</v>
      </c>
      <c r="Z68">
        <v>2.0007000000000001</v>
      </c>
      <c r="AA68">
        <v>4.2894005485360642</v>
      </c>
      <c r="AB68">
        <v>9.4069999999999983</v>
      </c>
      <c r="AC68">
        <v>5.9386399999999995</v>
      </c>
      <c r="AD68">
        <v>11.22681</v>
      </c>
      <c r="AE68">
        <v>15.166195200000001</v>
      </c>
      <c r="AF68">
        <v>2.7225000000000001</v>
      </c>
      <c r="AG68">
        <v>12.123508799999998</v>
      </c>
      <c r="AH68">
        <v>43.058028000000007</v>
      </c>
      <c r="AI68">
        <v>0</v>
      </c>
      <c r="AJ68">
        <v>0</v>
      </c>
      <c r="AK68">
        <v>15.688790000000001</v>
      </c>
      <c r="AL68">
        <v>0</v>
      </c>
      <c r="AM68">
        <v>0</v>
      </c>
      <c r="AN68">
        <v>1.07128</v>
      </c>
      <c r="AO68">
        <v>5.4119520000000012</v>
      </c>
      <c r="AP68">
        <v>3.7337524114967038</v>
      </c>
      <c r="AQ68">
        <v>0</v>
      </c>
      <c r="AR68">
        <v>3.387</v>
      </c>
      <c r="AS68">
        <v>3.0952499999999996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649.84390171426185</v>
      </c>
      <c r="DN68">
        <v>22.385556911703752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5.1721691544339974</v>
      </c>
      <c r="L69">
        <v>328.95167219820706</v>
      </c>
      <c r="M69">
        <v>28.227485618569034</v>
      </c>
      <c r="N69">
        <v>36.240745169606512</v>
      </c>
      <c r="O69">
        <v>0</v>
      </c>
      <c r="P69">
        <v>42.742246122483657</v>
      </c>
      <c r="Q69">
        <v>3.6087550702987699</v>
      </c>
      <c r="R69">
        <v>0</v>
      </c>
      <c r="S69">
        <v>4.0984398822618138</v>
      </c>
      <c r="T69">
        <v>0</v>
      </c>
      <c r="U69">
        <v>64.239951089373051</v>
      </c>
      <c r="V69">
        <v>2</v>
      </c>
      <c r="W69">
        <v>4.004434589800443</v>
      </c>
      <c r="X69">
        <v>15</v>
      </c>
      <c r="Y69">
        <v>0</v>
      </c>
      <c r="Z69">
        <v>2.0007000000000001</v>
      </c>
      <c r="AA69">
        <v>4.2894005485360642</v>
      </c>
      <c r="AB69">
        <v>9.4069999999999983</v>
      </c>
      <c r="AC69">
        <v>5.9386399999999995</v>
      </c>
      <c r="AD69">
        <v>11.22681</v>
      </c>
      <c r="AE69">
        <v>15.166195200000001</v>
      </c>
      <c r="AF69">
        <v>2.7225000000000001</v>
      </c>
      <c r="AG69">
        <v>12.123508799999998</v>
      </c>
      <c r="AH69">
        <v>43.058028000000007</v>
      </c>
      <c r="AI69">
        <v>0</v>
      </c>
      <c r="AJ69">
        <v>0</v>
      </c>
      <c r="AK69">
        <v>15.688790000000001</v>
      </c>
      <c r="AL69">
        <v>0</v>
      </c>
      <c r="AM69">
        <v>0</v>
      </c>
      <c r="AN69">
        <v>1.07128</v>
      </c>
      <c r="AO69">
        <v>5.4119520000000012</v>
      </c>
      <c r="AP69">
        <v>1.9651328481561599</v>
      </c>
      <c r="AQ69">
        <v>0</v>
      </c>
      <c r="AR69">
        <v>14.902800000000004</v>
      </c>
      <c r="AS69">
        <v>3.0952499999999996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659.63128956331491</v>
      </c>
      <c r="DN69">
        <v>22.722596728411496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5.1722404327266736</v>
      </c>
      <c r="L70">
        <v>328.95167219820706</v>
      </c>
      <c r="M70">
        <v>28.227485618569034</v>
      </c>
      <c r="N70">
        <v>36.240745169606512</v>
      </c>
      <c r="O70">
        <v>0</v>
      </c>
      <c r="P70">
        <v>42.742246122483657</v>
      </c>
      <c r="Q70">
        <v>3.6087550702987699</v>
      </c>
      <c r="R70">
        <v>4.6770284548325955</v>
      </c>
      <c r="S70">
        <v>4.0984398822618138</v>
      </c>
      <c r="T70">
        <v>0</v>
      </c>
      <c r="U70">
        <v>64.239951089373051</v>
      </c>
      <c r="V70">
        <v>2</v>
      </c>
      <c r="W70">
        <v>4.004434589800443</v>
      </c>
      <c r="X70">
        <v>15</v>
      </c>
      <c r="Y70">
        <v>0</v>
      </c>
      <c r="Z70">
        <v>2.0007000000000001</v>
      </c>
      <c r="AA70">
        <v>4.2894005485360642</v>
      </c>
      <c r="AB70">
        <v>9.4069999999999983</v>
      </c>
      <c r="AC70">
        <v>5.9386399999999995</v>
      </c>
      <c r="AD70">
        <v>11.22681</v>
      </c>
      <c r="AE70">
        <v>15.166195200000001</v>
      </c>
      <c r="AF70">
        <v>2.7225000000000001</v>
      </c>
      <c r="AG70">
        <v>12.123508799999998</v>
      </c>
      <c r="AH70">
        <v>43.058028000000007</v>
      </c>
      <c r="AI70">
        <v>0</v>
      </c>
      <c r="AJ70">
        <v>0</v>
      </c>
      <c r="AK70">
        <v>15.688790000000001</v>
      </c>
      <c r="AL70">
        <v>0</v>
      </c>
      <c r="AM70">
        <v>0</v>
      </c>
      <c r="AN70">
        <v>1.07128</v>
      </c>
      <c r="AO70">
        <v>5.4119520000000012</v>
      </c>
      <c r="AP70">
        <v>1.5721062785249276</v>
      </c>
      <c r="AQ70">
        <v>4.6391999999999989</v>
      </c>
      <c r="AR70">
        <v>14.902800000000004</v>
      </c>
      <c r="AS70">
        <v>3.0952499999999996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668.25744074474949</v>
      </c>
      <c r="DN70">
        <v>23.019718710471018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5.1721691544339974</v>
      </c>
      <c r="L71">
        <v>328.95131874837477</v>
      </c>
      <c r="M71">
        <v>28.227485618569034</v>
      </c>
      <c r="N71">
        <v>36.240745169606512</v>
      </c>
      <c r="O71">
        <v>0</v>
      </c>
      <c r="P71">
        <v>42.742246122483657</v>
      </c>
      <c r="Q71">
        <v>3.6087550702987699</v>
      </c>
      <c r="R71">
        <v>2.5765529477543545</v>
      </c>
      <c r="S71">
        <v>4.0984398822618138</v>
      </c>
      <c r="T71">
        <v>0</v>
      </c>
      <c r="U71">
        <v>64.239951089373051</v>
      </c>
      <c r="V71">
        <v>2</v>
      </c>
      <c r="W71">
        <v>4.004434589800443</v>
      </c>
      <c r="X71">
        <v>15</v>
      </c>
      <c r="Y71">
        <v>0</v>
      </c>
      <c r="Z71">
        <v>2.0007000000000001</v>
      </c>
      <c r="AA71">
        <v>8.6195140514311142</v>
      </c>
      <c r="AB71">
        <v>9.4069999999999983</v>
      </c>
      <c r="AC71">
        <v>5.9386399999999995</v>
      </c>
      <c r="AD71">
        <v>11.22681</v>
      </c>
      <c r="AE71">
        <v>15.166195200000001</v>
      </c>
      <c r="AF71">
        <v>2.7225000000000001</v>
      </c>
      <c r="AG71">
        <v>12.123508799999998</v>
      </c>
      <c r="AH71">
        <v>43.058028000000007</v>
      </c>
      <c r="AI71">
        <v>0</v>
      </c>
      <c r="AJ71">
        <v>0</v>
      </c>
      <c r="AK71">
        <v>15.688790000000001</v>
      </c>
      <c r="AL71">
        <v>0</v>
      </c>
      <c r="AM71">
        <v>0</v>
      </c>
      <c r="AN71">
        <v>1.07128</v>
      </c>
      <c r="AO71">
        <v>5.4119520000000012</v>
      </c>
      <c r="AP71">
        <v>1.5721062785249276</v>
      </c>
      <c r="AQ71">
        <v>9.6650000000000009</v>
      </c>
      <c r="AR71">
        <v>4.0644000000000009</v>
      </c>
      <c r="AS71">
        <v>3.0952499999999996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664.79328275242096</v>
      </c>
      <c r="DN71">
        <v>22.900489970491378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5.1722404327266736</v>
      </c>
      <c r="L72">
        <v>328.95131874837477</v>
      </c>
      <c r="M72">
        <v>28.227485618569034</v>
      </c>
      <c r="N72">
        <v>36.240745169606512</v>
      </c>
      <c r="O72">
        <v>0</v>
      </c>
      <c r="P72">
        <v>42.742246122483657</v>
      </c>
      <c r="Q72">
        <v>3.6087550702987699</v>
      </c>
      <c r="R72">
        <v>2.5765529477543545</v>
      </c>
      <c r="S72">
        <v>4.0984398822618138</v>
      </c>
      <c r="T72">
        <v>0</v>
      </c>
      <c r="U72">
        <v>64.239951089373051</v>
      </c>
      <c r="V72">
        <v>2</v>
      </c>
      <c r="W72">
        <v>4.004434589800443</v>
      </c>
      <c r="X72">
        <v>15</v>
      </c>
      <c r="Y72">
        <v>0</v>
      </c>
      <c r="Z72">
        <v>2.0007000000000001</v>
      </c>
      <c r="AA72">
        <v>8.6195140514311142</v>
      </c>
      <c r="AB72">
        <v>9.4069999999999983</v>
      </c>
      <c r="AC72">
        <v>5.9386399999999995</v>
      </c>
      <c r="AD72">
        <v>11.22681</v>
      </c>
      <c r="AE72">
        <v>15.166195200000001</v>
      </c>
      <c r="AF72">
        <v>2.7225000000000001</v>
      </c>
      <c r="AG72">
        <v>12.123508799999998</v>
      </c>
      <c r="AH72">
        <v>43.058028000000007</v>
      </c>
      <c r="AI72">
        <v>0</v>
      </c>
      <c r="AJ72">
        <v>0</v>
      </c>
      <c r="AK72">
        <v>15.688790000000001</v>
      </c>
      <c r="AL72">
        <v>0</v>
      </c>
      <c r="AM72">
        <v>0</v>
      </c>
      <c r="AN72">
        <v>1.07128</v>
      </c>
      <c r="AO72">
        <v>5.4119520000000012</v>
      </c>
      <c r="AP72">
        <v>3.7337524114967038</v>
      </c>
      <c r="AQ72">
        <v>9.6650000000000009</v>
      </c>
      <c r="AR72">
        <v>4.0644000000000009</v>
      </c>
      <c r="AS72">
        <v>3.0952499999999996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666.88288828704538</v>
      </c>
      <c r="DN72">
        <v>22.972601847131344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5.1721691544339974</v>
      </c>
      <c r="L73">
        <v>328.95131874837477</v>
      </c>
      <c r="M73">
        <v>28.227485618569034</v>
      </c>
      <c r="N73">
        <v>36.240745169606512</v>
      </c>
      <c r="O73">
        <v>0</v>
      </c>
      <c r="P73">
        <v>42.742246122483657</v>
      </c>
      <c r="Q73">
        <v>3.6087550702987699</v>
      </c>
      <c r="R73">
        <v>2.0381675119170981</v>
      </c>
      <c r="S73">
        <v>4.0984398822618138</v>
      </c>
      <c r="T73">
        <v>0</v>
      </c>
      <c r="U73">
        <v>64.239951089373051</v>
      </c>
      <c r="V73">
        <v>2</v>
      </c>
      <c r="W73">
        <v>4.004434589800443</v>
      </c>
      <c r="X73">
        <v>15</v>
      </c>
      <c r="Y73">
        <v>0</v>
      </c>
      <c r="Z73">
        <v>2.0007000000000001</v>
      </c>
      <c r="AA73">
        <v>8.6195140514311142</v>
      </c>
      <c r="AB73">
        <v>8.5890000000000004</v>
      </c>
      <c r="AC73">
        <v>5.9386399999999995</v>
      </c>
      <c r="AD73">
        <v>11.22681</v>
      </c>
      <c r="AE73">
        <v>15.166195200000001</v>
      </c>
      <c r="AF73">
        <v>2.7225000000000001</v>
      </c>
      <c r="AG73">
        <v>12.123508799999998</v>
      </c>
      <c r="AH73">
        <v>43.058028000000007</v>
      </c>
      <c r="AI73">
        <v>0</v>
      </c>
      <c r="AJ73">
        <v>0</v>
      </c>
      <c r="AK73">
        <v>15.688790000000001</v>
      </c>
      <c r="AL73">
        <v>0</v>
      </c>
      <c r="AM73">
        <v>0</v>
      </c>
      <c r="AN73">
        <v>1.07128</v>
      </c>
      <c r="AO73">
        <v>5.4119520000000012</v>
      </c>
      <c r="AP73">
        <v>3.7337524114967038</v>
      </c>
      <c r="AQ73">
        <v>9.6650000000000009</v>
      </c>
      <c r="AR73">
        <v>3.387</v>
      </c>
      <c r="AS73">
        <v>3.0952499999999996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664.91675891949751</v>
      </c>
      <c r="DN73">
        <v>22.904874500549383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5.1722404327266736</v>
      </c>
      <c r="L74">
        <v>328.95131874837477</v>
      </c>
      <c r="M74">
        <v>28.227485618569034</v>
      </c>
      <c r="N74">
        <v>36.240745169606512</v>
      </c>
      <c r="O74">
        <v>0</v>
      </c>
      <c r="P74">
        <v>42.742246122483657</v>
      </c>
      <c r="Q74">
        <v>3.2285661925343807</v>
      </c>
      <c r="R74">
        <v>2.0381675119170981</v>
      </c>
      <c r="S74">
        <v>4.0984398822618138</v>
      </c>
      <c r="T74">
        <v>0</v>
      </c>
      <c r="U74">
        <v>64.239951089373051</v>
      </c>
      <c r="V74">
        <v>2</v>
      </c>
      <c r="W74">
        <v>4.004434589800443</v>
      </c>
      <c r="X74">
        <v>15</v>
      </c>
      <c r="Y74">
        <v>0</v>
      </c>
      <c r="Z74">
        <v>2.0007000000000001</v>
      </c>
      <c r="AA74">
        <v>12.929271077146675</v>
      </c>
      <c r="AB74">
        <v>8.5890000000000004</v>
      </c>
      <c r="AC74">
        <v>5.9386399999999995</v>
      </c>
      <c r="AD74">
        <v>11.22681</v>
      </c>
      <c r="AE74">
        <v>15.166195200000001</v>
      </c>
      <c r="AF74">
        <v>2.7225000000000001</v>
      </c>
      <c r="AG74">
        <v>12.123508799999998</v>
      </c>
      <c r="AH74">
        <v>43.058028000000007</v>
      </c>
      <c r="AI74">
        <v>0</v>
      </c>
      <c r="AJ74">
        <v>0</v>
      </c>
      <c r="AK74">
        <v>15.688790000000001</v>
      </c>
      <c r="AL74">
        <v>0</v>
      </c>
      <c r="AM74">
        <v>0</v>
      </c>
      <c r="AN74">
        <v>1.07128</v>
      </c>
      <c r="AO74">
        <v>5.4119520000000012</v>
      </c>
      <c r="AP74">
        <v>3.7337524114967038</v>
      </c>
      <c r="AQ74">
        <v>13.9176</v>
      </c>
      <c r="AR74">
        <v>3.387</v>
      </c>
      <c r="AS74">
        <v>3.0952499999999996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672.82643206402793</v>
      </c>
      <c r="DN74">
        <v>23.177440782262842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5.1721691544339974</v>
      </c>
      <c r="L75">
        <v>328.95131874837477</v>
      </c>
      <c r="M75">
        <v>28.227485618569034</v>
      </c>
      <c r="N75">
        <v>36.240745169606512</v>
      </c>
      <c r="O75">
        <v>0</v>
      </c>
      <c r="P75">
        <v>42.742246122483657</v>
      </c>
      <c r="Q75">
        <v>3.6087550702987699</v>
      </c>
      <c r="R75">
        <v>13.457104682953311</v>
      </c>
      <c r="S75">
        <v>4.0984398822618138</v>
      </c>
      <c r="T75">
        <v>0</v>
      </c>
      <c r="U75">
        <v>64.239951089373051</v>
      </c>
      <c r="V75">
        <v>2</v>
      </c>
      <c r="W75">
        <v>3.6403637817346355</v>
      </c>
      <c r="X75">
        <v>14.998810912511761</v>
      </c>
      <c r="Y75">
        <v>0</v>
      </c>
      <c r="Z75">
        <v>0.33750000000000008</v>
      </c>
      <c r="AA75">
        <v>12.929271077146675</v>
      </c>
      <c r="AB75">
        <v>5.7259999999999991</v>
      </c>
      <c r="AC75">
        <v>5.9386399999999995</v>
      </c>
      <c r="AD75">
        <v>11.2122192</v>
      </c>
      <c r="AE75">
        <v>15.166195200000001</v>
      </c>
      <c r="AF75">
        <v>2.7225000000000001</v>
      </c>
      <c r="AG75">
        <v>12.123508799999998</v>
      </c>
      <c r="AH75">
        <v>43.058028000000007</v>
      </c>
      <c r="AI75">
        <v>0</v>
      </c>
      <c r="AJ75">
        <v>0</v>
      </c>
      <c r="AK75">
        <v>15.688790000000001</v>
      </c>
      <c r="AL75">
        <v>0</v>
      </c>
      <c r="AM75">
        <v>0</v>
      </c>
      <c r="AN75">
        <v>1.07128</v>
      </c>
      <c r="AO75">
        <v>5.4119520000000012</v>
      </c>
      <c r="AP75">
        <v>3.7337524114967038</v>
      </c>
      <c r="AQ75">
        <v>13.9176</v>
      </c>
      <c r="AR75">
        <v>3.387</v>
      </c>
      <c r="AS75">
        <v>3.0952499999999996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679.48989890560631</v>
      </c>
      <c r="DN75">
        <v>23.406978015638195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5.1722404327266736</v>
      </c>
      <c r="L76">
        <v>328.95131874837477</v>
      </c>
      <c r="M76">
        <v>28.227485618569034</v>
      </c>
      <c r="N76">
        <v>36.240745169606512</v>
      </c>
      <c r="O76">
        <v>0</v>
      </c>
      <c r="P76">
        <v>42.742246122483657</v>
      </c>
      <c r="Q76">
        <v>3.6087550702987699</v>
      </c>
      <c r="R76">
        <v>13.457104682953311</v>
      </c>
      <c r="S76">
        <v>4.0984398822618138</v>
      </c>
      <c r="T76">
        <v>0</v>
      </c>
      <c r="U76">
        <v>64.239951089373051</v>
      </c>
      <c r="V76">
        <v>1.9945259481037922</v>
      </c>
      <c r="W76">
        <v>4.1377464788732397</v>
      </c>
      <c r="X76">
        <v>14.998810912511761</v>
      </c>
      <c r="Y76">
        <v>0</v>
      </c>
      <c r="Z76">
        <v>0.33750000000000008</v>
      </c>
      <c r="AA76">
        <v>12.929271077146675</v>
      </c>
      <c r="AB76">
        <v>5.7259999999999991</v>
      </c>
      <c r="AC76">
        <v>5.9386399999999995</v>
      </c>
      <c r="AD76">
        <v>11.2122192</v>
      </c>
      <c r="AE76">
        <v>15.166195200000001</v>
      </c>
      <c r="AF76">
        <v>2.7225000000000001</v>
      </c>
      <c r="AG76">
        <v>12.123508799999998</v>
      </c>
      <c r="AH76">
        <v>43.058028000000007</v>
      </c>
      <c r="AI76">
        <v>0</v>
      </c>
      <c r="AJ76">
        <v>0</v>
      </c>
      <c r="AK76">
        <v>15.688790000000001</v>
      </c>
      <c r="AL76">
        <v>0</v>
      </c>
      <c r="AM76">
        <v>0</v>
      </c>
      <c r="AN76">
        <v>1.07128</v>
      </c>
      <c r="AO76">
        <v>5.4119520000000012</v>
      </c>
      <c r="AP76">
        <v>3.7337524114967038</v>
      </c>
      <c r="AQ76">
        <v>13.9176</v>
      </c>
      <c r="AR76">
        <v>3.387</v>
      </c>
      <c r="AS76">
        <v>3.0952499999999996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679.96549578993074</v>
      </c>
      <c r="DN76">
        <v>23.423361054848961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5.0998843827720384</v>
      </c>
      <c r="L77">
        <v>328.95568602000873</v>
      </c>
      <c r="M77">
        <v>28.227485618569034</v>
      </c>
      <c r="N77">
        <v>36.240745169606512</v>
      </c>
      <c r="O77">
        <v>0</v>
      </c>
      <c r="P77">
        <v>42.742246122483657</v>
      </c>
      <c r="Q77">
        <v>3.330051695528069</v>
      </c>
      <c r="R77">
        <v>12.418859558287798</v>
      </c>
      <c r="S77">
        <v>2.346995479532163</v>
      </c>
      <c r="T77">
        <v>0</v>
      </c>
      <c r="U77">
        <v>64.239951089373051</v>
      </c>
      <c r="V77">
        <v>1.9945259481037922</v>
      </c>
      <c r="W77">
        <v>4.1377464788732397</v>
      </c>
      <c r="X77">
        <v>14.998810912511761</v>
      </c>
      <c r="Y77">
        <v>0</v>
      </c>
      <c r="Z77">
        <v>1.0125000000000002</v>
      </c>
      <c r="AA77">
        <v>12.929271077146675</v>
      </c>
      <c r="AB77">
        <v>5.7259999999999991</v>
      </c>
      <c r="AC77">
        <v>5.9386399999999995</v>
      </c>
      <c r="AD77">
        <v>11.2122192</v>
      </c>
      <c r="AE77">
        <v>15.166195200000001</v>
      </c>
      <c r="AF77">
        <v>2.7225000000000001</v>
      </c>
      <c r="AG77">
        <v>12.123508799999998</v>
      </c>
      <c r="AH77">
        <v>43.058028000000007</v>
      </c>
      <c r="AI77">
        <v>0</v>
      </c>
      <c r="AJ77">
        <v>0</v>
      </c>
      <c r="AK77">
        <v>15.688790000000001</v>
      </c>
      <c r="AL77">
        <v>0</v>
      </c>
      <c r="AM77">
        <v>1.6032799999999998</v>
      </c>
      <c r="AN77">
        <v>1.07128</v>
      </c>
      <c r="AO77">
        <v>5.4119520000000012</v>
      </c>
      <c r="AP77">
        <v>3.7337524114967038</v>
      </c>
      <c r="AQ77">
        <v>13.9176</v>
      </c>
      <c r="AR77">
        <v>3.387</v>
      </c>
      <c r="AS77">
        <v>3.0952499999999996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679.13596875873725</v>
      </c>
      <c r="DN77">
        <v>23.394786405556182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5.0998615791801987</v>
      </c>
      <c r="L78">
        <v>328.95568602000873</v>
      </c>
      <c r="M78">
        <v>28.227485618569034</v>
      </c>
      <c r="N78">
        <v>36.240745169606512</v>
      </c>
      <c r="O78">
        <v>0</v>
      </c>
      <c r="P78">
        <v>42.742246122483657</v>
      </c>
      <c r="Q78">
        <v>3.330051695528069</v>
      </c>
      <c r="R78">
        <v>13.008124923879947</v>
      </c>
      <c r="S78">
        <v>2.346995479532163</v>
      </c>
      <c r="T78">
        <v>0</v>
      </c>
      <c r="U78">
        <v>64.239951089373051</v>
      </c>
      <c r="V78">
        <v>1.9945259481037922</v>
      </c>
      <c r="W78">
        <v>13.489189856739287</v>
      </c>
      <c r="X78">
        <v>30.165871641350833</v>
      </c>
      <c r="Y78">
        <v>0</v>
      </c>
      <c r="Z78">
        <v>1.0125000000000002</v>
      </c>
      <c r="AA78">
        <v>12.929271077146675</v>
      </c>
      <c r="AB78">
        <v>5.7259999999999991</v>
      </c>
      <c r="AC78">
        <v>7.8139999999999992</v>
      </c>
      <c r="AD78">
        <v>11.2122192</v>
      </c>
      <c r="AE78">
        <v>15.166195200000001</v>
      </c>
      <c r="AF78">
        <v>5.4450000000000003</v>
      </c>
      <c r="AG78">
        <v>12.123508799999998</v>
      </c>
      <c r="AH78">
        <v>43.058028000000007</v>
      </c>
      <c r="AI78">
        <v>0</v>
      </c>
      <c r="AJ78">
        <v>0</v>
      </c>
      <c r="AK78">
        <v>15.688790000000001</v>
      </c>
      <c r="AL78">
        <v>0</v>
      </c>
      <c r="AM78">
        <v>3.239279999999999</v>
      </c>
      <c r="AN78">
        <v>1.07128</v>
      </c>
      <c r="AO78">
        <v>5.4119520000000012</v>
      </c>
      <c r="AP78">
        <v>3.7337524114967038</v>
      </c>
      <c r="AQ78">
        <v>13.9176</v>
      </c>
      <c r="AR78">
        <v>3.387</v>
      </c>
      <c r="AS78">
        <v>3.3015999999999996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709.63337898709483</v>
      </c>
      <c r="DN78">
        <v>24.445332845903831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4.8825710704286438</v>
      </c>
      <c r="L79">
        <v>364.99739370582614</v>
      </c>
      <c r="M79">
        <v>28.227485618569034</v>
      </c>
      <c r="N79">
        <v>36.240745169606512</v>
      </c>
      <c r="O79">
        <v>0</v>
      </c>
      <c r="P79">
        <v>42.742246122483657</v>
      </c>
      <c r="Q79">
        <v>6.3396236316246757</v>
      </c>
      <c r="R79">
        <v>13.008124923879947</v>
      </c>
      <c r="S79">
        <v>8.0978943396226413</v>
      </c>
      <c r="T79">
        <v>0</v>
      </c>
      <c r="U79">
        <v>64.239951089373051</v>
      </c>
      <c r="V79">
        <v>3.8389197640117998</v>
      </c>
      <c r="W79">
        <v>12.28969220338983</v>
      </c>
      <c r="X79">
        <v>30.165871641350833</v>
      </c>
      <c r="Y79">
        <v>0</v>
      </c>
      <c r="Z79">
        <v>6.0324750000000016</v>
      </c>
      <c r="AA79">
        <v>12.929271077146675</v>
      </c>
      <c r="AB79">
        <v>12.12276</v>
      </c>
      <c r="AC79">
        <v>8.9169460386367199</v>
      </c>
      <c r="AD79">
        <v>11.2122192</v>
      </c>
      <c r="AE79">
        <v>15.166195200000001</v>
      </c>
      <c r="AF79">
        <v>9.0749999999999975</v>
      </c>
      <c r="AG79">
        <v>12.123508799999998</v>
      </c>
      <c r="AH79">
        <v>43.058028000000007</v>
      </c>
      <c r="AI79">
        <v>0</v>
      </c>
      <c r="AJ79">
        <v>0</v>
      </c>
      <c r="AK79">
        <v>15.688790000000001</v>
      </c>
      <c r="AL79">
        <v>0</v>
      </c>
      <c r="AM79">
        <v>4.8491039999999996</v>
      </c>
      <c r="AN79">
        <v>1.07128</v>
      </c>
      <c r="AO79">
        <v>5.4119520000000012</v>
      </c>
      <c r="AP79">
        <v>3.5372391266810874</v>
      </c>
      <c r="AQ79">
        <v>19.098039999999997</v>
      </c>
      <c r="AR79">
        <v>14.902800000000004</v>
      </c>
      <c r="AS79">
        <v>10.069879999999998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793.01831826404441</v>
      </c>
      <c r="DN79">
        <v>27.317689458586962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4.9963805444543707</v>
      </c>
      <c r="L80">
        <v>364.99739370582614</v>
      </c>
      <c r="M80">
        <v>28.227485618569034</v>
      </c>
      <c r="N80">
        <v>36.240745169606512</v>
      </c>
      <c r="O80">
        <v>0</v>
      </c>
      <c r="P80">
        <v>42.742246122483657</v>
      </c>
      <c r="Q80">
        <v>6.3396236316246757</v>
      </c>
      <c r="R80">
        <v>13.008124923879947</v>
      </c>
      <c r="S80">
        <v>8.0978943396226413</v>
      </c>
      <c r="T80">
        <v>0</v>
      </c>
      <c r="U80">
        <v>64.239951089373051</v>
      </c>
      <c r="V80">
        <v>3.8389197640117998</v>
      </c>
      <c r="W80">
        <v>12.28969220338983</v>
      </c>
      <c r="X80">
        <v>30.165871641350833</v>
      </c>
      <c r="Y80">
        <v>0</v>
      </c>
      <c r="Z80">
        <v>6.0324750000000016</v>
      </c>
      <c r="AA80">
        <v>12.929271077146675</v>
      </c>
      <c r="AB80">
        <v>12.12276</v>
      </c>
      <c r="AC80">
        <v>8.9169460386367199</v>
      </c>
      <c r="AD80">
        <v>11.2122192</v>
      </c>
      <c r="AE80">
        <v>15.166195200000001</v>
      </c>
      <c r="AF80">
        <v>9.0749999999999975</v>
      </c>
      <c r="AG80">
        <v>12.123508799999998</v>
      </c>
      <c r="AH80">
        <v>43.058028000000007</v>
      </c>
      <c r="AI80">
        <v>0</v>
      </c>
      <c r="AJ80">
        <v>0</v>
      </c>
      <c r="AK80">
        <v>15.688790000000001</v>
      </c>
      <c r="AL80">
        <v>0</v>
      </c>
      <c r="AM80">
        <v>4.8491039999999996</v>
      </c>
      <c r="AN80">
        <v>1.07128</v>
      </c>
      <c r="AO80">
        <v>5.4119520000000012</v>
      </c>
      <c r="AP80">
        <v>3.5372391266810874</v>
      </c>
      <c r="AQ80">
        <v>19.098039999999997</v>
      </c>
      <c r="AR80">
        <v>14.902800000000004</v>
      </c>
      <c r="AS80">
        <v>10.069879999999998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793.12833788020021</v>
      </c>
      <c r="DN80">
        <v>27.321479316456852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9.4135162228842759</v>
      </c>
      <c r="L81">
        <v>414.99818366656672</v>
      </c>
      <c r="M81">
        <v>28.227485618569034</v>
      </c>
      <c r="N81">
        <v>36.240745169606512</v>
      </c>
      <c r="O81">
        <v>0</v>
      </c>
      <c r="P81">
        <v>42.742246122483657</v>
      </c>
      <c r="Q81">
        <v>6.3431918124104376</v>
      </c>
      <c r="R81">
        <v>13.008124923879947</v>
      </c>
      <c r="S81">
        <v>8.0978943396226413</v>
      </c>
      <c r="T81">
        <v>0</v>
      </c>
      <c r="U81">
        <v>64.239951089373051</v>
      </c>
      <c r="V81">
        <v>3.8389197640117998</v>
      </c>
      <c r="W81">
        <v>12.28969220338983</v>
      </c>
      <c r="X81">
        <v>30.165871641350833</v>
      </c>
      <c r="Y81">
        <v>0</v>
      </c>
      <c r="Z81">
        <v>6.0324750000000016</v>
      </c>
      <c r="AA81">
        <v>12.929271077146675</v>
      </c>
      <c r="AB81">
        <v>12.12276</v>
      </c>
      <c r="AC81">
        <v>8.9169460386367199</v>
      </c>
      <c r="AD81">
        <v>11.2122192</v>
      </c>
      <c r="AE81">
        <v>15.166195200000001</v>
      </c>
      <c r="AF81">
        <v>9.0749999999999975</v>
      </c>
      <c r="AG81">
        <v>12.123508799999998</v>
      </c>
      <c r="AH81">
        <v>43.058028000000007</v>
      </c>
      <c r="AI81">
        <v>0</v>
      </c>
      <c r="AJ81">
        <v>0</v>
      </c>
      <c r="AK81">
        <v>15.688790000000001</v>
      </c>
      <c r="AL81">
        <v>0</v>
      </c>
      <c r="AM81">
        <v>4.8491039999999996</v>
      </c>
      <c r="AN81">
        <v>1.07128</v>
      </c>
      <c r="AO81">
        <v>5.4119520000000012</v>
      </c>
      <c r="AP81">
        <v>3.5372391266810874</v>
      </c>
      <c r="AQ81">
        <v>19.098039999999997</v>
      </c>
      <c r="AR81">
        <v>4.0644000000000009</v>
      </c>
      <c r="AS81">
        <v>10.069879999999998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835.26011514689947</v>
      </c>
      <c r="DN81">
        <v>28.77279586971369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9.4135162228842759</v>
      </c>
      <c r="L82">
        <v>414.99818366656672</v>
      </c>
      <c r="M82">
        <v>28.227485618569034</v>
      </c>
      <c r="N82">
        <v>36.240745169606512</v>
      </c>
      <c r="O82">
        <v>0</v>
      </c>
      <c r="P82">
        <v>42.742246122483657</v>
      </c>
      <c r="Q82">
        <v>6.3431918124104376</v>
      </c>
      <c r="R82">
        <v>13.008124923879947</v>
      </c>
      <c r="S82">
        <v>8.0978943396226413</v>
      </c>
      <c r="T82">
        <v>0</v>
      </c>
      <c r="U82">
        <v>64.239951089373051</v>
      </c>
      <c r="V82">
        <v>3.8389197640117998</v>
      </c>
      <c r="W82">
        <v>12.28969220338983</v>
      </c>
      <c r="X82">
        <v>30.165871641350833</v>
      </c>
      <c r="Y82">
        <v>0</v>
      </c>
      <c r="Z82">
        <v>6.0324750000000016</v>
      </c>
      <c r="AA82">
        <v>12.929271077146675</v>
      </c>
      <c r="AB82">
        <v>12.12276</v>
      </c>
      <c r="AC82">
        <v>8.9169460386367199</v>
      </c>
      <c r="AD82">
        <v>11.2122192</v>
      </c>
      <c r="AE82">
        <v>15.166195200000001</v>
      </c>
      <c r="AF82">
        <v>9.0749999999999975</v>
      </c>
      <c r="AG82">
        <v>12.123508799999998</v>
      </c>
      <c r="AH82">
        <v>43.058028000000007</v>
      </c>
      <c r="AI82">
        <v>0</v>
      </c>
      <c r="AJ82">
        <v>0</v>
      </c>
      <c r="AK82">
        <v>15.688790000000001</v>
      </c>
      <c r="AL82">
        <v>0</v>
      </c>
      <c r="AM82">
        <v>4.8491039999999996</v>
      </c>
      <c r="AN82">
        <v>1.07128</v>
      </c>
      <c r="AO82">
        <v>5.4119520000000012</v>
      </c>
      <c r="AP82">
        <v>3.5372391266810874</v>
      </c>
      <c r="AQ82">
        <v>19.098039999999997</v>
      </c>
      <c r="AR82">
        <v>3.387</v>
      </c>
      <c r="AS82">
        <v>10.069879999999998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834.60527244418211</v>
      </c>
      <c r="DN82">
        <v>28.75023857243108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9.4135162228842759</v>
      </c>
      <c r="L83">
        <v>414.99818366656672</v>
      </c>
      <c r="M83">
        <v>28.227485618569034</v>
      </c>
      <c r="N83">
        <v>36.240745169606512</v>
      </c>
      <c r="O83">
        <v>0</v>
      </c>
      <c r="P83">
        <v>42.742246122483657</v>
      </c>
      <c r="Q83">
        <v>6.3432294553094959</v>
      </c>
      <c r="R83">
        <v>13.008124923879947</v>
      </c>
      <c r="S83">
        <v>8.0978943396226413</v>
      </c>
      <c r="T83">
        <v>0</v>
      </c>
      <c r="U83">
        <v>64.239951089373051</v>
      </c>
      <c r="V83">
        <v>3.8389197640117998</v>
      </c>
      <c r="W83">
        <v>11.937967005649718</v>
      </c>
      <c r="X83">
        <v>30.165871641350833</v>
      </c>
      <c r="Y83">
        <v>0</v>
      </c>
      <c r="Z83">
        <v>6.0324750000000016</v>
      </c>
      <c r="AA83">
        <v>12.929271077146675</v>
      </c>
      <c r="AB83">
        <v>12.12276</v>
      </c>
      <c r="AC83">
        <v>8.9169460386367199</v>
      </c>
      <c r="AD83">
        <v>11.2122192</v>
      </c>
      <c r="AE83">
        <v>15.166195200000001</v>
      </c>
      <c r="AF83">
        <v>9.0749999999999975</v>
      </c>
      <c r="AG83">
        <v>12.123508799999998</v>
      </c>
      <c r="AH83">
        <v>43.058028000000007</v>
      </c>
      <c r="AI83">
        <v>0</v>
      </c>
      <c r="AJ83">
        <v>0</v>
      </c>
      <c r="AK83">
        <v>15.688790000000001</v>
      </c>
      <c r="AL83">
        <v>0</v>
      </c>
      <c r="AM83">
        <v>4.8491039999999996</v>
      </c>
      <c r="AN83">
        <v>1.07128</v>
      </c>
      <c r="AO83">
        <v>5.4119520000000012</v>
      </c>
      <c r="AP83">
        <v>0</v>
      </c>
      <c r="AQ83">
        <v>19.098039999999997</v>
      </c>
      <c r="AR83">
        <v>6.0966000000000014</v>
      </c>
      <c r="AS83">
        <v>3.3015999999999996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826.92252839186085</v>
      </c>
      <c r="DN83">
        <v>28.485375943230274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9.4135162228842759</v>
      </c>
      <c r="L84">
        <v>414.99818366656672</v>
      </c>
      <c r="M84">
        <v>28.227485618569034</v>
      </c>
      <c r="N84">
        <v>36.240745169606512</v>
      </c>
      <c r="O84">
        <v>0</v>
      </c>
      <c r="P84">
        <v>42.742246122483657</v>
      </c>
      <c r="Q84">
        <v>6.3432294553094959</v>
      </c>
      <c r="R84">
        <v>13.008124923879947</v>
      </c>
      <c r="S84">
        <v>8.0978943396226413</v>
      </c>
      <c r="T84">
        <v>0</v>
      </c>
      <c r="U84">
        <v>64.239951089373051</v>
      </c>
      <c r="V84">
        <v>3.8389197640117998</v>
      </c>
      <c r="W84">
        <v>11.937967005649718</v>
      </c>
      <c r="X84">
        <v>30.165871641350833</v>
      </c>
      <c r="Y84">
        <v>0</v>
      </c>
      <c r="Z84">
        <v>6.0324750000000016</v>
      </c>
      <c r="AA84">
        <v>12.929271077146675</v>
      </c>
      <c r="AB84">
        <v>12.12276</v>
      </c>
      <c r="AC84">
        <v>8.9169460386367199</v>
      </c>
      <c r="AD84">
        <v>11.2122192</v>
      </c>
      <c r="AE84">
        <v>15.166195200000001</v>
      </c>
      <c r="AF84">
        <v>9.0749999999999975</v>
      </c>
      <c r="AG84">
        <v>12.123508799999998</v>
      </c>
      <c r="AH84">
        <v>43.058028000000007</v>
      </c>
      <c r="AI84">
        <v>0</v>
      </c>
      <c r="AJ84">
        <v>0</v>
      </c>
      <c r="AK84">
        <v>15.688790000000001</v>
      </c>
      <c r="AL84">
        <v>0</v>
      </c>
      <c r="AM84">
        <v>4.8491039999999996</v>
      </c>
      <c r="AN84">
        <v>1.07128</v>
      </c>
      <c r="AO84">
        <v>5.4119520000000012</v>
      </c>
      <c r="AP84">
        <v>0</v>
      </c>
      <c r="AQ84">
        <v>19.098039999999997</v>
      </c>
      <c r="AR84">
        <v>6.774</v>
      </c>
      <c r="AS84">
        <v>3.0952499999999996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827.37789237163736</v>
      </c>
      <c r="DN84">
        <v>28.501061963453708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9.4135162228842759</v>
      </c>
      <c r="L85">
        <v>414.99818366656672</v>
      </c>
      <c r="M85">
        <v>28.227485618569034</v>
      </c>
      <c r="N85">
        <v>36.240745169606512</v>
      </c>
      <c r="O85">
        <v>0</v>
      </c>
      <c r="P85">
        <v>42.742246122483657</v>
      </c>
      <c r="Q85">
        <v>6.3432294553094959</v>
      </c>
      <c r="R85">
        <v>13.008124923879947</v>
      </c>
      <c r="S85">
        <v>8.0978943396226413</v>
      </c>
      <c r="T85">
        <v>0</v>
      </c>
      <c r="U85">
        <v>64.239951089373051</v>
      </c>
      <c r="V85">
        <v>3.8389197640117998</v>
      </c>
      <c r="W85">
        <v>11.937967005649718</v>
      </c>
      <c r="X85">
        <v>30.165871641350833</v>
      </c>
      <c r="Y85">
        <v>0</v>
      </c>
      <c r="Z85">
        <v>6.0324750000000016</v>
      </c>
      <c r="AA85">
        <v>12.929271077146675</v>
      </c>
      <c r="AB85">
        <v>12.12276</v>
      </c>
      <c r="AC85">
        <v>8.9169460386367199</v>
      </c>
      <c r="AD85">
        <v>11.2122192</v>
      </c>
      <c r="AE85">
        <v>15.166195200000001</v>
      </c>
      <c r="AF85">
        <v>9.0749999999999975</v>
      </c>
      <c r="AG85">
        <v>12.123508799999998</v>
      </c>
      <c r="AH85">
        <v>43.058028000000007</v>
      </c>
      <c r="AI85">
        <v>0</v>
      </c>
      <c r="AJ85">
        <v>0</v>
      </c>
      <c r="AK85">
        <v>15.688790000000001</v>
      </c>
      <c r="AL85">
        <v>0</v>
      </c>
      <c r="AM85">
        <v>3.239279999999999</v>
      </c>
      <c r="AN85">
        <v>1.07128</v>
      </c>
      <c r="AO85">
        <v>5.4119520000000012</v>
      </c>
      <c r="AP85">
        <v>0</v>
      </c>
      <c r="AQ85">
        <v>19.098039999999997</v>
      </c>
      <c r="AR85">
        <v>6.774</v>
      </c>
      <c r="AS85">
        <v>3.0952499999999996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825.82167559969434</v>
      </c>
      <c r="DN85">
        <v>28.447454735396697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9.4135162228842759</v>
      </c>
      <c r="L86">
        <v>414.99818366656672</v>
      </c>
      <c r="M86">
        <v>28.227485618569034</v>
      </c>
      <c r="N86">
        <v>36.240745169606512</v>
      </c>
      <c r="O86">
        <v>0</v>
      </c>
      <c r="P86">
        <v>42.742246122483657</v>
      </c>
      <c r="Q86">
        <v>6.3432294553094959</v>
      </c>
      <c r="R86">
        <v>13.008124923879947</v>
      </c>
      <c r="S86">
        <v>8.0978943396226413</v>
      </c>
      <c r="T86">
        <v>0</v>
      </c>
      <c r="U86">
        <v>64.239951089373051</v>
      </c>
      <c r="V86">
        <v>3.8389197640117998</v>
      </c>
      <c r="W86">
        <v>11.937967005649718</v>
      </c>
      <c r="X86">
        <v>30.165871641350833</v>
      </c>
      <c r="Y86">
        <v>0</v>
      </c>
      <c r="Z86">
        <v>0.33750000000000008</v>
      </c>
      <c r="AA86">
        <v>12.929271077146675</v>
      </c>
      <c r="AB86">
        <v>12.12276</v>
      </c>
      <c r="AC86">
        <v>8.7516800000000003</v>
      </c>
      <c r="AD86">
        <v>11.2122192</v>
      </c>
      <c r="AE86">
        <v>15.166195200000001</v>
      </c>
      <c r="AF86">
        <v>8.1674999999999986</v>
      </c>
      <c r="AG86">
        <v>12.123508799999998</v>
      </c>
      <c r="AH86">
        <v>43.058028000000007</v>
      </c>
      <c r="AI86">
        <v>0</v>
      </c>
      <c r="AJ86">
        <v>0</v>
      </c>
      <c r="AK86">
        <v>15.688790000000001</v>
      </c>
      <c r="AL86">
        <v>0</v>
      </c>
      <c r="AM86">
        <v>3.239279999999999</v>
      </c>
      <c r="AN86">
        <v>1.07128</v>
      </c>
      <c r="AO86">
        <v>5.4119520000000012</v>
      </c>
      <c r="AP86">
        <v>0</v>
      </c>
      <c r="AQ86">
        <v>13.9176</v>
      </c>
      <c r="AR86">
        <v>6.774</v>
      </c>
      <c r="AS86">
        <v>3.0952499999999996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814.27136892877922</v>
      </c>
      <c r="DN86">
        <v>28.049580367675091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9.4135162228842759</v>
      </c>
      <c r="L87">
        <v>474.99790021327647</v>
      </c>
      <c r="M87">
        <v>28.227485618569034</v>
      </c>
      <c r="N87">
        <v>36.240745169606512</v>
      </c>
      <c r="O87">
        <v>0</v>
      </c>
      <c r="P87">
        <v>42.742246122483657</v>
      </c>
      <c r="Q87">
        <v>6.3419070687484513</v>
      </c>
      <c r="R87">
        <v>13.008124923879947</v>
      </c>
      <c r="S87">
        <v>8.0978943396226413</v>
      </c>
      <c r="T87">
        <v>0</v>
      </c>
      <c r="U87">
        <v>64.239951089373051</v>
      </c>
      <c r="V87">
        <v>3.8389197640117998</v>
      </c>
      <c r="W87">
        <v>12.217278192090394</v>
      </c>
      <c r="X87">
        <v>30.165871641350833</v>
      </c>
      <c r="Y87">
        <v>0</v>
      </c>
      <c r="Z87">
        <v>0.33750000000000008</v>
      </c>
      <c r="AA87">
        <v>12.929271077146675</v>
      </c>
      <c r="AB87">
        <v>12.12276</v>
      </c>
      <c r="AC87">
        <v>7.8139999999999992</v>
      </c>
      <c r="AD87">
        <v>11.2122192</v>
      </c>
      <c r="AE87">
        <v>15.166195200000001</v>
      </c>
      <c r="AF87">
        <v>8.1674999999999986</v>
      </c>
      <c r="AG87">
        <v>12.123508799999998</v>
      </c>
      <c r="AH87">
        <v>43.058028000000007</v>
      </c>
      <c r="AI87">
        <v>0</v>
      </c>
      <c r="AJ87">
        <v>0</v>
      </c>
      <c r="AK87">
        <v>15.688790000000001</v>
      </c>
      <c r="AL87">
        <v>0</v>
      </c>
      <c r="AM87">
        <v>3.239279999999999</v>
      </c>
      <c r="AN87">
        <v>1.07128</v>
      </c>
      <c r="AO87">
        <v>5.4119520000000012</v>
      </c>
      <c r="AP87">
        <v>0</v>
      </c>
      <c r="AQ87">
        <v>13.9176</v>
      </c>
      <c r="AR87">
        <v>6.774</v>
      </c>
      <c r="AS87">
        <v>3.0952499999999996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871.63537161071952</v>
      </c>
      <c r="DN87">
        <v>30.025603032324199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9.4135162228842759</v>
      </c>
      <c r="L88">
        <v>474.99790021327647</v>
      </c>
      <c r="M88">
        <v>28.227485618569034</v>
      </c>
      <c r="N88">
        <v>36.240745169606512</v>
      </c>
      <c r="O88">
        <v>0</v>
      </c>
      <c r="P88">
        <v>42.742246122483657</v>
      </c>
      <c r="Q88">
        <v>6.3419070687484513</v>
      </c>
      <c r="R88">
        <v>13.008124923879947</v>
      </c>
      <c r="S88">
        <v>8.0978943396226413</v>
      </c>
      <c r="T88">
        <v>0</v>
      </c>
      <c r="U88">
        <v>64.239951089373051</v>
      </c>
      <c r="V88">
        <v>3.8389197640117998</v>
      </c>
      <c r="W88">
        <v>12.217278192090394</v>
      </c>
      <c r="X88">
        <v>30.165871641350833</v>
      </c>
      <c r="Y88">
        <v>0</v>
      </c>
      <c r="Z88">
        <v>0.33750000000000008</v>
      </c>
      <c r="AA88">
        <v>12.929271077146675</v>
      </c>
      <c r="AB88">
        <v>12.12276</v>
      </c>
      <c r="AC88">
        <v>7.8139999999999992</v>
      </c>
      <c r="AD88">
        <v>11.2122192</v>
      </c>
      <c r="AE88">
        <v>15.166195200000001</v>
      </c>
      <c r="AF88">
        <v>8.1674999999999986</v>
      </c>
      <c r="AG88">
        <v>12.123508799999998</v>
      </c>
      <c r="AH88">
        <v>43.058028000000007</v>
      </c>
      <c r="AI88">
        <v>0</v>
      </c>
      <c r="AJ88">
        <v>0</v>
      </c>
      <c r="AK88">
        <v>15.688790000000001</v>
      </c>
      <c r="AL88">
        <v>0</v>
      </c>
      <c r="AM88">
        <v>3.239279999999999</v>
      </c>
      <c r="AN88">
        <v>1.07128</v>
      </c>
      <c r="AO88">
        <v>5.4119520000000012</v>
      </c>
      <c r="AP88">
        <v>0</v>
      </c>
      <c r="AQ88">
        <v>13.9176</v>
      </c>
      <c r="AR88">
        <v>6.774</v>
      </c>
      <c r="AS88">
        <v>3.0952499999999996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871.63537161071952</v>
      </c>
      <c r="DN88">
        <v>30.025603032324199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9.4135162228842759</v>
      </c>
      <c r="L89">
        <v>474.99790021327647</v>
      </c>
      <c r="M89">
        <v>28.227485618569034</v>
      </c>
      <c r="N89">
        <v>36.240745169606512</v>
      </c>
      <c r="O89">
        <v>0</v>
      </c>
      <c r="P89">
        <v>42.742246122483657</v>
      </c>
      <c r="Q89">
        <v>6.3432298030059133</v>
      </c>
      <c r="R89">
        <v>13.008124923879947</v>
      </c>
      <c r="S89">
        <v>8.0978943396226413</v>
      </c>
      <c r="T89">
        <v>0</v>
      </c>
      <c r="U89">
        <v>64.239951089373051</v>
      </c>
      <c r="V89">
        <v>3.8389197640117998</v>
      </c>
      <c r="W89">
        <v>12.351761355932203</v>
      </c>
      <c r="X89">
        <v>30.165871641350833</v>
      </c>
      <c r="Y89">
        <v>0</v>
      </c>
      <c r="Z89">
        <v>0.33750000000000008</v>
      </c>
      <c r="AA89">
        <v>12.929271077146675</v>
      </c>
      <c r="AB89">
        <v>12.12276</v>
      </c>
      <c r="AC89">
        <v>7.8139999999999992</v>
      </c>
      <c r="AD89">
        <v>11.2122192</v>
      </c>
      <c r="AE89">
        <v>15.166195200000001</v>
      </c>
      <c r="AF89">
        <v>8.1674999999999986</v>
      </c>
      <c r="AG89">
        <v>12.123508799999998</v>
      </c>
      <c r="AH89">
        <v>43.058028000000007</v>
      </c>
      <c r="AI89">
        <v>0</v>
      </c>
      <c r="AJ89">
        <v>0</v>
      </c>
      <c r="AK89">
        <v>15.688790000000001</v>
      </c>
      <c r="AL89">
        <v>0</v>
      </c>
      <c r="AM89">
        <v>3.239279999999999</v>
      </c>
      <c r="AN89">
        <v>1.07128</v>
      </c>
      <c r="AO89">
        <v>5.4119520000000012</v>
      </c>
      <c r="AP89">
        <v>0</v>
      </c>
      <c r="AQ89">
        <v>13.9176</v>
      </c>
      <c r="AR89">
        <v>6.774</v>
      </c>
      <c r="AS89">
        <v>1.8571499999999999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870.56978382635668</v>
      </c>
      <c r="DN89">
        <v>29.98889671478635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9.4135162228842759</v>
      </c>
      <c r="L90">
        <v>474.99790021327647</v>
      </c>
      <c r="M90">
        <v>28.227485618569034</v>
      </c>
      <c r="N90">
        <v>36.240745169606512</v>
      </c>
      <c r="O90">
        <v>0</v>
      </c>
      <c r="P90">
        <v>42.742246122483657</v>
      </c>
      <c r="Q90">
        <v>6.3432298030059133</v>
      </c>
      <c r="R90">
        <v>13.008124923879947</v>
      </c>
      <c r="S90">
        <v>8.0978943396226413</v>
      </c>
      <c r="T90">
        <v>0</v>
      </c>
      <c r="U90">
        <v>64.239951089373051</v>
      </c>
      <c r="V90">
        <v>3.8389197640117998</v>
      </c>
      <c r="W90">
        <v>12.351761355932203</v>
      </c>
      <c r="X90">
        <v>30.165871641350833</v>
      </c>
      <c r="Y90">
        <v>0</v>
      </c>
      <c r="Z90">
        <v>4.0014000000000012</v>
      </c>
      <c r="AA90">
        <v>12.929271077146675</v>
      </c>
      <c r="AB90">
        <v>12.12276</v>
      </c>
      <c r="AC90">
        <v>8.9169460386367199</v>
      </c>
      <c r="AD90">
        <v>11.2122192</v>
      </c>
      <c r="AE90">
        <v>15.166195200000001</v>
      </c>
      <c r="AF90">
        <v>9.0749999999999975</v>
      </c>
      <c r="AG90">
        <v>12.123508799999998</v>
      </c>
      <c r="AH90">
        <v>43.058028000000007</v>
      </c>
      <c r="AI90">
        <v>0</v>
      </c>
      <c r="AJ90">
        <v>0</v>
      </c>
      <c r="AK90">
        <v>15.688790000000001</v>
      </c>
      <c r="AL90">
        <v>0</v>
      </c>
      <c r="AM90">
        <v>4.8491039999999996</v>
      </c>
      <c r="AN90">
        <v>1.07128</v>
      </c>
      <c r="AO90">
        <v>5.4119520000000012</v>
      </c>
      <c r="AP90">
        <v>0</v>
      </c>
      <c r="AQ90">
        <v>19.098039999999997</v>
      </c>
      <c r="AR90">
        <v>6.774</v>
      </c>
      <c r="AS90">
        <v>1.8571499999999999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882.619322257671</v>
      </c>
      <c r="DN90">
        <v>30.403968322108874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9.4135162228842759</v>
      </c>
      <c r="L91">
        <v>474.99790021327647</v>
      </c>
      <c r="M91">
        <v>28.227485618569034</v>
      </c>
      <c r="N91">
        <v>36.240745169606512</v>
      </c>
      <c r="O91">
        <v>0</v>
      </c>
      <c r="P91">
        <v>42.742246122483657</v>
      </c>
      <c r="Q91">
        <v>6.3422181163262898</v>
      </c>
      <c r="R91">
        <v>13.008124923879947</v>
      </c>
      <c r="S91">
        <v>8.0978943396226413</v>
      </c>
      <c r="T91">
        <v>0</v>
      </c>
      <c r="U91">
        <v>64.239951089373051</v>
      </c>
      <c r="V91">
        <v>3.8389197640117998</v>
      </c>
      <c r="W91">
        <v>12.351761355932203</v>
      </c>
      <c r="X91">
        <v>30.165871641350833</v>
      </c>
      <c r="Y91">
        <v>0</v>
      </c>
      <c r="Z91">
        <v>4.0014000000000012</v>
      </c>
      <c r="AA91">
        <v>12.929271077146675</v>
      </c>
      <c r="AB91">
        <v>12.12276</v>
      </c>
      <c r="AC91">
        <v>8.9169460386367199</v>
      </c>
      <c r="AD91">
        <v>11.2122192</v>
      </c>
      <c r="AE91">
        <v>15.166195200000001</v>
      </c>
      <c r="AF91">
        <v>9.0749999999999975</v>
      </c>
      <c r="AG91">
        <v>12.123508799999998</v>
      </c>
      <c r="AH91">
        <v>43.058028000000007</v>
      </c>
      <c r="AI91">
        <v>0</v>
      </c>
      <c r="AJ91">
        <v>0</v>
      </c>
      <c r="AK91">
        <v>15.688790000000001</v>
      </c>
      <c r="AL91">
        <v>0</v>
      </c>
      <c r="AM91">
        <v>4.8491039999999996</v>
      </c>
      <c r="AN91">
        <v>1.07128</v>
      </c>
      <c r="AO91">
        <v>4.9609560000000021</v>
      </c>
      <c r="AP91">
        <v>0</v>
      </c>
      <c r="AQ91">
        <v>19.098039999999997</v>
      </c>
      <c r="AR91">
        <v>7.112700000000002</v>
      </c>
      <c r="AS91">
        <v>1.8571499999999999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882.50978789761734</v>
      </c>
      <c r="DN91">
        <v>30.400194995482813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9.4135162228842759</v>
      </c>
      <c r="L92">
        <v>474.99790021327647</v>
      </c>
      <c r="M92">
        <v>28.227485618569034</v>
      </c>
      <c r="N92">
        <v>36.240745169606512</v>
      </c>
      <c r="O92">
        <v>0</v>
      </c>
      <c r="P92">
        <v>42.742246122483657</v>
      </c>
      <c r="Q92">
        <v>6.3422181163262898</v>
      </c>
      <c r="R92">
        <v>13.008124923879947</v>
      </c>
      <c r="S92">
        <v>8.0978943396226413</v>
      </c>
      <c r="T92">
        <v>0</v>
      </c>
      <c r="U92">
        <v>64.239951089373051</v>
      </c>
      <c r="V92">
        <v>3.8389197640117998</v>
      </c>
      <c r="W92">
        <v>12.351761355932203</v>
      </c>
      <c r="X92">
        <v>30.165871641350833</v>
      </c>
      <c r="Y92">
        <v>0</v>
      </c>
      <c r="Z92">
        <v>4.0014000000000012</v>
      </c>
      <c r="AA92">
        <v>12.929271077146675</v>
      </c>
      <c r="AB92">
        <v>12.12276</v>
      </c>
      <c r="AC92">
        <v>8.9169460386367199</v>
      </c>
      <c r="AD92">
        <v>11.2122192</v>
      </c>
      <c r="AE92">
        <v>15.166195200000001</v>
      </c>
      <c r="AF92">
        <v>9.0749999999999975</v>
      </c>
      <c r="AG92">
        <v>12.123508799999998</v>
      </c>
      <c r="AH92">
        <v>43.058028000000007</v>
      </c>
      <c r="AI92">
        <v>0</v>
      </c>
      <c r="AJ92">
        <v>0</v>
      </c>
      <c r="AK92">
        <v>15.688790000000001</v>
      </c>
      <c r="AL92">
        <v>0</v>
      </c>
      <c r="AM92">
        <v>4.8491039999999996</v>
      </c>
      <c r="AN92">
        <v>1.07128</v>
      </c>
      <c r="AO92">
        <v>4.9609560000000021</v>
      </c>
      <c r="AP92">
        <v>0</v>
      </c>
      <c r="AQ92">
        <v>19.098039999999997</v>
      </c>
      <c r="AR92">
        <v>7.112700000000002</v>
      </c>
      <c r="AS92">
        <v>1.8571499999999999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882.50978789761734</v>
      </c>
      <c r="DN92">
        <v>30.400194995482813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9.4135162228842759</v>
      </c>
      <c r="L93">
        <v>414.99818366656672</v>
      </c>
      <c r="M93">
        <v>28.227485618569034</v>
      </c>
      <c r="N93">
        <v>36.240745169606512</v>
      </c>
      <c r="O93">
        <v>0</v>
      </c>
      <c r="P93">
        <v>42.742246122483657</v>
      </c>
      <c r="Q93">
        <v>6.3422181163262898</v>
      </c>
      <c r="R93">
        <v>13.008124923879947</v>
      </c>
      <c r="S93">
        <v>8.0978943396226413</v>
      </c>
      <c r="T93">
        <v>0</v>
      </c>
      <c r="U93">
        <v>64.239951089373051</v>
      </c>
      <c r="V93">
        <v>3.8389197640117998</v>
      </c>
      <c r="W93">
        <v>12.351761355932203</v>
      </c>
      <c r="X93">
        <v>30.165871641350833</v>
      </c>
      <c r="Y93">
        <v>0</v>
      </c>
      <c r="Z93">
        <v>2.0007000000000001</v>
      </c>
      <c r="AA93">
        <v>12.929271077146675</v>
      </c>
      <c r="AB93">
        <v>12.12276</v>
      </c>
      <c r="AC93">
        <v>8.9169460386367199</v>
      </c>
      <c r="AD93">
        <v>11.2122192</v>
      </c>
      <c r="AE93">
        <v>15.166195200000001</v>
      </c>
      <c r="AF93">
        <v>9.0749999999999975</v>
      </c>
      <c r="AG93">
        <v>12.123508799999998</v>
      </c>
      <c r="AH93">
        <v>43.058028000000007</v>
      </c>
      <c r="AI93">
        <v>0</v>
      </c>
      <c r="AJ93">
        <v>0</v>
      </c>
      <c r="AK93">
        <v>15.688790000000001</v>
      </c>
      <c r="AL93">
        <v>0</v>
      </c>
      <c r="AM93">
        <v>4.8491039999999996</v>
      </c>
      <c r="AN93">
        <v>1.07128</v>
      </c>
      <c r="AO93">
        <v>4.9609560000000021</v>
      </c>
      <c r="AP93">
        <v>0</v>
      </c>
      <c r="AQ93">
        <v>19.098039999999997</v>
      </c>
      <c r="AR93">
        <v>7.112700000000002</v>
      </c>
      <c r="AS93">
        <v>1.8571499999999999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822.57398502040314</v>
      </c>
      <c r="DN93">
        <v>28.335581325987313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9.4135162228842759</v>
      </c>
      <c r="L94">
        <v>414.99818366656672</v>
      </c>
      <c r="M94">
        <v>28.227485618569034</v>
      </c>
      <c r="N94">
        <v>36.240745169606512</v>
      </c>
      <c r="O94">
        <v>0</v>
      </c>
      <c r="P94">
        <v>42.742246122483657</v>
      </c>
      <c r="Q94">
        <v>6.3422181163262898</v>
      </c>
      <c r="R94">
        <v>13.008124923879947</v>
      </c>
      <c r="S94">
        <v>8.0978943396226413</v>
      </c>
      <c r="T94">
        <v>0</v>
      </c>
      <c r="U94">
        <v>64.239951089373051</v>
      </c>
      <c r="V94">
        <v>3.8389197640117998</v>
      </c>
      <c r="W94">
        <v>12.351761355932203</v>
      </c>
      <c r="X94">
        <v>30.165871641350833</v>
      </c>
      <c r="Y94">
        <v>0</v>
      </c>
      <c r="Z94">
        <v>2.0007000000000001</v>
      </c>
      <c r="AA94">
        <v>12.929271077146675</v>
      </c>
      <c r="AB94">
        <v>12.12276</v>
      </c>
      <c r="AC94">
        <v>8.9169460386367199</v>
      </c>
      <c r="AD94">
        <v>11.2122192</v>
      </c>
      <c r="AE94">
        <v>15.166195200000001</v>
      </c>
      <c r="AF94">
        <v>9.0749999999999975</v>
      </c>
      <c r="AG94">
        <v>12.123508799999998</v>
      </c>
      <c r="AH94">
        <v>43.058028000000007</v>
      </c>
      <c r="AI94">
        <v>0</v>
      </c>
      <c r="AJ94">
        <v>0</v>
      </c>
      <c r="AK94">
        <v>15.688790000000001</v>
      </c>
      <c r="AL94">
        <v>0</v>
      </c>
      <c r="AM94">
        <v>4.8491039999999996</v>
      </c>
      <c r="AN94">
        <v>1.07128</v>
      </c>
      <c r="AO94">
        <v>4.9609560000000021</v>
      </c>
      <c r="AP94">
        <v>0</v>
      </c>
      <c r="AQ94">
        <v>19.098039999999997</v>
      </c>
      <c r="AR94">
        <v>7.112700000000002</v>
      </c>
      <c r="AS94">
        <v>1.8571499999999999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822.57398502040314</v>
      </c>
      <c r="DN94">
        <v>28.335581325987313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9.4135162228842759</v>
      </c>
      <c r="L95">
        <v>354.99854748496853</v>
      </c>
      <c r="M95">
        <v>28.227485618569034</v>
      </c>
      <c r="N95">
        <v>36.240745169606512</v>
      </c>
      <c r="O95">
        <v>0</v>
      </c>
      <c r="P95">
        <v>42.742246122483657</v>
      </c>
      <c r="Q95">
        <v>6.3422181163262898</v>
      </c>
      <c r="R95">
        <v>13.008124923879947</v>
      </c>
      <c r="S95">
        <v>8.0978943396226413</v>
      </c>
      <c r="T95">
        <v>0</v>
      </c>
      <c r="U95">
        <v>64.239951089373051</v>
      </c>
      <c r="V95">
        <v>3.8389197640117998</v>
      </c>
      <c r="W95">
        <v>12.444865084745761</v>
      </c>
      <c r="X95">
        <v>30.165871641350833</v>
      </c>
      <c r="Y95">
        <v>0</v>
      </c>
      <c r="Z95">
        <v>0.33750000000000008</v>
      </c>
      <c r="AA95">
        <v>12.929271077146675</v>
      </c>
      <c r="AB95">
        <v>12.12276</v>
      </c>
      <c r="AC95">
        <v>7.8139999999999992</v>
      </c>
      <c r="AD95">
        <v>10.537799999999995</v>
      </c>
      <c r="AE95">
        <v>15.166195200000001</v>
      </c>
      <c r="AF95">
        <v>5.7474999999999996</v>
      </c>
      <c r="AG95">
        <v>12.123508799999998</v>
      </c>
      <c r="AH95">
        <v>43.058028000000007</v>
      </c>
      <c r="AI95">
        <v>0</v>
      </c>
      <c r="AJ95">
        <v>0</v>
      </c>
      <c r="AK95">
        <v>15.688790000000001</v>
      </c>
      <c r="AL95">
        <v>0</v>
      </c>
      <c r="AM95">
        <v>3.239279999999999</v>
      </c>
      <c r="AN95">
        <v>1.07128</v>
      </c>
      <c r="AO95">
        <v>4.9609560000000021</v>
      </c>
      <c r="AP95">
        <v>0</v>
      </c>
      <c r="AQ95">
        <v>18.556799999999996</v>
      </c>
      <c r="AR95">
        <v>7.112700000000002</v>
      </c>
      <c r="AS95">
        <v>1.8571499999999999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756.04021827191423</v>
      </c>
      <c r="DN95">
        <v>26.043686383054702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9.4135162228842759</v>
      </c>
      <c r="L96">
        <v>354.99854748496853</v>
      </c>
      <c r="M96">
        <v>28.227485618569034</v>
      </c>
      <c r="N96">
        <v>36.240745169606512</v>
      </c>
      <c r="O96">
        <v>0</v>
      </c>
      <c r="P96">
        <v>42.742246122483657</v>
      </c>
      <c r="Q96">
        <v>6.3422181163262898</v>
      </c>
      <c r="R96">
        <v>13.008124923879947</v>
      </c>
      <c r="S96">
        <v>8.0978943396226413</v>
      </c>
      <c r="T96">
        <v>0</v>
      </c>
      <c r="U96">
        <v>64.239951089373051</v>
      </c>
      <c r="V96">
        <v>3.8389197640117998</v>
      </c>
      <c r="W96">
        <v>12.444865084745761</v>
      </c>
      <c r="X96">
        <v>30.165871641350833</v>
      </c>
      <c r="Y96">
        <v>0</v>
      </c>
      <c r="Z96">
        <v>0.33750000000000008</v>
      </c>
      <c r="AA96">
        <v>12.929271077146675</v>
      </c>
      <c r="AB96">
        <v>12.12276</v>
      </c>
      <c r="AC96">
        <v>7.8139999999999992</v>
      </c>
      <c r="AD96">
        <v>10.537799999999995</v>
      </c>
      <c r="AE96">
        <v>15.166195200000001</v>
      </c>
      <c r="AF96">
        <v>5.4450000000000003</v>
      </c>
      <c r="AG96">
        <v>12.123508799999998</v>
      </c>
      <c r="AH96">
        <v>43.058028000000007</v>
      </c>
      <c r="AI96">
        <v>0</v>
      </c>
      <c r="AJ96">
        <v>0</v>
      </c>
      <c r="AK96">
        <v>15.688790000000001</v>
      </c>
      <c r="AL96">
        <v>0</v>
      </c>
      <c r="AM96">
        <v>1.6196399999999995</v>
      </c>
      <c r="AN96">
        <v>1.07128</v>
      </c>
      <c r="AO96">
        <v>4.9609560000000021</v>
      </c>
      <c r="AP96">
        <v>0</v>
      </c>
      <c r="AQ96">
        <v>18.556799999999996</v>
      </c>
      <c r="AR96">
        <v>7.112700000000002</v>
      </c>
      <c r="AS96">
        <v>3.0952499999999996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755.37895669223974</v>
      </c>
      <c r="DN96">
        <v>26.020907962729197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9.4135162228842759</v>
      </c>
      <c r="L97">
        <v>354.99854748496853</v>
      </c>
      <c r="M97">
        <v>28.227485618569034</v>
      </c>
      <c r="N97">
        <v>36.240745169606512</v>
      </c>
      <c r="O97">
        <v>0</v>
      </c>
      <c r="P97">
        <v>42.742246122483657</v>
      </c>
      <c r="Q97">
        <v>6.3422181163262898</v>
      </c>
      <c r="R97">
        <v>13.008124923879947</v>
      </c>
      <c r="S97">
        <v>8.0978943396226413</v>
      </c>
      <c r="T97">
        <v>0</v>
      </c>
      <c r="U97">
        <v>64.239951089373051</v>
      </c>
      <c r="V97">
        <v>3.8389197640117998</v>
      </c>
      <c r="W97">
        <v>12.444865084745761</v>
      </c>
      <c r="X97">
        <v>30.165871641350833</v>
      </c>
      <c r="Y97">
        <v>0</v>
      </c>
      <c r="Z97">
        <v>0.33750000000000008</v>
      </c>
      <c r="AA97">
        <v>12.929271077146675</v>
      </c>
      <c r="AB97">
        <v>12.12276</v>
      </c>
      <c r="AC97">
        <v>7.8139999999999992</v>
      </c>
      <c r="AD97">
        <v>10.537799999999995</v>
      </c>
      <c r="AE97">
        <v>15.166195200000001</v>
      </c>
      <c r="AF97">
        <v>5.4450000000000003</v>
      </c>
      <c r="AG97">
        <v>12.123508799999998</v>
      </c>
      <c r="AH97">
        <v>43.058028000000007</v>
      </c>
      <c r="AI97">
        <v>0</v>
      </c>
      <c r="AJ97">
        <v>0</v>
      </c>
      <c r="AK97">
        <v>15.688790000000001</v>
      </c>
      <c r="AL97">
        <v>0</v>
      </c>
      <c r="AM97">
        <v>1.3087999999999997</v>
      </c>
      <c r="AN97">
        <v>1.07128</v>
      </c>
      <c r="AO97">
        <v>4.9609560000000021</v>
      </c>
      <c r="AP97">
        <v>0</v>
      </c>
      <c r="AQ97">
        <v>18.556799999999996</v>
      </c>
      <c r="AR97">
        <v>2.7096000000000005</v>
      </c>
      <c r="AS97">
        <v>4.1269999999999998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751.81938353826069</v>
      </c>
      <c r="DN97">
        <v>25.89829111670829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9.4135162228842759</v>
      </c>
      <c r="L98">
        <v>354.99854748496853</v>
      </c>
      <c r="M98">
        <v>28.227485618569034</v>
      </c>
      <c r="N98">
        <v>36.240745169606512</v>
      </c>
      <c r="O98">
        <v>0</v>
      </c>
      <c r="P98">
        <v>42.742246122483657</v>
      </c>
      <c r="Q98">
        <v>6.3422181163262898</v>
      </c>
      <c r="R98">
        <v>13.008124923879947</v>
      </c>
      <c r="S98">
        <v>8.0978943396226413</v>
      </c>
      <c r="T98">
        <v>0</v>
      </c>
      <c r="U98">
        <v>64.239951089373051</v>
      </c>
      <c r="V98">
        <v>3.8389197640117998</v>
      </c>
      <c r="W98">
        <v>12.444865084745761</v>
      </c>
      <c r="X98">
        <v>30.165871641350833</v>
      </c>
      <c r="Y98">
        <v>0</v>
      </c>
      <c r="Z98">
        <v>0.33750000000000008</v>
      </c>
      <c r="AA98">
        <v>12.929271077146675</v>
      </c>
      <c r="AB98">
        <v>12.12276</v>
      </c>
      <c r="AC98">
        <v>7.8139999999999992</v>
      </c>
      <c r="AD98">
        <v>10.537799999999995</v>
      </c>
      <c r="AE98">
        <v>15.166195200000001</v>
      </c>
      <c r="AF98">
        <v>5.4450000000000003</v>
      </c>
      <c r="AG98">
        <v>12.123508799999998</v>
      </c>
      <c r="AH98">
        <v>43.058028000000007</v>
      </c>
      <c r="AI98">
        <v>0</v>
      </c>
      <c r="AJ98">
        <v>0</v>
      </c>
      <c r="AK98">
        <v>15.688790000000001</v>
      </c>
      <c r="AL98">
        <v>0</v>
      </c>
      <c r="AM98">
        <v>1.2270000000000001</v>
      </c>
      <c r="AN98">
        <v>1.07128</v>
      </c>
      <c r="AO98">
        <v>4.9609560000000021</v>
      </c>
      <c r="AP98">
        <v>0</v>
      </c>
      <c r="AQ98">
        <v>18.556799999999996</v>
      </c>
      <c r="AR98">
        <v>2.7096000000000005</v>
      </c>
      <c r="AS98">
        <v>4.952399999999999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752.53822151711006</v>
      </c>
      <c r="DN98">
        <v>25.923053137858872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0.10504055580386225</v>
      </c>
      <c r="L99">
        <f t="shared" si="2"/>
        <v>8.4114563698261247</v>
      </c>
      <c r="M99">
        <f t="shared" si="2"/>
        <v>0.65932120798457772</v>
      </c>
      <c r="N99">
        <f t="shared" si="2"/>
        <v>0.85714169404060825</v>
      </c>
      <c r="O99">
        <f t="shared" si="2"/>
        <v>0</v>
      </c>
      <c r="P99">
        <f t="shared" si="2"/>
        <v>1.0030674934326911</v>
      </c>
      <c r="Q99">
        <f t="shared" si="2"/>
        <v>9.5911537878136693E-2</v>
      </c>
      <c r="R99">
        <f t="shared" si="2"/>
        <v>0.12066131301155668</v>
      </c>
      <c r="S99">
        <f t="shared" si="2"/>
        <v>0.10104831199021637</v>
      </c>
      <c r="T99">
        <f t="shared" si="2"/>
        <v>0</v>
      </c>
      <c r="U99">
        <f t="shared" si="2"/>
        <v>1.5232714109803442</v>
      </c>
      <c r="V99">
        <f t="shared" si="2"/>
        <v>3.8803982428323891E-2</v>
      </c>
      <c r="W99">
        <f t="shared" si="2"/>
        <v>0.10657887004248447</v>
      </c>
      <c r="X99">
        <f t="shared" si="2"/>
        <v>0.45477934753806853</v>
      </c>
      <c r="Y99">
        <f t="shared" si="2"/>
        <v>0</v>
      </c>
      <c r="Z99">
        <f t="shared" si="2"/>
        <v>4.5999731249999967E-2</v>
      </c>
      <c r="AA99">
        <f t="shared" si="2"/>
        <v>0.10663086255139591</v>
      </c>
      <c r="AB99">
        <f t="shared" si="2"/>
        <v>0.22648783999999988</v>
      </c>
      <c r="AC99">
        <f t="shared" si="2"/>
        <v>0.14256779717386536</v>
      </c>
      <c r="AD99">
        <f t="shared" si="2"/>
        <v>0.26868147600000031</v>
      </c>
      <c r="AE99">
        <f t="shared" si="2"/>
        <v>0.36398868479999918</v>
      </c>
      <c r="AF99">
        <f t="shared" si="2"/>
        <v>9.4228749999999931E-2</v>
      </c>
      <c r="AG99">
        <f t="shared" si="2"/>
        <v>0.29096421120000004</v>
      </c>
      <c r="AH99">
        <f t="shared" si="2"/>
        <v>0.97662841949999923</v>
      </c>
      <c r="AI99">
        <f t="shared" si="2"/>
        <v>0</v>
      </c>
      <c r="AJ99">
        <f t="shared" si="2"/>
        <v>0</v>
      </c>
      <c r="AK99">
        <f t="shared" si="2"/>
        <v>0.37653095999999969</v>
      </c>
      <c r="AL99">
        <f t="shared" si="2"/>
        <v>0</v>
      </c>
      <c r="AM99">
        <f t="shared" si="2"/>
        <v>2.0443456000000002E-2</v>
      </c>
      <c r="AN99">
        <f t="shared" si="2"/>
        <v>2.5978540000000001E-2</v>
      </c>
      <c r="AO99">
        <f t="shared" si="2"/>
        <v>0.13665178799999986</v>
      </c>
      <c r="AP99">
        <f t="shared" si="2"/>
        <v>7.4016728725801825E-2</v>
      </c>
      <c r="AQ99">
        <f t="shared" si="2"/>
        <v>0.17899579999999987</v>
      </c>
      <c r="AR99">
        <f t="shared" si="2"/>
        <v>0.13666545000000008</v>
      </c>
      <c r="AS99">
        <f t="shared" si="2"/>
        <v>9.5209890000000075E-2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16.470388561689216</v>
      </c>
      <c r="DN99">
        <f t="shared" si="3"/>
        <v>0.56736391846883794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45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43.5</v>
      </c>
      <c r="DN3">
        <v>1.5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45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43.5</v>
      </c>
      <c r="DN4">
        <v>1.5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61.34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59.3</v>
      </c>
      <c r="DN5">
        <v>2.0400000000000063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73.19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70.75</v>
      </c>
      <c r="DN6">
        <v>2.4399999999999977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67.959999999999994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65.7</v>
      </c>
      <c r="DN7">
        <v>2.2599999999999909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67.959999999999994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65.7</v>
      </c>
      <c r="DN8">
        <v>2.2599999999999909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69.41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67.099999999999994</v>
      </c>
      <c r="DN9">
        <v>2.3100000000000023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69.41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67.099999999999994</v>
      </c>
      <c r="DN10">
        <v>2.3100000000000023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40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38.67</v>
      </c>
      <c r="DN11">
        <v>1.3299999999999983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40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38.67</v>
      </c>
      <c r="DN12">
        <v>1.3299999999999983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40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38.67</v>
      </c>
      <c r="DN13">
        <v>1.3299999999999983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40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38.67</v>
      </c>
      <c r="DN14">
        <v>1.3299999999999983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30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29</v>
      </c>
      <c r="DN15">
        <v>1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30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29</v>
      </c>
      <c r="DN16">
        <v>1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30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29</v>
      </c>
      <c r="DN17">
        <v>1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30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29</v>
      </c>
      <c r="DN18">
        <v>1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30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29</v>
      </c>
      <c r="DN19">
        <v>1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30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29</v>
      </c>
      <c r="DN20">
        <v>1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30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29</v>
      </c>
      <c r="DN21">
        <v>1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30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29</v>
      </c>
      <c r="DN22">
        <v>1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30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29</v>
      </c>
      <c r="DN23">
        <v>1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30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29</v>
      </c>
      <c r="DN24">
        <v>1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30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29</v>
      </c>
      <c r="DN25">
        <v>1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30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29</v>
      </c>
      <c r="DN26">
        <v>1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30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29</v>
      </c>
      <c r="DN27">
        <v>1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30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</v>
      </c>
      <c r="DN28">
        <v>1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30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</v>
      </c>
      <c r="DN29">
        <v>1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30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</v>
      </c>
      <c r="DN30">
        <v>1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30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</v>
      </c>
      <c r="DN31">
        <v>1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30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</v>
      </c>
      <c r="DN32">
        <v>1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30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</v>
      </c>
      <c r="DN33">
        <v>1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30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29</v>
      </c>
      <c r="DN34">
        <v>1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30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29</v>
      </c>
      <c r="DN35">
        <v>1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30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29</v>
      </c>
      <c r="DN36">
        <v>1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66.069999999999993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63.87</v>
      </c>
      <c r="DN37">
        <v>2.1999999999999957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74.25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71.78</v>
      </c>
      <c r="DN38">
        <v>2.4699999999999989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34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32.869999999999997</v>
      </c>
      <c r="DN39">
        <v>1.1300000000000026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37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35.770000000000003</v>
      </c>
      <c r="DN40">
        <v>1.2299999999999969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39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37.700000000000003</v>
      </c>
      <c r="DN41">
        <v>1.2999999999999972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43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41.57</v>
      </c>
      <c r="DN42">
        <v>1.4299999999999997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75.94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73.41</v>
      </c>
      <c r="DN43">
        <v>2.5300000000000011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76.150000000000006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73.61</v>
      </c>
      <c r="DN44">
        <v>2.5400000000000063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76.319999999999993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73.78</v>
      </c>
      <c r="DN45">
        <v>2.539999999999992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76.5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73.95</v>
      </c>
      <c r="DN46">
        <v>2.5499999999999972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77.34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74.760000000000005</v>
      </c>
      <c r="DN47">
        <v>2.5799999999999983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77.34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74.760000000000005</v>
      </c>
      <c r="DN48">
        <v>2.5799999999999983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77.34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74.760000000000005</v>
      </c>
      <c r="DN49">
        <v>2.5799999999999983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77.34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74.760000000000005</v>
      </c>
      <c r="DN50">
        <v>2.5799999999999983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77.34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74.760000000000005</v>
      </c>
      <c r="DN51">
        <v>2.5799999999999983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77.34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74.760000000000005</v>
      </c>
      <c r="DN52">
        <v>2.5799999999999983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77.34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74.760000000000005</v>
      </c>
      <c r="DN53">
        <v>2.5799999999999983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77.34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74.760000000000005</v>
      </c>
      <c r="DN54">
        <v>2.5799999999999983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77.34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74.760000000000005</v>
      </c>
      <c r="DN55">
        <v>2.5799999999999983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77.34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74.760000000000005</v>
      </c>
      <c r="DN56">
        <v>2.5799999999999983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77.34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74.760000000000005</v>
      </c>
      <c r="DN57">
        <v>2.5799999999999983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77.34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74.760000000000005</v>
      </c>
      <c r="DN58">
        <v>2.5799999999999983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77.34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74.760000000000005</v>
      </c>
      <c r="DN59">
        <v>2.5799999999999983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77.34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74.760000000000005</v>
      </c>
      <c r="DN60">
        <v>2.5799999999999983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77.34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74.760000000000005</v>
      </c>
      <c r="DN61">
        <v>2.5799999999999983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77.34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74.760000000000005</v>
      </c>
      <c r="DN62">
        <v>2.5799999999999983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76.930000000000007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74.37</v>
      </c>
      <c r="DN63">
        <v>2.5600000000000023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76.930000000000007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74.37</v>
      </c>
      <c r="DN64">
        <v>2.5600000000000023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76.930000000000007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74.37</v>
      </c>
      <c r="DN65">
        <v>2.5600000000000023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76.930000000000007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74.37</v>
      </c>
      <c r="DN66">
        <v>2.5600000000000023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76.930000000000007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74.37</v>
      </c>
      <c r="DN67">
        <v>2.5600000000000023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76.930000000000007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74.37</v>
      </c>
      <c r="DN68">
        <v>2.5600000000000023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77.34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74.760000000000005</v>
      </c>
      <c r="DN69">
        <v>2.5799999999999983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77.34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74.760000000000005</v>
      </c>
      <c r="DN70">
        <v>2.5799999999999983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77.34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74.760000000000005</v>
      </c>
      <c r="DN71">
        <v>2.5799999999999983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77.34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74.760000000000005</v>
      </c>
      <c r="DN72">
        <v>2.5799999999999983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76.709999999999994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74.16</v>
      </c>
      <c r="DN73">
        <v>2.5499999999999972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76.709999999999994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74.16</v>
      </c>
      <c r="DN74">
        <v>2.5499999999999972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76.709999999999994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74.16</v>
      </c>
      <c r="DN75">
        <v>2.5499999999999972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70.180000000000007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67.84</v>
      </c>
      <c r="DN76">
        <v>2.3400000000000034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61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58.97</v>
      </c>
      <c r="DN77">
        <v>2.0300000000000011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61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58.97</v>
      </c>
      <c r="DN78">
        <v>2.0300000000000011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61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58.97</v>
      </c>
      <c r="DN79">
        <v>2.0300000000000011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62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59.94</v>
      </c>
      <c r="DN80">
        <v>2.0600000000000023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64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61.87</v>
      </c>
      <c r="DN81">
        <v>2.1300000000000026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64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61.87</v>
      </c>
      <c r="DN82">
        <v>2.1300000000000026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63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60.9</v>
      </c>
      <c r="DN83">
        <v>2.1000000000000014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65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62.84</v>
      </c>
      <c r="DN84">
        <v>2.1599999999999966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65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62.84</v>
      </c>
      <c r="DN85">
        <v>2.1599999999999966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64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61.87</v>
      </c>
      <c r="DN86">
        <v>2.1300000000000026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62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59.94</v>
      </c>
      <c r="DN87">
        <v>2.0600000000000023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62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59.94</v>
      </c>
      <c r="DN88">
        <v>2.0600000000000023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62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59.94</v>
      </c>
      <c r="DN89">
        <v>2.0600000000000023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61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58.97</v>
      </c>
      <c r="DN90">
        <v>2.0300000000000011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60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58</v>
      </c>
      <c r="DN91">
        <v>2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61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58.97</v>
      </c>
      <c r="DN92">
        <v>2.0300000000000011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61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58.97</v>
      </c>
      <c r="DN93">
        <v>2.0300000000000011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59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57.04</v>
      </c>
      <c r="DN94">
        <v>1.9600000000000009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57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55.1</v>
      </c>
      <c r="DN95">
        <v>1.8999999999999986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55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53.17</v>
      </c>
      <c r="DN96">
        <v>1.8299999999999983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54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52.2</v>
      </c>
      <c r="DN97">
        <v>1.7999999999999972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50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48.34</v>
      </c>
      <c r="DN98">
        <v>1.6599999999999966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1.3900475000000003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1.3437500000000004</v>
      </c>
      <c r="DN99">
        <f t="shared" si="3"/>
        <v>4.6297499999999991E-2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20.000042000000001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19.334040999999999</v>
      </c>
      <c r="DN3">
        <v>0.6660010000000014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20.000042000000001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19.334040999999999</v>
      </c>
      <c r="DN4">
        <v>0.6660010000000014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20.000042000000001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19.334040999999999</v>
      </c>
      <c r="DN5">
        <v>0.6660010000000014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16.888038000000002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16.325665999999998</v>
      </c>
      <c r="DN6">
        <v>0.56237200000000342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15.617000000000001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15.096954</v>
      </c>
      <c r="DN7">
        <v>0.52004600000000067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15.700177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15.177360999999999</v>
      </c>
      <c r="DN8">
        <v>0.52281600000000061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15.522133999999999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15.005247000000001</v>
      </c>
      <c r="DN9">
        <v>0.51688699999999876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14.672827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14.184222</v>
      </c>
      <c r="DN10">
        <v>0.48860499999999973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16.888663999999999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16.326270999999998</v>
      </c>
      <c r="DN11">
        <v>0.56239300000000014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16.478100000000001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15.929379000000001</v>
      </c>
      <c r="DN12">
        <v>0.54872100000000046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17.255186999999999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16.680589000000001</v>
      </c>
      <c r="DN13">
        <v>0.57459799999999817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19.390352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18.744653</v>
      </c>
      <c r="DN14">
        <v>0.64569900000000047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20.000042000000001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19.334040999999999</v>
      </c>
      <c r="DN15">
        <v>0.6660010000000014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19.200828999999999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18.561440999999999</v>
      </c>
      <c r="DN16">
        <v>0.63938800000000029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19.849028000000001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19.188054999999999</v>
      </c>
      <c r="DN17">
        <v>0.66097300000000203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20.000042000000001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19.334040999999999</v>
      </c>
      <c r="DN18">
        <v>0.6660010000000014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20.000042000000001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19.334040999999999</v>
      </c>
      <c r="DN19">
        <v>0.6660010000000014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20.000042000000001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19.334040999999999</v>
      </c>
      <c r="DN20">
        <v>0.6660010000000014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20.000042000000001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19.334040999999999</v>
      </c>
      <c r="DN21">
        <v>0.6660010000000014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20.000042000000001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19.334040999999999</v>
      </c>
      <c r="DN22">
        <v>0.6660010000000014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20.000042000000001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19.334040999999999</v>
      </c>
      <c r="DN23">
        <v>0.6660010000000014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20.000042000000001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19.334040999999999</v>
      </c>
      <c r="DN24">
        <v>0.6660010000000014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20.000042000000001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19.334040999999999</v>
      </c>
      <c r="DN25">
        <v>0.6660010000000014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20.000042000000001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19.334040999999999</v>
      </c>
      <c r="DN26">
        <v>0.6660010000000014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20.000042000000001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19.334040999999999</v>
      </c>
      <c r="DN27">
        <v>0.6660010000000014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20.000042000000001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19.334040999999999</v>
      </c>
      <c r="DN28">
        <v>0.6660010000000014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20.000042000000001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19.334040999999999</v>
      </c>
      <c r="DN29">
        <v>0.6660010000000014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20.000042000000001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19.334040999999999</v>
      </c>
      <c r="DN30">
        <v>0.6660010000000014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20.000042000000001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19.334040999999999</v>
      </c>
      <c r="DN31">
        <v>0.6660010000000014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20.000042000000001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19.334040999999999</v>
      </c>
      <c r="DN32">
        <v>0.6660010000000014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20.000042000000001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19.334040999999999</v>
      </c>
      <c r="DN33">
        <v>0.6660010000000014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20.000042000000001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19.334040999999999</v>
      </c>
      <c r="DN34">
        <v>0.6660010000000014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20.000042000000001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19.334040999999999</v>
      </c>
      <c r="DN35">
        <v>0.6660010000000014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20.000042000000001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19.334040999999999</v>
      </c>
      <c r="DN36">
        <v>0.6660010000000014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20.000042000000001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19.334040999999999</v>
      </c>
      <c r="DN37">
        <v>0.6660010000000014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20.000042000000001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19.334040999999999</v>
      </c>
      <c r="DN38">
        <v>0.6660010000000014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20.000042000000001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19.334040999999999</v>
      </c>
      <c r="DN39">
        <v>0.6660010000000014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20.000042000000001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19.334040999999999</v>
      </c>
      <c r="DN40">
        <v>0.6660010000000014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20.000042000000001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19.334040999999999</v>
      </c>
      <c r="DN41">
        <v>0.6660010000000014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20.000042000000001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19.334040999999999</v>
      </c>
      <c r="DN42">
        <v>0.6660010000000014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20.000042000000001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19.334040999999999</v>
      </c>
      <c r="DN43">
        <v>0.6660010000000014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20.000042000000001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19.334040999999999</v>
      </c>
      <c r="DN44">
        <v>0.6660010000000014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20.000042000000001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19.334040999999999</v>
      </c>
      <c r="DN45">
        <v>0.6660010000000014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20.000042000000001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19.334040999999999</v>
      </c>
      <c r="DN46">
        <v>0.6660010000000014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20.000042000000001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19.334040999999999</v>
      </c>
      <c r="DN47">
        <v>0.6660010000000014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20.000042000000001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19.334040999999999</v>
      </c>
      <c r="DN48">
        <v>0.6660010000000014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20.000042000000001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19.334040999999999</v>
      </c>
      <c r="DN49">
        <v>0.6660010000000014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20.000042000000001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19.334040999999999</v>
      </c>
      <c r="DN50">
        <v>0.6660010000000014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20.000042000000001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19.334040999999999</v>
      </c>
      <c r="DN51">
        <v>0.6660010000000014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20.000042000000001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19.334040999999999</v>
      </c>
      <c r="DN52">
        <v>0.6660010000000014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20.000042000000001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19.334040999999999</v>
      </c>
      <c r="DN53">
        <v>0.6660010000000014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20.000042000000001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19.334040999999999</v>
      </c>
      <c r="DN54">
        <v>0.6660010000000014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20.000042000000001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19.334040999999999</v>
      </c>
      <c r="DN55">
        <v>0.6660010000000014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20.000042000000001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19.334040999999999</v>
      </c>
      <c r="DN56">
        <v>0.6660010000000014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20.000042000000001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19.334040999999999</v>
      </c>
      <c r="DN57">
        <v>0.6660010000000014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20.000042000000001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19.334040999999999</v>
      </c>
      <c r="DN58">
        <v>0.6660010000000014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20.000042000000001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19.334040999999999</v>
      </c>
      <c r="DN59">
        <v>0.6660010000000014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20.000042000000001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19.334040999999999</v>
      </c>
      <c r="DN60">
        <v>0.6660010000000014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20.000042000000001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19.334040999999999</v>
      </c>
      <c r="DN61">
        <v>0.6660010000000014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20.000042000000001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19.334040999999999</v>
      </c>
      <c r="DN62">
        <v>0.6660010000000014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20.000042000000001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19.334040999999999</v>
      </c>
      <c r="DN63">
        <v>0.6660010000000014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20.000042000000001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19.334040999999999</v>
      </c>
      <c r="DN64">
        <v>0.6660010000000014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20.000042000000001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19.334040999999999</v>
      </c>
      <c r="DN65">
        <v>0.6660010000000014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20.000042000000001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19.334040999999999</v>
      </c>
      <c r="DN66">
        <v>0.6660010000000014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20.000042000000001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19.334040999999999</v>
      </c>
      <c r="DN67">
        <v>0.6660010000000014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20.000042000000001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19.334040999999999</v>
      </c>
      <c r="DN68">
        <v>0.6660010000000014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20.000042000000001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19.334040999999999</v>
      </c>
      <c r="DN69">
        <v>0.6660010000000014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20.000042000000001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19.334040999999999</v>
      </c>
      <c r="DN70">
        <v>0.6660010000000014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20.000042000000001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19.334040999999999</v>
      </c>
      <c r="DN71">
        <v>0.6660010000000014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20.000042000000001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19.334040999999999</v>
      </c>
      <c r="DN72">
        <v>0.6660010000000014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20.000042000000001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19.334040999999999</v>
      </c>
      <c r="DN73">
        <v>0.6660010000000014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20.000042000000001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19.334040999999999</v>
      </c>
      <c r="DN74">
        <v>0.6660010000000014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20.000042000000001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19.334040999999999</v>
      </c>
      <c r="DN75">
        <v>0.6660010000000014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20.000042000000001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19.334040999999999</v>
      </c>
      <c r="DN76">
        <v>0.6660010000000014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20.000042000000001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19.334040999999999</v>
      </c>
      <c r="DN77">
        <v>0.6660010000000014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20.000042000000001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19.334040999999999</v>
      </c>
      <c r="DN78">
        <v>0.6660010000000014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20.000042000000001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19.334040999999999</v>
      </c>
      <c r="DN79">
        <v>0.6660010000000014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20.000042000000001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19.334040999999999</v>
      </c>
      <c r="DN80">
        <v>0.6660010000000014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20.000042000000001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19.334040999999999</v>
      </c>
      <c r="DN81">
        <v>0.6660010000000014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20.000042000000001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19.334040999999999</v>
      </c>
      <c r="DN82">
        <v>0.6660010000000014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20.000042000000001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19.334040999999999</v>
      </c>
      <c r="DN83">
        <v>0.6660010000000014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20.000042000000001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19.334040999999999</v>
      </c>
      <c r="DN84">
        <v>0.6660010000000014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20.000042000000001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19.334040999999999</v>
      </c>
      <c r="DN85">
        <v>0.6660010000000014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20.000042000000001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19.334040999999999</v>
      </c>
      <c r="DN86">
        <v>0.6660010000000014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20.000042000000001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19.334040999999999</v>
      </c>
      <c r="DN87">
        <v>0.6660010000000014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20.000042000000001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19.334040999999999</v>
      </c>
      <c r="DN88">
        <v>0.6660010000000014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20.000042000000001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19.334040999999999</v>
      </c>
      <c r="DN89">
        <v>0.6660010000000014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20.000042000000001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19.334040999999999</v>
      </c>
      <c r="DN90">
        <v>0.6660010000000014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20.000042000000001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19.334040999999999</v>
      </c>
      <c r="DN91">
        <v>0.6660010000000014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20.000042000000001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19.334040999999999</v>
      </c>
      <c r="DN92">
        <v>0.6660010000000014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20.000042000000001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19.334040999999999</v>
      </c>
      <c r="DN93">
        <v>0.6660010000000014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20.000042000000001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19.334040999999999</v>
      </c>
      <c r="DN94">
        <v>0.6660010000000014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20.000042000000001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19.334040999999999</v>
      </c>
      <c r="DN95">
        <v>0.6660010000000014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20.000042000000001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19.334040999999999</v>
      </c>
      <c r="DN96">
        <v>0.6660010000000014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19.467162999999999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18.818905999999998</v>
      </c>
      <c r="DN97">
        <v>0.64825700000000097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19.679856000000001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19.024516999999999</v>
      </c>
      <c r="DN98">
        <v>0.65533900000000145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0.47165321024999896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0.45594716600000051</v>
      </c>
      <c r="DN99">
        <f t="shared" si="3"/>
        <v>1.570604425000003E-2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45179</v>
      </c>
      <c r="B1" s="8" t="s">
        <v>270</v>
      </c>
      <c r="C1" s="8" t="s">
        <v>271</v>
      </c>
      <c r="D1" s="8" t="s">
        <v>272</v>
      </c>
      <c r="G1" s="26"/>
    </row>
    <row r="2" spans="1:9">
      <c r="A2" s="9" t="s">
        <v>164</v>
      </c>
      <c r="F2" s="26" t="s">
        <v>273</v>
      </c>
      <c r="G2" s="26"/>
      <c r="H2" s="8" t="s">
        <v>466</v>
      </c>
      <c r="I2" s="8" t="s">
        <v>467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261.38</v>
      </c>
      <c r="L3" s="197">
        <v>2.9</v>
      </c>
      <c r="M3" s="197">
        <v>61.65</v>
      </c>
      <c r="N3" s="197">
        <v>50.15</v>
      </c>
      <c r="O3" s="197">
        <v>70.84</v>
      </c>
      <c r="P3" s="197">
        <v>26.61</v>
      </c>
      <c r="Q3" s="197">
        <v>2.9</v>
      </c>
      <c r="R3" s="197">
        <v>3.43</v>
      </c>
      <c r="S3" s="197">
        <v>2.9</v>
      </c>
      <c r="T3" s="197">
        <v>0</v>
      </c>
      <c r="U3" s="197">
        <v>59.85</v>
      </c>
      <c r="V3" s="197">
        <v>2.4300000000000002</v>
      </c>
      <c r="W3" s="197">
        <v>8.89</v>
      </c>
      <c r="X3" s="197">
        <v>14.5</v>
      </c>
      <c r="Y3" s="197">
        <v>0</v>
      </c>
      <c r="Z3">
        <v>0</v>
      </c>
      <c r="AA3" s="197">
        <v>14.45</v>
      </c>
      <c r="AB3" s="197">
        <v>0</v>
      </c>
      <c r="AC3" s="197">
        <v>0</v>
      </c>
      <c r="AD3" s="197">
        <v>0</v>
      </c>
      <c r="AE3" s="197">
        <v>74.97</v>
      </c>
      <c r="AF3" s="197">
        <v>0</v>
      </c>
      <c r="AG3" s="197">
        <v>0</v>
      </c>
      <c r="AH3" s="197">
        <v>0</v>
      </c>
      <c r="AI3" s="197">
        <v>99.61</v>
      </c>
      <c r="AJ3" s="197">
        <v>0</v>
      </c>
      <c r="AK3" s="197">
        <v>0</v>
      </c>
      <c r="AL3" s="197">
        <v>0</v>
      </c>
      <c r="AM3" s="197">
        <v>120</v>
      </c>
      <c r="AN3" s="197">
        <v>0</v>
      </c>
      <c r="AO3">
        <v>0</v>
      </c>
      <c r="AP3" s="197">
        <v>58</v>
      </c>
      <c r="AQ3" s="197">
        <v>14.5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267.10000000000002</v>
      </c>
      <c r="L4" s="197">
        <v>2.9</v>
      </c>
      <c r="M4" s="197">
        <v>61.65</v>
      </c>
      <c r="N4" s="197">
        <v>50.15</v>
      </c>
      <c r="O4" s="197">
        <v>70.84</v>
      </c>
      <c r="P4" s="197">
        <v>26.61</v>
      </c>
      <c r="Q4" s="197">
        <v>2.9</v>
      </c>
      <c r="R4" s="197">
        <v>3.87</v>
      </c>
      <c r="S4" s="197">
        <v>2.9</v>
      </c>
      <c r="T4" s="197">
        <v>0</v>
      </c>
      <c r="U4" s="197">
        <v>59.85</v>
      </c>
      <c r="V4" s="197">
        <v>2.4700000000000002</v>
      </c>
      <c r="W4" s="197">
        <v>9.11</v>
      </c>
      <c r="X4" s="197">
        <v>14.5</v>
      </c>
      <c r="Y4" s="197">
        <v>0</v>
      </c>
      <c r="Z4">
        <v>0</v>
      </c>
      <c r="AA4" s="197">
        <v>14.45</v>
      </c>
      <c r="AB4" s="197">
        <v>0</v>
      </c>
      <c r="AC4" s="197">
        <v>0</v>
      </c>
      <c r="AD4" s="197">
        <v>0</v>
      </c>
      <c r="AE4" s="197">
        <v>74.97</v>
      </c>
      <c r="AF4" s="197">
        <v>0</v>
      </c>
      <c r="AG4" s="197">
        <v>0</v>
      </c>
      <c r="AH4" s="197">
        <v>0</v>
      </c>
      <c r="AI4" s="197">
        <v>99.61</v>
      </c>
      <c r="AJ4" s="197">
        <v>0</v>
      </c>
      <c r="AK4" s="197">
        <v>0</v>
      </c>
      <c r="AL4" s="197">
        <v>0</v>
      </c>
      <c r="AM4" s="197">
        <v>120</v>
      </c>
      <c r="AN4" s="197">
        <v>0</v>
      </c>
      <c r="AO4">
        <v>0</v>
      </c>
      <c r="AP4" s="197">
        <v>58</v>
      </c>
      <c r="AQ4" s="197">
        <v>14.5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261.01</v>
      </c>
      <c r="L5" s="197">
        <v>7.37</v>
      </c>
      <c r="M5" s="197">
        <v>61.65</v>
      </c>
      <c r="N5" s="197">
        <v>50.15</v>
      </c>
      <c r="O5" s="197">
        <v>70.84</v>
      </c>
      <c r="P5" s="197">
        <v>26.61</v>
      </c>
      <c r="Q5" s="197">
        <v>4.1900000000000004</v>
      </c>
      <c r="R5" s="197">
        <v>3.87</v>
      </c>
      <c r="S5" s="197">
        <v>3.63</v>
      </c>
      <c r="T5" s="197">
        <v>0</v>
      </c>
      <c r="U5" s="197">
        <v>59.85</v>
      </c>
      <c r="V5" s="197">
        <v>1.93</v>
      </c>
      <c r="W5" s="197">
        <v>6.5</v>
      </c>
      <c r="X5" s="197">
        <v>14.5</v>
      </c>
      <c r="Y5" s="197">
        <v>0</v>
      </c>
      <c r="Z5">
        <v>0</v>
      </c>
      <c r="AA5" s="197">
        <v>15.16</v>
      </c>
      <c r="AB5" s="197">
        <v>0</v>
      </c>
      <c r="AC5" s="197">
        <v>0</v>
      </c>
      <c r="AD5" s="197">
        <v>0</v>
      </c>
      <c r="AE5" s="197">
        <v>74.97</v>
      </c>
      <c r="AF5" s="197">
        <v>0</v>
      </c>
      <c r="AG5" s="197">
        <v>0</v>
      </c>
      <c r="AH5" s="197">
        <v>0</v>
      </c>
      <c r="AI5" s="197">
        <v>99.61</v>
      </c>
      <c r="AJ5" s="197">
        <v>0</v>
      </c>
      <c r="AK5" s="197">
        <v>0</v>
      </c>
      <c r="AL5" s="197">
        <v>0</v>
      </c>
      <c r="AM5" s="197">
        <v>120</v>
      </c>
      <c r="AN5" s="197">
        <v>0</v>
      </c>
      <c r="AO5">
        <v>0</v>
      </c>
      <c r="AP5" s="197">
        <v>58</v>
      </c>
      <c r="AQ5" s="197">
        <v>14.5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261.01</v>
      </c>
      <c r="L6" s="197">
        <v>6.58</v>
      </c>
      <c r="M6" s="197">
        <v>61.65</v>
      </c>
      <c r="N6" s="197">
        <v>50.15</v>
      </c>
      <c r="O6" s="197">
        <v>70.84</v>
      </c>
      <c r="P6" s="197">
        <v>26.61</v>
      </c>
      <c r="Q6" s="197">
        <v>4.1900000000000004</v>
      </c>
      <c r="R6" s="197">
        <v>3.87</v>
      </c>
      <c r="S6" s="197">
        <v>3</v>
      </c>
      <c r="T6" s="197">
        <v>0</v>
      </c>
      <c r="U6" s="197">
        <v>59.85</v>
      </c>
      <c r="V6" s="197">
        <v>1.93</v>
      </c>
      <c r="W6" s="197">
        <v>6.5</v>
      </c>
      <c r="X6" s="197">
        <v>14.5</v>
      </c>
      <c r="Y6" s="197">
        <v>0</v>
      </c>
      <c r="Z6">
        <v>0</v>
      </c>
      <c r="AA6" s="197">
        <v>15.16</v>
      </c>
      <c r="AB6" s="197">
        <v>0</v>
      </c>
      <c r="AC6" s="197">
        <v>0</v>
      </c>
      <c r="AD6" s="197">
        <v>0</v>
      </c>
      <c r="AE6" s="197">
        <v>74.97</v>
      </c>
      <c r="AF6" s="197">
        <v>0</v>
      </c>
      <c r="AG6" s="197">
        <v>0</v>
      </c>
      <c r="AH6" s="197">
        <v>0</v>
      </c>
      <c r="AI6" s="197">
        <v>99.61</v>
      </c>
      <c r="AJ6" s="197">
        <v>0</v>
      </c>
      <c r="AK6" s="197">
        <v>0</v>
      </c>
      <c r="AL6" s="197">
        <v>0</v>
      </c>
      <c r="AM6" s="197">
        <v>120</v>
      </c>
      <c r="AN6" s="197">
        <v>0</v>
      </c>
      <c r="AO6">
        <v>0</v>
      </c>
      <c r="AP6" s="197">
        <v>58</v>
      </c>
      <c r="AQ6" s="197">
        <v>14.5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268.2</v>
      </c>
      <c r="L7" s="197">
        <v>4.87</v>
      </c>
      <c r="M7" s="197">
        <v>61.65</v>
      </c>
      <c r="N7" s="197">
        <v>50.15</v>
      </c>
      <c r="O7" s="197">
        <v>70.849999999999994</v>
      </c>
      <c r="P7" s="197">
        <v>26.61</v>
      </c>
      <c r="Q7" s="197">
        <v>2.2200000000000002</v>
      </c>
      <c r="R7" s="197">
        <v>5.86</v>
      </c>
      <c r="S7" s="197">
        <v>1.45</v>
      </c>
      <c r="T7" s="197">
        <v>0</v>
      </c>
      <c r="U7" s="197">
        <v>59.85</v>
      </c>
      <c r="V7" s="197">
        <v>0</v>
      </c>
      <c r="W7" s="197">
        <v>4.9400000000000004</v>
      </c>
      <c r="X7" s="197">
        <v>14.5</v>
      </c>
      <c r="Y7" s="197">
        <v>0</v>
      </c>
      <c r="Z7">
        <v>0</v>
      </c>
      <c r="AA7" s="197">
        <v>15.16</v>
      </c>
      <c r="AB7" s="197">
        <v>0</v>
      </c>
      <c r="AC7" s="197">
        <v>0</v>
      </c>
      <c r="AD7" s="197">
        <v>0</v>
      </c>
      <c r="AE7" s="197">
        <v>74.97</v>
      </c>
      <c r="AF7" s="197">
        <v>0</v>
      </c>
      <c r="AG7" s="197">
        <v>0</v>
      </c>
      <c r="AH7" s="197">
        <v>0</v>
      </c>
      <c r="AI7" s="197">
        <v>99.61</v>
      </c>
      <c r="AJ7" s="197">
        <v>0</v>
      </c>
      <c r="AK7" s="197">
        <v>0</v>
      </c>
      <c r="AL7" s="197">
        <v>0</v>
      </c>
      <c r="AM7" s="197">
        <v>120</v>
      </c>
      <c r="AN7" s="197">
        <v>0</v>
      </c>
      <c r="AO7">
        <v>0</v>
      </c>
      <c r="AP7" s="197">
        <v>56.61</v>
      </c>
      <c r="AQ7" s="197">
        <v>14.5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268.17</v>
      </c>
      <c r="L8" s="197">
        <v>2.99</v>
      </c>
      <c r="M8" s="197">
        <v>61.65</v>
      </c>
      <c r="N8" s="197">
        <v>50.15</v>
      </c>
      <c r="O8" s="197">
        <v>70.849999999999994</v>
      </c>
      <c r="P8" s="197">
        <v>26.61</v>
      </c>
      <c r="Q8" s="197">
        <v>3.13</v>
      </c>
      <c r="R8" s="197">
        <v>0</v>
      </c>
      <c r="S8" s="197">
        <v>1.45</v>
      </c>
      <c r="T8" s="197">
        <v>0</v>
      </c>
      <c r="U8" s="197">
        <v>59.85</v>
      </c>
      <c r="V8" s="197">
        <v>0</v>
      </c>
      <c r="W8" s="197">
        <v>4.9400000000000004</v>
      </c>
      <c r="X8" s="197">
        <v>14.5</v>
      </c>
      <c r="Y8" s="197">
        <v>0</v>
      </c>
      <c r="Z8">
        <v>0</v>
      </c>
      <c r="AA8" s="197">
        <v>15.16</v>
      </c>
      <c r="AB8" s="197">
        <v>0</v>
      </c>
      <c r="AC8" s="197">
        <v>0</v>
      </c>
      <c r="AD8" s="197">
        <v>0</v>
      </c>
      <c r="AE8" s="197">
        <v>74.97</v>
      </c>
      <c r="AF8" s="197">
        <v>0</v>
      </c>
      <c r="AG8" s="197">
        <v>0</v>
      </c>
      <c r="AH8" s="197">
        <v>0</v>
      </c>
      <c r="AI8" s="197">
        <v>99.61</v>
      </c>
      <c r="AJ8" s="197">
        <v>0</v>
      </c>
      <c r="AK8" s="197">
        <v>0</v>
      </c>
      <c r="AL8" s="197">
        <v>0</v>
      </c>
      <c r="AM8" s="197">
        <v>120</v>
      </c>
      <c r="AN8" s="197">
        <v>0</v>
      </c>
      <c r="AO8">
        <v>0</v>
      </c>
      <c r="AP8" s="197">
        <v>56.61</v>
      </c>
      <c r="AQ8" s="197">
        <v>14.5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268.2</v>
      </c>
      <c r="L9" s="197">
        <v>2.9</v>
      </c>
      <c r="M9" s="197">
        <v>14.5</v>
      </c>
      <c r="N9" s="197">
        <v>9.67</v>
      </c>
      <c r="O9" s="197">
        <v>14.5</v>
      </c>
      <c r="P9" s="197">
        <v>26.61</v>
      </c>
      <c r="Q9" s="197">
        <v>4.57</v>
      </c>
      <c r="R9" s="197">
        <v>0</v>
      </c>
      <c r="S9" s="197">
        <v>1.47</v>
      </c>
      <c r="T9" s="197">
        <v>0</v>
      </c>
      <c r="U9" s="197">
        <v>59.85</v>
      </c>
      <c r="V9" s="197">
        <v>0</v>
      </c>
      <c r="W9" s="197">
        <v>4.83</v>
      </c>
      <c r="X9" s="197">
        <v>14.5</v>
      </c>
      <c r="Y9" s="197">
        <v>0</v>
      </c>
      <c r="Z9">
        <v>0</v>
      </c>
      <c r="AA9" s="197">
        <v>15.16</v>
      </c>
      <c r="AB9" s="197">
        <v>0</v>
      </c>
      <c r="AC9" s="197">
        <v>0</v>
      </c>
      <c r="AD9" s="197">
        <v>0</v>
      </c>
      <c r="AE9" s="197">
        <v>74.97</v>
      </c>
      <c r="AF9" s="197">
        <v>0</v>
      </c>
      <c r="AG9" s="197">
        <v>0</v>
      </c>
      <c r="AH9" s="197">
        <v>0</v>
      </c>
      <c r="AI9" s="197">
        <v>99.61</v>
      </c>
      <c r="AJ9" s="197">
        <v>0</v>
      </c>
      <c r="AK9" s="197">
        <v>0</v>
      </c>
      <c r="AL9" s="197">
        <v>0</v>
      </c>
      <c r="AM9" s="197">
        <v>120</v>
      </c>
      <c r="AN9" s="197">
        <v>0</v>
      </c>
      <c r="AO9">
        <v>0</v>
      </c>
      <c r="AP9" s="197">
        <v>78.760000000000005</v>
      </c>
      <c r="AQ9" s="197">
        <v>15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268.17</v>
      </c>
      <c r="L10" s="197">
        <v>2.9</v>
      </c>
      <c r="M10" s="197">
        <v>14.5</v>
      </c>
      <c r="N10" s="197">
        <v>9.67</v>
      </c>
      <c r="O10" s="197">
        <v>14.5</v>
      </c>
      <c r="P10" s="197">
        <v>26.61</v>
      </c>
      <c r="Q10" s="197">
        <v>4.57</v>
      </c>
      <c r="R10" s="197">
        <v>0</v>
      </c>
      <c r="S10" s="197">
        <v>1.47</v>
      </c>
      <c r="T10" s="197">
        <v>0</v>
      </c>
      <c r="U10" s="197">
        <v>59.85</v>
      </c>
      <c r="V10" s="197">
        <v>0</v>
      </c>
      <c r="W10" s="197">
        <v>4.83</v>
      </c>
      <c r="X10" s="197">
        <v>14.5</v>
      </c>
      <c r="Y10" s="197">
        <v>0</v>
      </c>
      <c r="Z10">
        <v>0</v>
      </c>
      <c r="AA10" s="197">
        <v>15.16</v>
      </c>
      <c r="AB10" s="197">
        <v>0</v>
      </c>
      <c r="AC10" s="197">
        <v>0</v>
      </c>
      <c r="AD10" s="197">
        <v>0</v>
      </c>
      <c r="AE10" s="197">
        <v>74.97</v>
      </c>
      <c r="AF10" s="197">
        <v>0</v>
      </c>
      <c r="AG10" s="197">
        <v>0</v>
      </c>
      <c r="AH10" s="197">
        <v>0</v>
      </c>
      <c r="AI10" s="197">
        <v>99.61</v>
      </c>
      <c r="AJ10" s="197">
        <v>0</v>
      </c>
      <c r="AK10" s="197">
        <v>0</v>
      </c>
      <c r="AL10" s="197">
        <v>0</v>
      </c>
      <c r="AM10" s="197">
        <v>120</v>
      </c>
      <c r="AN10" s="197">
        <v>0</v>
      </c>
      <c r="AO10">
        <v>0</v>
      </c>
      <c r="AP10" s="197">
        <v>78.760000000000005</v>
      </c>
      <c r="AQ10" s="197">
        <v>15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268.33</v>
      </c>
      <c r="L11" s="197">
        <v>3</v>
      </c>
      <c r="M11" s="197">
        <v>14.5</v>
      </c>
      <c r="N11" s="197">
        <v>9.67</v>
      </c>
      <c r="O11" s="197">
        <v>14.5</v>
      </c>
      <c r="P11" s="197">
        <v>26.61</v>
      </c>
      <c r="Q11" s="197">
        <v>4.68</v>
      </c>
      <c r="R11" s="197">
        <v>0</v>
      </c>
      <c r="S11" s="197">
        <v>4.3600000000000003</v>
      </c>
      <c r="T11" s="197">
        <v>0</v>
      </c>
      <c r="U11" s="197">
        <v>59.85</v>
      </c>
      <c r="V11" s="197">
        <v>0</v>
      </c>
      <c r="W11" s="197">
        <v>4.83</v>
      </c>
      <c r="X11" s="197">
        <v>14.5</v>
      </c>
      <c r="Y11" s="197">
        <v>0</v>
      </c>
      <c r="Z11">
        <v>0</v>
      </c>
      <c r="AA11" s="197">
        <v>15.16</v>
      </c>
      <c r="AB11" s="197">
        <v>0</v>
      </c>
      <c r="AC11" s="197">
        <v>0</v>
      </c>
      <c r="AD11" s="197">
        <v>0</v>
      </c>
      <c r="AE11" s="197">
        <v>74.97</v>
      </c>
      <c r="AF11" s="197">
        <v>0</v>
      </c>
      <c r="AG11" s="197">
        <v>0</v>
      </c>
      <c r="AH11" s="197">
        <v>0</v>
      </c>
      <c r="AI11" s="197">
        <v>99.61</v>
      </c>
      <c r="AJ11" s="197">
        <v>0</v>
      </c>
      <c r="AK11" s="197">
        <v>0</v>
      </c>
      <c r="AL11" s="197">
        <v>0</v>
      </c>
      <c r="AM11" s="197">
        <v>120</v>
      </c>
      <c r="AN11" s="197">
        <v>0</v>
      </c>
      <c r="AO11">
        <v>0</v>
      </c>
      <c r="AP11" s="197">
        <v>48.34</v>
      </c>
      <c r="AQ11" s="197">
        <v>15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268.29000000000002</v>
      </c>
      <c r="L12" s="197">
        <v>3</v>
      </c>
      <c r="M12" s="197">
        <v>14.5</v>
      </c>
      <c r="N12" s="197">
        <v>9.67</v>
      </c>
      <c r="O12" s="197">
        <v>14.5</v>
      </c>
      <c r="P12" s="197">
        <v>26.61</v>
      </c>
      <c r="Q12" s="197">
        <v>4.68</v>
      </c>
      <c r="R12" s="197">
        <v>0</v>
      </c>
      <c r="S12" s="197">
        <v>4.3600000000000003</v>
      </c>
      <c r="T12" s="197">
        <v>0</v>
      </c>
      <c r="U12" s="197">
        <v>59.85</v>
      </c>
      <c r="V12" s="197">
        <v>0</v>
      </c>
      <c r="W12" s="197">
        <v>4.83</v>
      </c>
      <c r="X12" s="197">
        <v>14.5</v>
      </c>
      <c r="Y12" s="197">
        <v>0</v>
      </c>
      <c r="Z12">
        <v>0</v>
      </c>
      <c r="AA12" s="197">
        <v>15.16</v>
      </c>
      <c r="AB12" s="197">
        <v>0</v>
      </c>
      <c r="AC12" s="197">
        <v>0</v>
      </c>
      <c r="AD12" s="197">
        <v>0</v>
      </c>
      <c r="AE12" s="197">
        <v>74.97</v>
      </c>
      <c r="AF12" s="197">
        <v>0</v>
      </c>
      <c r="AG12" s="197">
        <v>0</v>
      </c>
      <c r="AH12" s="197">
        <v>0</v>
      </c>
      <c r="AI12" s="197">
        <v>99.61</v>
      </c>
      <c r="AJ12" s="197">
        <v>0</v>
      </c>
      <c r="AK12" s="197">
        <v>0</v>
      </c>
      <c r="AL12" s="197">
        <v>0</v>
      </c>
      <c r="AM12" s="197">
        <v>120</v>
      </c>
      <c r="AN12" s="197">
        <v>0</v>
      </c>
      <c r="AO12">
        <v>0</v>
      </c>
      <c r="AP12" s="197">
        <v>48.34</v>
      </c>
      <c r="AQ12" s="197">
        <v>15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268.33</v>
      </c>
      <c r="L13" s="197">
        <v>3</v>
      </c>
      <c r="M13" s="197">
        <v>14.5</v>
      </c>
      <c r="N13" s="197">
        <v>9.67</v>
      </c>
      <c r="O13" s="197">
        <v>14.5</v>
      </c>
      <c r="P13" s="197">
        <v>9.67</v>
      </c>
      <c r="Q13" s="197">
        <v>4.68</v>
      </c>
      <c r="R13" s="197">
        <v>0</v>
      </c>
      <c r="S13" s="197">
        <v>4.3600000000000003</v>
      </c>
      <c r="T13" s="197">
        <v>0</v>
      </c>
      <c r="U13" s="197">
        <v>59.85</v>
      </c>
      <c r="V13" s="197">
        <v>0</v>
      </c>
      <c r="W13" s="197">
        <v>4.68</v>
      </c>
      <c r="X13" s="197">
        <v>14.5</v>
      </c>
      <c r="Y13" s="197">
        <v>0</v>
      </c>
      <c r="Z13">
        <v>0</v>
      </c>
      <c r="AA13" s="197">
        <v>15.16</v>
      </c>
      <c r="AB13" s="197">
        <v>0</v>
      </c>
      <c r="AC13" s="197">
        <v>0</v>
      </c>
      <c r="AD13" s="197">
        <v>0</v>
      </c>
      <c r="AE13" s="197">
        <v>74.97</v>
      </c>
      <c r="AF13" s="197">
        <v>0</v>
      </c>
      <c r="AG13" s="197">
        <v>0</v>
      </c>
      <c r="AH13" s="197">
        <v>0</v>
      </c>
      <c r="AI13" s="197">
        <v>99.61</v>
      </c>
      <c r="AJ13" s="197">
        <v>0</v>
      </c>
      <c r="AK13" s="197">
        <v>0</v>
      </c>
      <c r="AL13" s="197">
        <v>0</v>
      </c>
      <c r="AM13" s="197">
        <v>120</v>
      </c>
      <c r="AN13" s="197">
        <v>0</v>
      </c>
      <c r="AO13">
        <v>0</v>
      </c>
      <c r="AP13" s="197">
        <v>48.34</v>
      </c>
      <c r="AQ13" s="197">
        <v>15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268.29000000000002</v>
      </c>
      <c r="L14" s="197">
        <v>3</v>
      </c>
      <c r="M14" s="197">
        <v>14.5</v>
      </c>
      <c r="N14" s="197">
        <v>9.67</v>
      </c>
      <c r="O14" s="197">
        <v>14.5</v>
      </c>
      <c r="P14" s="197">
        <v>9.67</v>
      </c>
      <c r="Q14" s="197">
        <v>4.68</v>
      </c>
      <c r="R14" s="197">
        <v>0</v>
      </c>
      <c r="S14" s="197">
        <v>4.3600000000000003</v>
      </c>
      <c r="T14" s="197">
        <v>0</v>
      </c>
      <c r="U14" s="197">
        <v>59.85</v>
      </c>
      <c r="V14" s="197">
        <v>0</v>
      </c>
      <c r="W14" s="197">
        <v>4.68</v>
      </c>
      <c r="X14" s="197">
        <v>14.5</v>
      </c>
      <c r="Y14" s="197">
        <v>0</v>
      </c>
      <c r="Z14">
        <v>0</v>
      </c>
      <c r="AA14" s="197">
        <v>15.16</v>
      </c>
      <c r="AB14" s="197">
        <v>0</v>
      </c>
      <c r="AC14" s="197">
        <v>0</v>
      </c>
      <c r="AD14" s="197">
        <v>0</v>
      </c>
      <c r="AE14" s="197">
        <v>74.97</v>
      </c>
      <c r="AF14" s="197">
        <v>0</v>
      </c>
      <c r="AG14" s="197">
        <v>0</v>
      </c>
      <c r="AH14" s="197">
        <v>0</v>
      </c>
      <c r="AI14" s="197">
        <v>99.61</v>
      </c>
      <c r="AJ14" s="197">
        <v>0</v>
      </c>
      <c r="AK14" s="197">
        <v>0</v>
      </c>
      <c r="AL14" s="197">
        <v>0</v>
      </c>
      <c r="AM14" s="197">
        <v>120</v>
      </c>
      <c r="AN14" s="197">
        <v>0</v>
      </c>
      <c r="AO14">
        <v>0</v>
      </c>
      <c r="AP14" s="197">
        <v>48.34</v>
      </c>
      <c r="AQ14" s="197">
        <v>15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268.85000000000002</v>
      </c>
      <c r="L15" s="197">
        <v>3.14</v>
      </c>
      <c r="M15" s="197">
        <v>14.5</v>
      </c>
      <c r="N15" s="197">
        <v>9.67</v>
      </c>
      <c r="O15" s="197">
        <v>14.5</v>
      </c>
      <c r="P15" s="197">
        <v>9.67</v>
      </c>
      <c r="Q15" s="197">
        <v>4.96</v>
      </c>
      <c r="R15" s="197">
        <v>0</v>
      </c>
      <c r="S15" s="197">
        <v>5</v>
      </c>
      <c r="T15" s="197">
        <v>0</v>
      </c>
      <c r="U15" s="197">
        <v>59.85</v>
      </c>
      <c r="V15" s="197">
        <v>0</v>
      </c>
      <c r="W15" s="197">
        <v>4.68</v>
      </c>
      <c r="X15" s="197">
        <v>14.5</v>
      </c>
      <c r="Y15" s="197">
        <v>0</v>
      </c>
      <c r="Z15">
        <v>0</v>
      </c>
      <c r="AA15" s="197">
        <v>15.16</v>
      </c>
      <c r="AB15" s="197">
        <v>0</v>
      </c>
      <c r="AC15" s="197">
        <v>0</v>
      </c>
      <c r="AD15" s="197">
        <v>0</v>
      </c>
      <c r="AE15" s="197">
        <v>74.97</v>
      </c>
      <c r="AF15" s="197">
        <v>0</v>
      </c>
      <c r="AG15" s="197">
        <v>0</v>
      </c>
      <c r="AH15" s="197">
        <v>0</v>
      </c>
      <c r="AI15" s="197">
        <v>99.61</v>
      </c>
      <c r="AJ15" s="197">
        <v>0</v>
      </c>
      <c r="AK15" s="197">
        <v>0</v>
      </c>
      <c r="AL15" s="197">
        <v>0</v>
      </c>
      <c r="AM15" s="197">
        <v>120</v>
      </c>
      <c r="AN15" s="197">
        <v>0</v>
      </c>
      <c r="AO15">
        <v>0</v>
      </c>
      <c r="AP15" s="197">
        <v>48.34</v>
      </c>
      <c r="AQ15" s="197">
        <v>15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268.81</v>
      </c>
      <c r="L16" s="197">
        <v>3.14</v>
      </c>
      <c r="M16" s="197">
        <v>14.5</v>
      </c>
      <c r="N16" s="197">
        <v>9.67</v>
      </c>
      <c r="O16" s="197">
        <v>14.5</v>
      </c>
      <c r="P16" s="197">
        <v>9.67</v>
      </c>
      <c r="Q16" s="197">
        <v>4.96</v>
      </c>
      <c r="R16" s="197">
        <v>0</v>
      </c>
      <c r="S16" s="197">
        <v>5</v>
      </c>
      <c r="T16" s="197">
        <v>0</v>
      </c>
      <c r="U16" s="197">
        <v>59.85</v>
      </c>
      <c r="V16" s="197">
        <v>0</v>
      </c>
      <c r="W16" s="197">
        <v>4.68</v>
      </c>
      <c r="X16" s="197">
        <v>14.5</v>
      </c>
      <c r="Y16" s="197">
        <v>0</v>
      </c>
      <c r="Z16">
        <v>0</v>
      </c>
      <c r="AA16" s="197">
        <v>15.16</v>
      </c>
      <c r="AB16" s="197">
        <v>0</v>
      </c>
      <c r="AC16" s="197">
        <v>0</v>
      </c>
      <c r="AD16" s="197">
        <v>0</v>
      </c>
      <c r="AE16" s="197">
        <v>74.97</v>
      </c>
      <c r="AF16" s="197">
        <v>0</v>
      </c>
      <c r="AG16" s="197">
        <v>0</v>
      </c>
      <c r="AH16" s="197">
        <v>0</v>
      </c>
      <c r="AI16" s="197">
        <v>99.61</v>
      </c>
      <c r="AJ16" s="197">
        <v>0</v>
      </c>
      <c r="AK16" s="197">
        <v>0</v>
      </c>
      <c r="AL16" s="197">
        <v>0</v>
      </c>
      <c r="AM16" s="197">
        <v>120</v>
      </c>
      <c r="AN16" s="197">
        <v>0</v>
      </c>
      <c r="AO16">
        <v>0</v>
      </c>
      <c r="AP16" s="197">
        <v>48.34</v>
      </c>
      <c r="AQ16" s="197">
        <v>15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268.85000000000002</v>
      </c>
      <c r="L17" s="197">
        <v>3.14</v>
      </c>
      <c r="M17" s="197">
        <v>14.5</v>
      </c>
      <c r="N17" s="197">
        <v>9.67</v>
      </c>
      <c r="O17" s="197">
        <v>14.5</v>
      </c>
      <c r="P17" s="197">
        <v>9.67</v>
      </c>
      <c r="Q17" s="197">
        <v>4.96</v>
      </c>
      <c r="R17" s="197">
        <v>2.97</v>
      </c>
      <c r="S17" s="197">
        <v>5</v>
      </c>
      <c r="T17" s="197">
        <v>0</v>
      </c>
      <c r="U17" s="197">
        <v>59.85</v>
      </c>
      <c r="V17" s="197">
        <v>0</v>
      </c>
      <c r="W17" s="197">
        <v>4.68</v>
      </c>
      <c r="X17" s="197">
        <v>14.5</v>
      </c>
      <c r="Y17" s="197">
        <v>0</v>
      </c>
      <c r="Z17">
        <v>0</v>
      </c>
      <c r="AA17" s="197">
        <v>15.16</v>
      </c>
      <c r="AB17" s="197">
        <v>0</v>
      </c>
      <c r="AC17" s="197">
        <v>0</v>
      </c>
      <c r="AD17" s="197">
        <v>0</v>
      </c>
      <c r="AE17" s="197">
        <v>74.97</v>
      </c>
      <c r="AF17" s="197">
        <v>0</v>
      </c>
      <c r="AG17" s="197">
        <v>0</v>
      </c>
      <c r="AH17" s="197">
        <v>0</v>
      </c>
      <c r="AI17" s="197">
        <v>99.61</v>
      </c>
      <c r="AJ17" s="197">
        <v>0</v>
      </c>
      <c r="AK17" s="197">
        <v>0</v>
      </c>
      <c r="AL17" s="197">
        <v>0</v>
      </c>
      <c r="AM17" s="197">
        <v>120</v>
      </c>
      <c r="AN17" s="197">
        <v>0</v>
      </c>
      <c r="AO17">
        <v>0</v>
      </c>
      <c r="AP17" s="197">
        <v>48.34</v>
      </c>
      <c r="AQ17" s="197">
        <v>15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268.81</v>
      </c>
      <c r="L18" s="197">
        <v>3.14</v>
      </c>
      <c r="M18" s="197">
        <v>14.5</v>
      </c>
      <c r="N18" s="197">
        <v>9.67</v>
      </c>
      <c r="O18" s="197">
        <v>14.5</v>
      </c>
      <c r="P18" s="197">
        <v>9.67</v>
      </c>
      <c r="Q18" s="197">
        <v>4.96</v>
      </c>
      <c r="R18" s="197">
        <v>2.97</v>
      </c>
      <c r="S18" s="197">
        <v>5</v>
      </c>
      <c r="T18" s="197">
        <v>0</v>
      </c>
      <c r="U18" s="197">
        <v>59.85</v>
      </c>
      <c r="V18" s="197">
        <v>0</v>
      </c>
      <c r="W18" s="197">
        <v>4.68</v>
      </c>
      <c r="X18" s="197">
        <v>14.5</v>
      </c>
      <c r="Y18" s="197">
        <v>0</v>
      </c>
      <c r="Z18">
        <v>0</v>
      </c>
      <c r="AA18" s="197">
        <v>15.16</v>
      </c>
      <c r="AB18" s="197">
        <v>0</v>
      </c>
      <c r="AC18" s="197">
        <v>0</v>
      </c>
      <c r="AD18" s="197">
        <v>0</v>
      </c>
      <c r="AE18" s="197">
        <v>74.97</v>
      </c>
      <c r="AF18" s="197">
        <v>0</v>
      </c>
      <c r="AG18" s="197">
        <v>0</v>
      </c>
      <c r="AH18" s="197">
        <v>0</v>
      </c>
      <c r="AI18" s="197">
        <v>99.61</v>
      </c>
      <c r="AJ18" s="197">
        <v>0</v>
      </c>
      <c r="AK18" s="197">
        <v>0</v>
      </c>
      <c r="AL18" s="197">
        <v>0</v>
      </c>
      <c r="AM18" s="197">
        <v>120</v>
      </c>
      <c r="AN18" s="197">
        <v>0</v>
      </c>
      <c r="AO18">
        <v>0</v>
      </c>
      <c r="AP18" s="197">
        <v>48.34</v>
      </c>
      <c r="AQ18" s="197">
        <v>15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268.85000000000002</v>
      </c>
      <c r="L19" s="197">
        <v>3.14</v>
      </c>
      <c r="M19" s="197">
        <v>14.5</v>
      </c>
      <c r="N19" s="197">
        <v>9.67</v>
      </c>
      <c r="O19" s="197">
        <v>14.5</v>
      </c>
      <c r="P19" s="197">
        <v>9.67</v>
      </c>
      <c r="Q19" s="197">
        <v>4.96</v>
      </c>
      <c r="R19" s="197">
        <v>2.97</v>
      </c>
      <c r="S19" s="197">
        <v>5</v>
      </c>
      <c r="T19" s="197">
        <v>0</v>
      </c>
      <c r="U19" s="197">
        <v>59.85</v>
      </c>
      <c r="V19" s="197">
        <v>0</v>
      </c>
      <c r="W19" s="197">
        <v>4.7300000000000004</v>
      </c>
      <c r="X19" s="197">
        <v>14.5</v>
      </c>
      <c r="Y19" s="197">
        <v>0</v>
      </c>
      <c r="Z19">
        <v>0</v>
      </c>
      <c r="AA19" s="197">
        <v>15.16</v>
      </c>
      <c r="AB19" s="197">
        <v>0</v>
      </c>
      <c r="AC19" s="197">
        <v>0</v>
      </c>
      <c r="AD19" s="197">
        <v>0</v>
      </c>
      <c r="AE19" s="197">
        <v>74.97</v>
      </c>
      <c r="AF19" s="197">
        <v>0</v>
      </c>
      <c r="AG19" s="197">
        <v>0</v>
      </c>
      <c r="AH19" s="197">
        <v>0</v>
      </c>
      <c r="AI19" s="197">
        <v>99.61</v>
      </c>
      <c r="AJ19" s="197">
        <v>0</v>
      </c>
      <c r="AK19" s="197">
        <v>0</v>
      </c>
      <c r="AL19" s="197">
        <v>0</v>
      </c>
      <c r="AM19" s="197">
        <v>120</v>
      </c>
      <c r="AN19" s="197">
        <v>0</v>
      </c>
      <c r="AO19">
        <v>0</v>
      </c>
      <c r="AP19" s="197">
        <v>48.34</v>
      </c>
      <c r="AQ19" s="197">
        <v>15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268.81</v>
      </c>
      <c r="L20" s="197">
        <v>3.14</v>
      </c>
      <c r="M20" s="197">
        <v>14.5</v>
      </c>
      <c r="N20" s="197">
        <v>9.67</v>
      </c>
      <c r="O20" s="197">
        <v>14.5</v>
      </c>
      <c r="P20" s="197">
        <v>9.67</v>
      </c>
      <c r="Q20" s="197">
        <v>4.96</v>
      </c>
      <c r="R20" s="197">
        <v>2.97</v>
      </c>
      <c r="S20" s="197">
        <v>5</v>
      </c>
      <c r="T20" s="197">
        <v>0</v>
      </c>
      <c r="U20" s="197">
        <v>59.85</v>
      </c>
      <c r="V20" s="197">
        <v>0</v>
      </c>
      <c r="W20" s="197">
        <v>4.7300000000000004</v>
      </c>
      <c r="X20" s="197">
        <v>14.5</v>
      </c>
      <c r="Y20" s="197">
        <v>0</v>
      </c>
      <c r="Z20">
        <v>0</v>
      </c>
      <c r="AA20" s="197">
        <v>15.16</v>
      </c>
      <c r="AB20" s="197">
        <v>0</v>
      </c>
      <c r="AC20" s="197">
        <v>0</v>
      </c>
      <c r="AD20" s="197">
        <v>0</v>
      </c>
      <c r="AE20" s="197">
        <v>74.97</v>
      </c>
      <c r="AF20" s="197">
        <v>0</v>
      </c>
      <c r="AG20" s="197">
        <v>0</v>
      </c>
      <c r="AH20" s="197">
        <v>0</v>
      </c>
      <c r="AI20" s="197">
        <v>99.61</v>
      </c>
      <c r="AJ20" s="197">
        <v>0</v>
      </c>
      <c r="AK20" s="197">
        <v>0</v>
      </c>
      <c r="AL20" s="197">
        <v>0</v>
      </c>
      <c r="AM20" s="197">
        <v>120</v>
      </c>
      <c r="AN20" s="197">
        <v>0</v>
      </c>
      <c r="AO20">
        <v>0</v>
      </c>
      <c r="AP20" s="197">
        <v>48.34</v>
      </c>
      <c r="AQ20" s="197">
        <v>15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268.85000000000002</v>
      </c>
      <c r="L21" s="197">
        <v>3.14</v>
      </c>
      <c r="M21" s="197">
        <v>14.5</v>
      </c>
      <c r="N21" s="197">
        <v>9.67</v>
      </c>
      <c r="O21" s="197">
        <v>14.5</v>
      </c>
      <c r="P21" s="197">
        <v>9.67</v>
      </c>
      <c r="Q21" s="197">
        <v>4.96</v>
      </c>
      <c r="R21" s="197">
        <v>0</v>
      </c>
      <c r="S21" s="197">
        <v>5</v>
      </c>
      <c r="T21" s="197">
        <v>0</v>
      </c>
      <c r="U21" s="197">
        <v>59.85</v>
      </c>
      <c r="V21" s="197">
        <v>0</v>
      </c>
      <c r="W21" s="197">
        <v>5</v>
      </c>
      <c r="X21" s="197">
        <v>14.5</v>
      </c>
      <c r="Y21" s="197">
        <v>0</v>
      </c>
      <c r="Z21">
        <v>0</v>
      </c>
      <c r="AA21" s="197">
        <v>15.16</v>
      </c>
      <c r="AB21" s="197">
        <v>0</v>
      </c>
      <c r="AC21" s="197">
        <v>0</v>
      </c>
      <c r="AD21" s="197">
        <v>0</v>
      </c>
      <c r="AE21" s="197">
        <v>74.97</v>
      </c>
      <c r="AF21" s="197">
        <v>0</v>
      </c>
      <c r="AG21" s="197">
        <v>0</v>
      </c>
      <c r="AH21" s="197">
        <v>0</v>
      </c>
      <c r="AI21" s="197">
        <v>99.61</v>
      </c>
      <c r="AJ21" s="197">
        <v>0</v>
      </c>
      <c r="AK21" s="197">
        <v>0</v>
      </c>
      <c r="AL21" s="197">
        <v>0</v>
      </c>
      <c r="AM21" s="197">
        <v>120</v>
      </c>
      <c r="AN21" s="197">
        <v>0</v>
      </c>
      <c r="AO21">
        <v>0</v>
      </c>
      <c r="AP21" s="197">
        <v>48.34</v>
      </c>
      <c r="AQ21" s="197">
        <v>15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268.81</v>
      </c>
      <c r="L22" s="197">
        <v>3.14</v>
      </c>
      <c r="M22" s="197">
        <v>14.5</v>
      </c>
      <c r="N22" s="197">
        <v>9.67</v>
      </c>
      <c r="O22" s="197">
        <v>14.5</v>
      </c>
      <c r="P22" s="197">
        <v>9.67</v>
      </c>
      <c r="Q22" s="197">
        <v>4.96</v>
      </c>
      <c r="R22" s="197">
        <v>0</v>
      </c>
      <c r="S22" s="197">
        <v>5</v>
      </c>
      <c r="T22" s="197">
        <v>0</v>
      </c>
      <c r="U22" s="197">
        <v>59.85</v>
      </c>
      <c r="V22" s="197">
        <v>0</v>
      </c>
      <c r="W22" s="197">
        <v>4.84</v>
      </c>
      <c r="X22" s="197">
        <v>14.5</v>
      </c>
      <c r="Y22" s="197">
        <v>0</v>
      </c>
      <c r="Z22">
        <v>0</v>
      </c>
      <c r="AA22" s="197">
        <v>14.45</v>
      </c>
      <c r="AB22" s="197">
        <v>0</v>
      </c>
      <c r="AC22" s="197">
        <v>0</v>
      </c>
      <c r="AD22" s="197">
        <v>0</v>
      </c>
      <c r="AE22" s="197">
        <v>74.97</v>
      </c>
      <c r="AF22" s="197">
        <v>0</v>
      </c>
      <c r="AG22" s="197">
        <v>0</v>
      </c>
      <c r="AH22" s="197">
        <v>0</v>
      </c>
      <c r="AI22" s="197">
        <v>99.61</v>
      </c>
      <c r="AJ22" s="197">
        <v>0</v>
      </c>
      <c r="AK22" s="197">
        <v>0</v>
      </c>
      <c r="AL22" s="197">
        <v>0</v>
      </c>
      <c r="AM22" s="197">
        <v>120</v>
      </c>
      <c r="AN22" s="197">
        <v>0</v>
      </c>
      <c r="AO22">
        <v>0</v>
      </c>
      <c r="AP22" s="197">
        <v>48.34</v>
      </c>
      <c r="AQ22" s="197">
        <v>15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268.85000000000002</v>
      </c>
      <c r="L23" s="197">
        <v>3.14</v>
      </c>
      <c r="M23" s="197">
        <v>14.5</v>
      </c>
      <c r="N23" s="197">
        <v>9.67</v>
      </c>
      <c r="O23" s="197">
        <v>14.5</v>
      </c>
      <c r="P23" s="197">
        <v>9.67</v>
      </c>
      <c r="Q23" s="197">
        <v>4.88</v>
      </c>
      <c r="R23" s="197">
        <v>0</v>
      </c>
      <c r="S23" s="197">
        <v>2.67</v>
      </c>
      <c r="T23" s="197">
        <v>0</v>
      </c>
      <c r="U23" s="197">
        <v>59.85</v>
      </c>
      <c r="V23" s="197">
        <v>0</v>
      </c>
      <c r="W23" s="197">
        <v>4.84</v>
      </c>
      <c r="X23" s="197">
        <v>14.5</v>
      </c>
      <c r="Y23" s="197">
        <v>0</v>
      </c>
      <c r="Z23">
        <v>0</v>
      </c>
      <c r="AA23" s="197">
        <v>14.45</v>
      </c>
      <c r="AB23" s="197">
        <v>0</v>
      </c>
      <c r="AC23" s="197">
        <v>0</v>
      </c>
      <c r="AD23" s="197">
        <v>0</v>
      </c>
      <c r="AE23" s="197">
        <v>74.97</v>
      </c>
      <c r="AF23" s="197">
        <v>0</v>
      </c>
      <c r="AG23" s="197">
        <v>0</v>
      </c>
      <c r="AH23" s="197">
        <v>0</v>
      </c>
      <c r="AI23" s="197">
        <v>99.61</v>
      </c>
      <c r="AJ23" s="197">
        <v>0</v>
      </c>
      <c r="AK23" s="197">
        <v>0</v>
      </c>
      <c r="AL23" s="197">
        <v>0</v>
      </c>
      <c r="AM23" s="197">
        <v>120</v>
      </c>
      <c r="AN23" s="197">
        <v>0</v>
      </c>
      <c r="AO23">
        <v>0</v>
      </c>
      <c r="AP23" s="197">
        <v>48.34</v>
      </c>
      <c r="AQ23" s="197">
        <v>15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268.81</v>
      </c>
      <c r="L24" s="197">
        <v>3.14</v>
      </c>
      <c r="M24" s="197">
        <v>14.5</v>
      </c>
      <c r="N24" s="197">
        <v>9.67</v>
      </c>
      <c r="O24" s="197">
        <v>14.5</v>
      </c>
      <c r="P24" s="197">
        <v>9.67</v>
      </c>
      <c r="Q24" s="197">
        <v>4.88</v>
      </c>
      <c r="R24" s="197">
        <v>0</v>
      </c>
      <c r="S24" s="197">
        <v>2.67</v>
      </c>
      <c r="T24" s="197">
        <v>0</v>
      </c>
      <c r="U24" s="197">
        <v>59.85</v>
      </c>
      <c r="V24" s="197">
        <v>0</v>
      </c>
      <c r="W24" s="197">
        <v>4.84</v>
      </c>
      <c r="X24" s="197">
        <v>14.5</v>
      </c>
      <c r="Y24" s="197">
        <v>0</v>
      </c>
      <c r="Z24">
        <v>0</v>
      </c>
      <c r="AA24" s="197">
        <v>14.45</v>
      </c>
      <c r="AB24" s="197">
        <v>0</v>
      </c>
      <c r="AC24" s="197">
        <v>0</v>
      </c>
      <c r="AD24" s="197">
        <v>0</v>
      </c>
      <c r="AE24" s="197">
        <v>74.97</v>
      </c>
      <c r="AF24" s="197">
        <v>0</v>
      </c>
      <c r="AG24" s="197">
        <v>0</v>
      </c>
      <c r="AH24" s="197">
        <v>0</v>
      </c>
      <c r="AI24" s="197">
        <v>99.61</v>
      </c>
      <c r="AJ24" s="197">
        <v>0</v>
      </c>
      <c r="AK24" s="197">
        <v>0</v>
      </c>
      <c r="AL24" s="197">
        <v>0</v>
      </c>
      <c r="AM24" s="197">
        <v>120</v>
      </c>
      <c r="AN24" s="197">
        <v>0</v>
      </c>
      <c r="AO24">
        <v>0</v>
      </c>
      <c r="AP24" s="197">
        <v>48.34</v>
      </c>
      <c r="AQ24" s="197">
        <v>15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268.85000000000002</v>
      </c>
      <c r="L25" s="197">
        <v>3.14</v>
      </c>
      <c r="M25" s="197">
        <v>14.5</v>
      </c>
      <c r="N25" s="197">
        <v>9.67</v>
      </c>
      <c r="O25" s="197">
        <v>14.5</v>
      </c>
      <c r="P25" s="197">
        <v>9.67</v>
      </c>
      <c r="Q25" s="197">
        <v>4.96</v>
      </c>
      <c r="R25" s="197">
        <v>0</v>
      </c>
      <c r="S25" s="197">
        <v>2.67</v>
      </c>
      <c r="T25" s="197">
        <v>0</v>
      </c>
      <c r="U25" s="197">
        <v>59.85</v>
      </c>
      <c r="V25" s="197">
        <v>0</v>
      </c>
      <c r="W25" s="197">
        <v>4.84</v>
      </c>
      <c r="X25" s="197">
        <v>14.5</v>
      </c>
      <c r="Y25" s="197">
        <v>0</v>
      </c>
      <c r="Z25">
        <v>0</v>
      </c>
      <c r="AA25" s="197">
        <v>14.45</v>
      </c>
      <c r="AB25" s="197">
        <v>0</v>
      </c>
      <c r="AC25" s="197">
        <v>0</v>
      </c>
      <c r="AD25" s="197">
        <v>0</v>
      </c>
      <c r="AE25" s="197">
        <v>74.97</v>
      </c>
      <c r="AF25" s="197">
        <v>0</v>
      </c>
      <c r="AG25" s="197">
        <v>0</v>
      </c>
      <c r="AH25" s="197">
        <v>0</v>
      </c>
      <c r="AI25" s="197">
        <v>99.61</v>
      </c>
      <c r="AJ25" s="197">
        <v>0</v>
      </c>
      <c r="AK25" s="197">
        <v>0</v>
      </c>
      <c r="AL25" s="197">
        <v>0</v>
      </c>
      <c r="AM25" s="197">
        <v>120</v>
      </c>
      <c r="AN25" s="197">
        <v>0</v>
      </c>
      <c r="AO25">
        <v>0</v>
      </c>
      <c r="AP25" s="197">
        <v>48.34</v>
      </c>
      <c r="AQ25" s="197">
        <v>15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268.81</v>
      </c>
      <c r="L26" s="197">
        <v>3.14</v>
      </c>
      <c r="M26" s="197">
        <v>14.5</v>
      </c>
      <c r="N26" s="197">
        <v>9.67</v>
      </c>
      <c r="O26" s="197">
        <v>14.5</v>
      </c>
      <c r="P26" s="197">
        <v>9.67</v>
      </c>
      <c r="Q26" s="197">
        <v>4.96</v>
      </c>
      <c r="R26" s="197">
        <v>0</v>
      </c>
      <c r="S26" s="197">
        <v>2.67</v>
      </c>
      <c r="T26" s="197">
        <v>0</v>
      </c>
      <c r="U26" s="197">
        <v>59.85</v>
      </c>
      <c r="V26" s="197">
        <v>0</v>
      </c>
      <c r="W26" s="197">
        <v>4.84</v>
      </c>
      <c r="X26" s="197">
        <v>14.5</v>
      </c>
      <c r="Y26" s="197">
        <v>0</v>
      </c>
      <c r="Z26">
        <v>0</v>
      </c>
      <c r="AA26" s="197">
        <v>14.45</v>
      </c>
      <c r="AB26" s="197">
        <v>0</v>
      </c>
      <c r="AC26" s="197">
        <v>0</v>
      </c>
      <c r="AD26" s="197">
        <v>0</v>
      </c>
      <c r="AE26" s="197">
        <v>74.97</v>
      </c>
      <c r="AF26" s="197">
        <v>0</v>
      </c>
      <c r="AG26" s="197">
        <v>0</v>
      </c>
      <c r="AH26" s="197">
        <v>0</v>
      </c>
      <c r="AI26" s="197">
        <v>99.61</v>
      </c>
      <c r="AJ26" s="197">
        <v>0</v>
      </c>
      <c r="AK26" s="197">
        <v>0</v>
      </c>
      <c r="AL26" s="197">
        <v>0</v>
      </c>
      <c r="AM26" s="197">
        <v>120</v>
      </c>
      <c r="AN26" s="197">
        <v>0</v>
      </c>
      <c r="AO26">
        <v>0</v>
      </c>
      <c r="AP26" s="197">
        <v>48.34</v>
      </c>
      <c r="AQ26" s="197">
        <v>15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269.77999999999997</v>
      </c>
      <c r="L27" s="197">
        <v>3</v>
      </c>
      <c r="M27" s="197">
        <v>14.5</v>
      </c>
      <c r="N27" s="197">
        <v>9.67</v>
      </c>
      <c r="O27" s="197">
        <v>14.5</v>
      </c>
      <c r="P27" s="197">
        <v>9.67</v>
      </c>
      <c r="Q27" s="197">
        <v>4.68</v>
      </c>
      <c r="R27" s="197">
        <v>1.66</v>
      </c>
      <c r="S27" s="197">
        <v>4.3600000000000003</v>
      </c>
      <c r="T27" s="197">
        <v>0</v>
      </c>
      <c r="U27" s="197">
        <v>59.85</v>
      </c>
      <c r="V27" s="197">
        <v>0</v>
      </c>
      <c r="W27" s="197">
        <v>4.83</v>
      </c>
      <c r="X27" s="197">
        <v>14.5</v>
      </c>
      <c r="Y27" s="197">
        <v>0</v>
      </c>
      <c r="Z27">
        <v>0</v>
      </c>
      <c r="AA27" s="197">
        <v>14.45</v>
      </c>
      <c r="AB27" s="197">
        <v>0</v>
      </c>
      <c r="AC27" s="197">
        <v>0</v>
      </c>
      <c r="AD27" s="197">
        <v>0</v>
      </c>
      <c r="AE27" s="197">
        <v>74.97</v>
      </c>
      <c r="AF27" s="197">
        <v>0</v>
      </c>
      <c r="AG27" s="197">
        <v>0</v>
      </c>
      <c r="AH27" s="197">
        <v>0</v>
      </c>
      <c r="AI27" s="197">
        <v>99.61</v>
      </c>
      <c r="AJ27" s="197">
        <v>0</v>
      </c>
      <c r="AK27" s="197">
        <v>0</v>
      </c>
      <c r="AL27" s="197">
        <v>0</v>
      </c>
      <c r="AM27" s="197">
        <v>120</v>
      </c>
      <c r="AN27" s="197">
        <v>0</v>
      </c>
      <c r="AO27">
        <v>0</v>
      </c>
      <c r="AP27" s="197">
        <v>48.34</v>
      </c>
      <c r="AQ27" s="197">
        <v>15</v>
      </c>
      <c r="AR27" s="197">
        <v>4.26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269.75</v>
      </c>
      <c r="L28" s="197">
        <v>3</v>
      </c>
      <c r="M28" s="197">
        <v>14.5</v>
      </c>
      <c r="N28" s="197">
        <v>9.67</v>
      </c>
      <c r="O28" s="197">
        <v>14.5</v>
      </c>
      <c r="P28" s="197">
        <v>9.67</v>
      </c>
      <c r="Q28" s="197">
        <v>4.68</v>
      </c>
      <c r="R28" s="197">
        <v>0</v>
      </c>
      <c r="S28" s="197">
        <v>4.3600000000000003</v>
      </c>
      <c r="T28" s="197">
        <v>0</v>
      </c>
      <c r="U28" s="197">
        <v>59.85</v>
      </c>
      <c r="V28" s="197">
        <v>0</v>
      </c>
      <c r="W28" s="197">
        <v>4.83</v>
      </c>
      <c r="X28" s="197">
        <v>14.5</v>
      </c>
      <c r="Y28" s="197">
        <v>0</v>
      </c>
      <c r="Z28">
        <v>0</v>
      </c>
      <c r="AA28" s="197">
        <v>14.45</v>
      </c>
      <c r="AB28" s="197">
        <v>0</v>
      </c>
      <c r="AC28" s="197">
        <v>0</v>
      </c>
      <c r="AD28" s="197">
        <v>0</v>
      </c>
      <c r="AE28" s="197">
        <v>74.97</v>
      </c>
      <c r="AF28" s="197">
        <v>0</v>
      </c>
      <c r="AG28" s="197">
        <v>0</v>
      </c>
      <c r="AH28" s="197">
        <v>0</v>
      </c>
      <c r="AI28" s="197">
        <v>99.61</v>
      </c>
      <c r="AJ28" s="197">
        <v>0</v>
      </c>
      <c r="AK28" s="197">
        <v>0</v>
      </c>
      <c r="AL28" s="197">
        <v>0</v>
      </c>
      <c r="AM28" s="197">
        <v>120</v>
      </c>
      <c r="AN28" s="197">
        <v>0</v>
      </c>
      <c r="AO28">
        <v>0</v>
      </c>
      <c r="AP28" s="197">
        <v>48.34</v>
      </c>
      <c r="AQ28" s="197">
        <v>15</v>
      </c>
      <c r="AR28" s="197">
        <v>7.94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269.64999999999998</v>
      </c>
      <c r="L29" s="197">
        <v>2.99</v>
      </c>
      <c r="M29" s="197">
        <v>14.5</v>
      </c>
      <c r="N29" s="197">
        <v>9.67</v>
      </c>
      <c r="O29" s="197">
        <v>14.5</v>
      </c>
      <c r="P29" s="197">
        <v>9.67</v>
      </c>
      <c r="Q29" s="197">
        <v>4.57</v>
      </c>
      <c r="R29" s="197">
        <v>0</v>
      </c>
      <c r="S29" s="197">
        <v>1.45</v>
      </c>
      <c r="T29" s="197">
        <v>0</v>
      </c>
      <c r="U29" s="197">
        <v>60.04</v>
      </c>
      <c r="V29" s="197">
        <v>0</v>
      </c>
      <c r="W29" s="197">
        <v>4.79</v>
      </c>
      <c r="X29" s="197">
        <v>14.5</v>
      </c>
      <c r="Y29" s="197">
        <v>0</v>
      </c>
      <c r="Z29">
        <v>0</v>
      </c>
      <c r="AA29" s="197">
        <v>14.45</v>
      </c>
      <c r="AB29" s="197">
        <v>0</v>
      </c>
      <c r="AC29" s="197">
        <v>0</v>
      </c>
      <c r="AD29" s="197">
        <v>0</v>
      </c>
      <c r="AE29" s="197">
        <v>74.97</v>
      </c>
      <c r="AF29" s="197">
        <v>0</v>
      </c>
      <c r="AG29" s="197">
        <v>0</v>
      </c>
      <c r="AH29" s="197">
        <v>0</v>
      </c>
      <c r="AI29" s="197">
        <v>99.61</v>
      </c>
      <c r="AJ29" s="197">
        <v>0</v>
      </c>
      <c r="AK29" s="197">
        <v>0</v>
      </c>
      <c r="AL29" s="197">
        <v>0</v>
      </c>
      <c r="AM29" s="197">
        <v>120</v>
      </c>
      <c r="AN29" s="197">
        <v>0</v>
      </c>
      <c r="AO29">
        <v>0</v>
      </c>
      <c r="AP29" s="197">
        <v>48.34</v>
      </c>
      <c r="AQ29" s="197">
        <v>15</v>
      </c>
      <c r="AR29" s="197">
        <v>12.82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269.61</v>
      </c>
      <c r="L30" s="197">
        <v>2.99</v>
      </c>
      <c r="M30" s="197">
        <v>14.5</v>
      </c>
      <c r="N30" s="197">
        <v>9.67</v>
      </c>
      <c r="O30" s="197">
        <v>14.5</v>
      </c>
      <c r="P30" s="197">
        <v>9.67</v>
      </c>
      <c r="Q30" s="197">
        <v>4.57</v>
      </c>
      <c r="R30" s="197">
        <v>0</v>
      </c>
      <c r="S30" s="197">
        <v>1.45</v>
      </c>
      <c r="T30" s="197">
        <v>0</v>
      </c>
      <c r="U30" s="197">
        <v>60.04</v>
      </c>
      <c r="V30" s="197">
        <v>0</v>
      </c>
      <c r="W30" s="197">
        <v>4.79</v>
      </c>
      <c r="X30" s="197">
        <v>14.5</v>
      </c>
      <c r="Y30" s="197">
        <v>0</v>
      </c>
      <c r="Z30">
        <v>0</v>
      </c>
      <c r="AA30" s="197">
        <v>14.45</v>
      </c>
      <c r="AB30" s="197">
        <v>0</v>
      </c>
      <c r="AC30" s="197">
        <v>0</v>
      </c>
      <c r="AD30" s="197">
        <v>0</v>
      </c>
      <c r="AE30" s="197">
        <v>74.97</v>
      </c>
      <c r="AF30" s="197">
        <v>0</v>
      </c>
      <c r="AG30" s="197">
        <v>0</v>
      </c>
      <c r="AH30" s="197">
        <v>0</v>
      </c>
      <c r="AI30" s="197">
        <v>99.61</v>
      </c>
      <c r="AJ30" s="197">
        <v>0</v>
      </c>
      <c r="AK30" s="197">
        <v>0</v>
      </c>
      <c r="AL30" s="197">
        <v>0</v>
      </c>
      <c r="AM30" s="197">
        <v>120</v>
      </c>
      <c r="AN30" s="197">
        <v>0</v>
      </c>
      <c r="AO30">
        <v>0</v>
      </c>
      <c r="AP30" s="197">
        <v>48.34</v>
      </c>
      <c r="AQ30" s="197">
        <v>15</v>
      </c>
      <c r="AR30" s="197">
        <v>24.3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270</v>
      </c>
      <c r="L31" s="197">
        <v>3.07</v>
      </c>
      <c r="M31" s="197">
        <v>14.5</v>
      </c>
      <c r="N31" s="197">
        <v>9.67</v>
      </c>
      <c r="O31" s="197">
        <v>14.5</v>
      </c>
      <c r="P31" s="197">
        <v>9.67</v>
      </c>
      <c r="Q31" s="197">
        <v>4.88</v>
      </c>
      <c r="R31" s="197">
        <v>3.01</v>
      </c>
      <c r="S31" s="197">
        <v>2.66</v>
      </c>
      <c r="T31" s="197">
        <v>0</v>
      </c>
      <c r="U31" s="197">
        <v>60.04</v>
      </c>
      <c r="V31" s="197">
        <v>0</v>
      </c>
      <c r="W31" s="197">
        <v>4.83</v>
      </c>
      <c r="X31" s="197">
        <v>14.5</v>
      </c>
      <c r="Y31" s="197">
        <v>0</v>
      </c>
      <c r="Z31">
        <v>0</v>
      </c>
      <c r="AA31" s="197">
        <v>14.45</v>
      </c>
      <c r="AB31" s="197">
        <v>0</v>
      </c>
      <c r="AC31" s="197">
        <v>0</v>
      </c>
      <c r="AD31" s="197">
        <v>0</v>
      </c>
      <c r="AE31" s="197">
        <v>74.97</v>
      </c>
      <c r="AF31" s="197">
        <v>0</v>
      </c>
      <c r="AG31" s="197">
        <v>0</v>
      </c>
      <c r="AH31" s="197">
        <v>0</v>
      </c>
      <c r="AI31" s="197">
        <v>99.61</v>
      </c>
      <c r="AJ31" s="197">
        <v>0</v>
      </c>
      <c r="AK31" s="197">
        <v>0</v>
      </c>
      <c r="AL31" s="197">
        <v>0</v>
      </c>
      <c r="AM31" s="197">
        <v>120</v>
      </c>
      <c r="AN31" s="197">
        <v>0</v>
      </c>
      <c r="AO31">
        <v>0</v>
      </c>
      <c r="AP31" s="197">
        <v>48.34</v>
      </c>
      <c r="AQ31" s="197">
        <v>14.5</v>
      </c>
      <c r="AR31" s="197">
        <v>27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269.97000000000003</v>
      </c>
      <c r="L32" s="197">
        <v>3.07</v>
      </c>
      <c r="M32" s="197">
        <v>14.5</v>
      </c>
      <c r="N32" s="197">
        <v>9.67</v>
      </c>
      <c r="O32" s="197">
        <v>14.5</v>
      </c>
      <c r="P32" s="197">
        <v>9.67</v>
      </c>
      <c r="Q32" s="197">
        <v>4.88</v>
      </c>
      <c r="R32" s="197">
        <v>3.01</v>
      </c>
      <c r="S32" s="197">
        <v>2.66</v>
      </c>
      <c r="T32" s="197">
        <v>0</v>
      </c>
      <c r="U32" s="197">
        <v>60.04</v>
      </c>
      <c r="V32" s="197">
        <v>0</v>
      </c>
      <c r="W32" s="197">
        <v>4.83</v>
      </c>
      <c r="X32" s="197">
        <v>14.5</v>
      </c>
      <c r="Y32" s="197">
        <v>0</v>
      </c>
      <c r="Z32">
        <v>0</v>
      </c>
      <c r="AA32" s="197">
        <v>14.45</v>
      </c>
      <c r="AB32" s="197">
        <v>0</v>
      </c>
      <c r="AC32" s="197">
        <v>0</v>
      </c>
      <c r="AD32" s="197">
        <v>0</v>
      </c>
      <c r="AE32" s="197">
        <v>74.97</v>
      </c>
      <c r="AF32" s="197">
        <v>0</v>
      </c>
      <c r="AG32" s="197">
        <v>0</v>
      </c>
      <c r="AH32" s="197">
        <v>0</v>
      </c>
      <c r="AI32" s="197">
        <v>99.61</v>
      </c>
      <c r="AJ32" s="197">
        <v>0</v>
      </c>
      <c r="AK32" s="197">
        <v>0</v>
      </c>
      <c r="AL32" s="197">
        <v>0</v>
      </c>
      <c r="AM32" s="197">
        <v>120</v>
      </c>
      <c r="AN32" s="197">
        <v>0</v>
      </c>
      <c r="AO32">
        <v>0</v>
      </c>
      <c r="AP32" s="197">
        <v>48.34</v>
      </c>
      <c r="AQ32" s="197">
        <v>14.5</v>
      </c>
      <c r="AR32" s="197">
        <v>27.5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270</v>
      </c>
      <c r="L33" s="197">
        <v>3.07</v>
      </c>
      <c r="M33" s="197">
        <v>14.5</v>
      </c>
      <c r="N33" s="197">
        <v>9.67</v>
      </c>
      <c r="O33" s="197">
        <v>14.5</v>
      </c>
      <c r="P33" s="197">
        <v>9.67</v>
      </c>
      <c r="Q33" s="197">
        <v>4.96</v>
      </c>
      <c r="R33" s="197">
        <v>3.01</v>
      </c>
      <c r="S33" s="197">
        <v>5</v>
      </c>
      <c r="T33" s="197">
        <v>0</v>
      </c>
      <c r="U33" s="197">
        <v>60.04</v>
      </c>
      <c r="V33" s="197">
        <v>0</v>
      </c>
      <c r="W33" s="197">
        <v>4.83</v>
      </c>
      <c r="X33" s="197">
        <v>14.5</v>
      </c>
      <c r="Y33" s="197">
        <v>0</v>
      </c>
      <c r="Z33">
        <v>0</v>
      </c>
      <c r="AA33" s="197">
        <v>14.45</v>
      </c>
      <c r="AB33" s="197">
        <v>0</v>
      </c>
      <c r="AC33" s="197">
        <v>0</v>
      </c>
      <c r="AD33" s="197">
        <v>0</v>
      </c>
      <c r="AE33" s="197">
        <v>74.97</v>
      </c>
      <c r="AF33" s="197">
        <v>0</v>
      </c>
      <c r="AG33" s="197">
        <v>0</v>
      </c>
      <c r="AH33" s="197">
        <v>0</v>
      </c>
      <c r="AI33" s="197">
        <v>99.61</v>
      </c>
      <c r="AJ33" s="197">
        <v>0</v>
      </c>
      <c r="AK33" s="197">
        <v>0</v>
      </c>
      <c r="AL33" s="197">
        <v>0</v>
      </c>
      <c r="AM33" s="197">
        <v>120</v>
      </c>
      <c r="AN33" s="197">
        <v>0</v>
      </c>
      <c r="AO33">
        <v>0</v>
      </c>
      <c r="AP33" s="197">
        <v>48.34</v>
      </c>
      <c r="AQ33" s="197">
        <v>15</v>
      </c>
      <c r="AR33" s="197">
        <v>29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270</v>
      </c>
      <c r="L34" s="197">
        <v>3.07</v>
      </c>
      <c r="M34" s="197">
        <v>14.5</v>
      </c>
      <c r="N34" s="197">
        <v>9.67</v>
      </c>
      <c r="O34" s="197">
        <v>14.5</v>
      </c>
      <c r="P34" s="197">
        <v>9.67</v>
      </c>
      <c r="Q34" s="197">
        <v>4.96</v>
      </c>
      <c r="R34" s="197">
        <v>3.01</v>
      </c>
      <c r="S34" s="197">
        <v>5</v>
      </c>
      <c r="T34" s="197">
        <v>0</v>
      </c>
      <c r="U34" s="197">
        <v>60.04</v>
      </c>
      <c r="V34" s="197">
        <v>0</v>
      </c>
      <c r="W34" s="197">
        <v>4.83</v>
      </c>
      <c r="X34" s="197">
        <v>14.5</v>
      </c>
      <c r="Y34" s="197">
        <v>0</v>
      </c>
      <c r="Z34">
        <v>0</v>
      </c>
      <c r="AA34" s="197">
        <v>14.45</v>
      </c>
      <c r="AB34" s="197">
        <v>0</v>
      </c>
      <c r="AC34" s="197">
        <v>0</v>
      </c>
      <c r="AD34" s="197">
        <v>0</v>
      </c>
      <c r="AE34" s="197">
        <v>74.97</v>
      </c>
      <c r="AF34" s="197">
        <v>0</v>
      </c>
      <c r="AG34" s="197">
        <v>0</v>
      </c>
      <c r="AH34" s="197">
        <v>0</v>
      </c>
      <c r="AI34" s="197">
        <v>99.61</v>
      </c>
      <c r="AJ34" s="197">
        <v>0</v>
      </c>
      <c r="AK34" s="197">
        <v>0</v>
      </c>
      <c r="AL34" s="197">
        <v>0</v>
      </c>
      <c r="AM34" s="197">
        <v>120</v>
      </c>
      <c r="AN34" s="197">
        <v>0</v>
      </c>
      <c r="AO34">
        <v>0</v>
      </c>
      <c r="AP34" s="197">
        <v>48.34</v>
      </c>
      <c r="AQ34" s="197">
        <v>15</v>
      </c>
      <c r="AR34" s="197">
        <v>30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270</v>
      </c>
      <c r="L35" s="197">
        <v>3.66</v>
      </c>
      <c r="M35" s="197">
        <v>14.5</v>
      </c>
      <c r="N35" s="197">
        <v>9.67</v>
      </c>
      <c r="O35" s="197">
        <v>14.5</v>
      </c>
      <c r="P35" s="197">
        <v>9.67</v>
      </c>
      <c r="Q35" s="197">
        <v>4.9800000000000004</v>
      </c>
      <c r="R35" s="197">
        <v>3.01</v>
      </c>
      <c r="S35" s="197">
        <v>5.63</v>
      </c>
      <c r="T35" s="197">
        <v>0</v>
      </c>
      <c r="U35" s="197">
        <v>60.04</v>
      </c>
      <c r="V35" s="197">
        <v>0</v>
      </c>
      <c r="W35" s="197">
        <v>4.83</v>
      </c>
      <c r="X35" s="197">
        <v>14.5</v>
      </c>
      <c r="Y35" s="197">
        <v>0</v>
      </c>
      <c r="Z35">
        <v>0</v>
      </c>
      <c r="AA35" s="197">
        <v>14.45</v>
      </c>
      <c r="AB35" s="197">
        <v>0</v>
      </c>
      <c r="AC35" s="197">
        <v>0</v>
      </c>
      <c r="AD35" s="197">
        <v>0</v>
      </c>
      <c r="AE35" s="197">
        <v>74.97</v>
      </c>
      <c r="AF35" s="197">
        <v>0</v>
      </c>
      <c r="AG35" s="197">
        <v>0</v>
      </c>
      <c r="AH35" s="197">
        <v>0</v>
      </c>
      <c r="AI35" s="197">
        <v>99.61</v>
      </c>
      <c r="AJ35" s="197">
        <v>0</v>
      </c>
      <c r="AK35" s="197">
        <v>0</v>
      </c>
      <c r="AL35" s="197">
        <v>0</v>
      </c>
      <c r="AM35" s="197">
        <v>120</v>
      </c>
      <c r="AN35" s="197">
        <v>0</v>
      </c>
      <c r="AO35">
        <v>0</v>
      </c>
      <c r="AP35" s="197">
        <v>48.34</v>
      </c>
      <c r="AQ35" s="197">
        <v>15</v>
      </c>
      <c r="AR35" s="197">
        <v>36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270</v>
      </c>
      <c r="L36" s="197">
        <v>3.66</v>
      </c>
      <c r="M36" s="197">
        <v>14.5</v>
      </c>
      <c r="N36" s="197">
        <v>9.67</v>
      </c>
      <c r="O36" s="197">
        <v>14.5</v>
      </c>
      <c r="P36" s="197">
        <v>9.67</v>
      </c>
      <c r="Q36" s="197">
        <v>4.9800000000000004</v>
      </c>
      <c r="R36" s="197">
        <v>3.01</v>
      </c>
      <c r="S36" s="197">
        <v>5.63</v>
      </c>
      <c r="T36" s="197">
        <v>0</v>
      </c>
      <c r="U36" s="197">
        <v>60.04</v>
      </c>
      <c r="V36" s="197">
        <v>0</v>
      </c>
      <c r="W36" s="197">
        <v>4.83</v>
      </c>
      <c r="X36" s="197">
        <v>14.5</v>
      </c>
      <c r="Y36" s="197">
        <v>0</v>
      </c>
      <c r="Z36">
        <v>0</v>
      </c>
      <c r="AA36" s="197">
        <v>14.45</v>
      </c>
      <c r="AB36" s="197">
        <v>0</v>
      </c>
      <c r="AC36" s="197">
        <v>0</v>
      </c>
      <c r="AD36" s="197">
        <v>0</v>
      </c>
      <c r="AE36" s="197">
        <v>74.97</v>
      </c>
      <c r="AF36" s="197">
        <v>0</v>
      </c>
      <c r="AG36" s="197">
        <v>0</v>
      </c>
      <c r="AH36" s="197">
        <v>0</v>
      </c>
      <c r="AI36" s="197">
        <v>99.61</v>
      </c>
      <c r="AJ36" s="197">
        <v>0</v>
      </c>
      <c r="AK36" s="197">
        <v>0</v>
      </c>
      <c r="AL36" s="197">
        <v>0</v>
      </c>
      <c r="AM36" s="197">
        <v>120</v>
      </c>
      <c r="AN36" s="197">
        <v>0</v>
      </c>
      <c r="AO36">
        <v>0</v>
      </c>
      <c r="AP36" s="197">
        <v>48.34</v>
      </c>
      <c r="AQ36" s="197">
        <v>15</v>
      </c>
      <c r="AR36" s="197">
        <v>40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270</v>
      </c>
      <c r="L37" s="197">
        <v>3.71</v>
      </c>
      <c r="M37" s="197">
        <v>14.5</v>
      </c>
      <c r="N37" s="197">
        <v>9.67</v>
      </c>
      <c r="O37" s="197">
        <v>14.5</v>
      </c>
      <c r="P37" s="197">
        <v>9.67</v>
      </c>
      <c r="Q37" s="197">
        <v>4.9800000000000004</v>
      </c>
      <c r="R37" s="197">
        <v>3.04</v>
      </c>
      <c r="S37" s="197">
        <v>5.63</v>
      </c>
      <c r="T37" s="197">
        <v>0</v>
      </c>
      <c r="U37" s="197">
        <v>60.04</v>
      </c>
      <c r="V37" s="197">
        <v>0</v>
      </c>
      <c r="W37" s="197">
        <v>4.83</v>
      </c>
      <c r="X37" s="197">
        <v>14.5</v>
      </c>
      <c r="Y37" s="197">
        <v>0</v>
      </c>
      <c r="Z37">
        <v>0</v>
      </c>
      <c r="AA37" s="197">
        <v>14.45</v>
      </c>
      <c r="AB37" s="197">
        <v>0</v>
      </c>
      <c r="AC37" s="197">
        <v>0</v>
      </c>
      <c r="AD37" s="197">
        <v>0</v>
      </c>
      <c r="AE37" s="197">
        <v>74.97</v>
      </c>
      <c r="AF37" s="197">
        <v>0</v>
      </c>
      <c r="AG37" s="197">
        <v>0</v>
      </c>
      <c r="AH37" s="197">
        <v>0</v>
      </c>
      <c r="AI37" s="197">
        <v>99.61</v>
      </c>
      <c r="AJ37" s="197">
        <v>0</v>
      </c>
      <c r="AK37" s="197">
        <v>0</v>
      </c>
      <c r="AL37" s="197">
        <v>0</v>
      </c>
      <c r="AM37" s="197">
        <v>120</v>
      </c>
      <c r="AN37" s="197">
        <v>0</v>
      </c>
      <c r="AO37">
        <v>0</v>
      </c>
      <c r="AP37" s="197">
        <v>48.34</v>
      </c>
      <c r="AQ37" s="197">
        <v>15</v>
      </c>
      <c r="AR37" s="197">
        <v>43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270</v>
      </c>
      <c r="L38" s="197">
        <v>3.71</v>
      </c>
      <c r="M38" s="197">
        <v>14.5</v>
      </c>
      <c r="N38" s="197">
        <v>9.67</v>
      </c>
      <c r="O38" s="197">
        <v>14.5</v>
      </c>
      <c r="P38" s="197">
        <v>9.67</v>
      </c>
      <c r="Q38" s="197">
        <v>4.9800000000000004</v>
      </c>
      <c r="R38" s="197">
        <v>3.04</v>
      </c>
      <c r="S38" s="197">
        <v>5.63</v>
      </c>
      <c r="T38" s="197">
        <v>0</v>
      </c>
      <c r="U38" s="197">
        <v>60.04</v>
      </c>
      <c r="V38" s="197">
        <v>0</v>
      </c>
      <c r="W38" s="197">
        <v>4.83</v>
      </c>
      <c r="X38" s="197">
        <v>14.5</v>
      </c>
      <c r="Y38" s="197">
        <v>0</v>
      </c>
      <c r="Z38">
        <v>0</v>
      </c>
      <c r="AA38" s="197">
        <v>14.45</v>
      </c>
      <c r="AB38" s="197">
        <v>0</v>
      </c>
      <c r="AC38" s="197">
        <v>0</v>
      </c>
      <c r="AD38" s="197">
        <v>0</v>
      </c>
      <c r="AE38" s="197">
        <v>74.97</v>
      </c>
      <c r="AF38" s="197">
        <v>0</v>
      </c>
      <c r="AG38" s="197">
        <v>0</v>
      </c>
      <c r="AH38" s="197">
        <v>0</v>
      </c>
      <c r="AI38" s="197">
        <v>99.61</v>
      </c>
      <c r="AJ38" s="197">
        <v>0</v>
      </c>
      <c r="AK38" s="197">
        <v>0</v>
      </c>
      <c r="AL38" s="197">
        <v>0</v>
      </c>
      <c r="AM38" s="197">
        <v>120</v>
      </c>
      <c r="AN38" s="197">
        <v>0</v>
      </c>
      <c r="AO38">
        <v>0</v>
      </c>
      <c r="AP38" s="197">
        <v>48.34</v>
      </c>
      <c r="AQ38" s="197">
        <v>15</v>
      </c>
      <c r="AR38" s="197">
        <v>45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270</v>
      </c>
      <c r="L39" s="197">
        <v>3.71</v>
      </c>
      <c r="M39" s="197">
        <v>14.5</v>
      </c>
      <c r="N39" s="197">
        <v>9.67</v>
      </c>
      <c r="O39" s="197">
        <v>14.5</v>
      </c>
      <c r="P39" s="197">
        <v>9.67</v>
      </c>
      <c r="Q39" s="197">
        <v>4.9800000000000004</v>
      </c>
      <c r="R39" s="197">
        <v>3.04</v>
      </c>
      <c r="S39" s="197">
        <v>5.63</v>
      </c>
      <c r="T39" s="197">
        <v>0</v>
      </c>
      <c r="U39" s="197">
        <v>60.04</v>
      </c>
      <c r="V39" s="197">
        <v>0</v>
      </c>
      <c r="W39" s="197">
        <v>4.83</v>
      </c>
      <c r="X39" s="197">
        <v>14.5</v>
      </c>
      <c r="Y39" s="197">
        <v>0</v>
      </c>
      <c r="Z39">
        <v>0</v>
      </c>
      <c r="AA39" s="197">
        <v>14.45</v>
      </c>
      <c r="AB39" s="197">
        <v>0</v>
      </c>
      <c r="AC39" s="197">
        <v>0</v>
      </c>
      <c r="AD39" s="197">
        <v>0</v>
      </c>
      <c r="AE39" s="197">
        <v>74.97</v>
      </c>
      <c r="AF39" s="197">
        <v>0</v>
      </c>
      <c r="AG39" s="197">
        <v>0</v>
      </c>
      <c r="AH39" s="197">
        <v>0</v>
      </c>
      <c r="AI39" s="197">
        <v>99.61</v>
      </c>
      <c r="AJ39" s="197">
        <v>0</v>
      </c>
      <c r="AK39" s="197">
        <v>0</v>
      </c>
      <c r="AL39" s="197">
        <v>0</v>
      </c>
      <c r="AM39" s="197">
        <v>120</v>
      </c>
      <c r="AN39" s="197">
        <v>0</v>
      </c>
      <c r="AO39">
        <v>0</v>
      </c>
      <c r="AP39" s="197">
        <v>48.34</v>
      </c>
      <c r="AQ39" s="197">
        <v>15</v>
      </c>
      <c r="AR39" s="197">
        <v>45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270</v>
      </c>
      <c r="L40" s="197">
        <v>3.71</v>
      </c>
      <c r="M40" s="197">
        <v>14.5</v>
      </c>
      <c r="N40" s="197">
        <v>9.67</v>
      </c>
      <c r="O40" s="197">
        <v>14.5</v>
      </c>
      <c r="P40" s="197">
        <v>9.67</v>
      </c>
      <c r="Q40" s="197">
        <v>4.9800000000000004</v>
      </c>
      <c r="R40" s="197">
        <v>3.04</v>
      </c>
      <c r="S40" s="197">
        <v>5.63</v>
      </c>
      <c r="T40" s="197">
        <v>0</v>
      </c>
      <c r="U40" s="197">
        <v>60.04</v>
      </c>
      <c r="V40" s="197">
        <v>0</v>
      </c>
      <c r="W40" s="197">
        <v>4.83</v>
      </c>
      <c r="X40" s="197">
        <v>14.5</v>
      </c>
      <c r="Y40" s="197">
        <v>0</v>
      </c>
      <c r="Z40">
        <v>0</v>
      </c>
      <c r="AA40" s="197">
        <v>14.45</v>
      </c>
      <c r="AB40" s="197">
        <v>0</v>
      </c>
      <c r="AC40" s="197">
        <v>0</v>
      </c>
      <c r="AD40" s="197">
        <v>0</v>
      </c>
      <c r="AE40" s="197">
        <v>74.97</v>
      </c>
      <c r="AF40" s="197">
        <v>0</v>
      </c>
      <c r="AG40" s="197">
        <v>0</v>
      </c>
      <c r="AH40" s="197">
        <v>0</v>
      </c>
      <c r="AI40" s="197">
        <v>99.61</v>
      </c>
      <c r="AJ40" s="197">
        <v>0</v>
      </c>
      <c r="AK40" s="197">
        <v>0</v>
      </c>
      <c r="AL40" s="197">
        <v>0</v>
      </c>
      <c r="AM40" s="197">
        <v>120</v>
      </c>
      <c r="AN40" s="197">
        <v>0</v>
      </c>
      <c r="AO40">
        <v>0</v>
      </c>
      <c r="AP40" s="197">
        <v>48.34</v>
      </c>
      <c r="AQ40" s="197">
        <v>15</v>
      </c>
      <c r="AR40" s="197">
        <v>45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270</v>
      </c>
      <c r="L41" s="197">
        <v>3.71</v>
      </c>
      <c r="M41" s="197">
        <v>14.5</v>
      </c>
      <c r="N41" s="197">
        <v>9.67</v>
      </c>
      <c r="O41" s="197">
        <v>14.5</v>
      </c>
      <c r="P41" s="197">
        <v>9.67</v>
      </c>
      <c r="Q41" s="197">
        <v>4.9800000000000004</v>
      </c>
      <c r="R41" s="197">
        <v>6.72</v>
      </c>
      <c r="S41" s="197">
        <v>5.63</v>
      </c>
      <c r="T41" s="197">
        <v>0</v>
      </c>
      <c r="U41" s="197">
        <v>60.04</v>
      </c>
      <c r="V41" s="197">
        <v>0</v>
      </c>
      <c r="W41" s="197">
        <v>4.83</v>
      </c>
      <c r="X41" s="197">
        <v>14.5</v>
      </c>
      <c r="Y41" s="197">
        <v>0</v>
      </c>
      <c r="Z41">
        <v>0</v>
      </c>
      <c r="AA41" s="197">
        <v>14.45</v>
      </c>
      <c r="AB41" s="197">
        <v>0</v>
      </c>
      <c r="AC41" s="197">
        <v>0</v>
      </c>
      <c r="AD41" s="197">
        <v>0</v>
      </c>
      <c r="AE41" s="197">
        <v>74.97</v>
      </c>
      <c r="AF41" s="197">
        <v>0</v>
      </c>
      <c r="AG41" s="197">
        <v>0</v>
      </c>
      <c r="AH41" s="197">
        <v>0</v>
      </c>
      <c r="AI41" s="197">
        <v>99.61</v>
      </c>
      <c r="AJ41" s="197">
        <v>0</v>
      </c>
      <c r="AK41" s="197">
        <v>0</v>
      </c>
      <c r="AL41" s="197">
        <v>0</v>
      </c>
      <c r="AM41" s="197">
        <v>120</v>
      </c>
      <c r="AN41" s="197">
        <v>0</v>
      </c>
      <c r="AO41">
        <v>0</v>
      </c>
      <c r="AP41" s="197">
        <v>48.34</v>
      </c>
      <c r="AQ41" s="197">
        <v>15</v>
      </c>
      <c r="AR41" s="197">
        <v>45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270</v>
      </c>
      <c r="L42" s="197">
        <v>3.71</v>
      </c>
      <c r="M42" s="197">
        <v>14.5</v>
      </c>
      <c r="N42" s="197">
        <v>9.67</v>
      </c>
      <c r="O42" s="197">
        <v>14.5</v>
      </c>
      <c r="P42" s="197">
        <v>9.67</v>
      </c>
      <c r="Q42" s="197">
        <v>4.9800000000000004</v>
      </c>
      <c r="R42" s="197">
        <v>6.72</v>
      </c>
      <c r="S42" s="197">
        <v>5.63</v>
      </c>
      <c r="T42" s="197">
        <v>0</v>
      </c>
      <c r="U42" s="197">
        <v>60.04</v>
      </c>
      <c r="V42" s="197">
        <v>0</v>
      </c>
      <c r="W42" s="197">
        <v>4.83</v>
      </c>
      <c r="X42" s="197">
        <v>14.5</v>
      </c>
      <c r="Y42" s="197">
        <v>0</v>
      </c>
      <c r="Z42">
        <v>0</v>
      </c>
      <c r="AA42" s="197">
        <v>14.45</v>
      </c>
      <c r="AB42" s="197">
        <v>0</v>
      </c>
      <c r="AC42" s="197">
        <v>0</v>
      </c>
      <c r="AD42" s="197">
        <v>0</v>
      </c>
      <c r="AE42" s="197">
        <v>74.97</v>
      </c>
      <c r="AF42" s="197">
        <v>0</v>
      </c>
      <c r="AG42" s="197">
        <v>0</v>
      </c>
      <c r="AH42" s="197">
        <v>0</v>
      </c>
      <c r="AI42" s="197">
        <v>99.61</v>
      </c>
      <c r="AJ42" s="197">
        <v>0</v>
      </c>
      <c r="AK42" s="197">
        <v>0</v>
      </c>
      <c r="AL42" s="197">
        <v>0</v>
      </c>
      <c r="AM42" s="197">
        <v>120</v>
      </c>
      <c r="AN42" s="197">
        <v>0</v>
      </c>
      <c r="AO42">
        <v>0</v>
      </c>
      <c r="AP42" s="197">
        <v>48.34</v>
      </c>
      <c r="AQ42" s="197">
        <v>15</v>
      </c>
      <c r="AR42" s="197">
        <v>45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270.49</v>
      </c>
      <c r="L43" s="197">
        <v>3.71</v>
      </c>
      <c r="M43" s="197">
        <v>14.5</v>
      </c>
      <c r="N43" s="197">
        <v>9.67</v>
      </c>
      <c r="O43" s="197">
        <v>14.5</v>
      </c>
      <c r="P43" s="197">
        <v>9.67</v>
      </c>
      <c r="Q43" s="197">
        <v>4.9800000000000004</v>
      </c>
      <c r="R43" s="197">
        <v>9.02</v>
      </c>
      <c r="S43" s="197">
        <v>5.63</v>
      </c>
      <c r="T43" s="197">
        <v>0</v>
      </c>
      <c r="U43" s="197">
        <v>60.04</v>
      </c>
      <c r="V43" s="197">
        <v>0</v>
      </c>
      <c r="W43" s="197">
        <v>4.83</v>
      </c>
      <c r="X43" s="197">
        <v>14.5</v>
      </c>
      <c r="Y43" s="197">
        <v>0</v>
      </c>
      <c r="Z43">
        <v>0</v>
      </c>
      <c r="AA43" s="197">
        <v>14.45</v>
      </c>
      <c r="AB43" s="197">
        <v>0</v>
      </c>
      <c r="AC43" s="197">
        <v>0</v>
      </c>
      <c r="AD43" s="197">
        <v>0</v>
      </c>
      <c r="AE43" s="197">
        <v>74.97</v>
      </c>
      <c r="AF43" s="197">
        <v>0</v>
      </c>
      <c r="AG43" s="197">
        <v>0</v>
      </c>
      <c r="AH43" s="197">
        <v>0</v>
      </c>
      <c r="AI43" s="197">
        <v>99.61</v>
      </c>
      <c r="AJ43" s="197">
        <v>0</v>
      </c>
      <c r="AK43" s="197">
        <v>0</v>
      </c>
      <c r="AL43" s="197">
        <v>0</v>
      </c>
      <c r="AM43" s="197">
        <v>120</v>
      </c>
      <c r="AN43" s="197">
        <v>0</v>
      </c>
      <c r="AO43">
        <v>0</v>
      </c>
      <c r="AP43" s="197">
        <v>48.34</v>
      </c>
      <c r="AQ43" s="197">
        <v>15</v>
      </c>
      <c r="AR43" s="197">
        <v>45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270.48</v>
      </c>
      <c r="L44" s="197">
        <v>3.71</v>
      </c>
      <c r="M44" s="197">
        <v>14.5</v>
      </c>
      <c r="N44" s="197">
        <v>9.67</v>
      </c>
      <c r="O44" s="197">
        <v>14.5</v>
      </c>
      <c r="P44" s="197">
        <v>9.67</v>
      </c>
      <c r="Q44" s="197">
        <v>4.9800000000000004</v>
      </c>
      <c r="R44" s="197">
        <v>9.02</v>
      </c>
      <c r="S44" s="197">
        <v>5.63</v>
      </c>
      <c r="T44" s="197">
        <v>0</v>
      </c>
      <c r="U44" s="197">
        <v>60.04</v>
      </c>
      <c r="V44" s="197">
        <v>0</v>
      </c>
      <c r="W44" s="197">
        <v>4.83</v>
      </c>
      <c r="X44" s="197">
        <v>14.5</v>
      </c>
      <c r="Y44" s="197">
        <v>0</v>
      </c>
      <c r="Z44">
        <v>0</v>
      </c>
      <c r="AA44" s="197">
        <v>14.45</v>
      </c>
      <c r="AB44" s="197">
        <v>0</v>
      </c>
      <c r="AC44" s="197">
        <v>0</v>
      </c>
      <c r="AD44" s="197">
        <v>0</v>
      </c>
      <c r="AE44" s="197">
        <v>74.97</v>
      </c>
      <c r="AF44" s="197">
        <v>0</v>
      </c>
      <c r="AG44" s="197">
        <v>0</v>
      </c>
      <c r="AH44" s="197">
        <v>0</v>
      </c>
      <c r="AI44" s="197">
        <v>99.61</v>
      </c>
      <c r="AJ44" s="197">
        <v>0</v>
      </c>
      <c r="AK44" s="197">
        <v>0</v>
      </c>
      <c r="AL44" s="197">
        <v>0</v>
      </c>
      <c r="AM44" s="197">
        <v>120</v>
      </c>
      <c r="AN44" s="197">
        <v>0</v>
      </c>
      <c r="AO44">
        <v>0</v>
      </c>
      <c r="AP44" s="197">
        <v>48.34</v>
      </c>
      <c r="AQ44" s="197">
        <v>15</v>
      </c>
      <c r="AR44" s="197">
        <v>45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271.08999999999997</v>
      </c>
      <c r="L45" s="197">
        <v>3.71</v>
      </c>
      <c r="M45" s="197">
        <v>14.5</v>
      </c>
      <c r="N45" s="197">
        <v>9.67</v>
      </c>
      <c r="O45" s="197">
        <v>14.5</v>
      </c>
      <c r="P45" s="197">
        <v>9.67</v>
      </c>
      <c r="Q45" s="197">
        <v>5</v>
      </c>
      <c r="R45" s="197">
        <v>9.1199999999999992</v>
      </c>
      <c r="S45" s="197">
        <v>5.67</v>
      </c>
      <c r="T45" s="197">
        <v>0</v>
      </c>
      <c r="U45" s="197">
        <v>60.04</v>
      </c>
      <c r="V45" s="197">
        <v>0</v>
      </c>
      <c r="W45" s="197">
        <v>4.83</v>
      </c>
      <c r="X45" s="197">
        <v>14.5</v>
      </c>
      <c r="Y45" s="197">
        <v>0</v>
      </c>
      <c r="Z45">
        <v>0</v>
      </c>
      <c r="AA45" s="197">
        <v>14.45</v>
      </c>
      <c r="AB45" s="197">
        <v>0</v>
      </c>
      <c r="AC45" s="197">
        <v>0</v>
      </c>
      <c r="AD45" s="197">
        <v>0</v>
      </c>
      <c r="AE45" s="197">
        <v>74.97</v>
      </c>
      <c r="AF45" s="197">
        <v>0</v>
      </c>
      <c r="AG45" s="197">
        <v>0</v>
      </c>
      <c r="AH45" s="197">
        <v>0</v>
      </c>
      <c r="AI45" s="197">
        <v>99.61</v>
      </c>
      <c r="AJ45" s="197">
        <v>0</v>
      </c>
      <c r="AK45" s="197">
        <v>0</v>
      </c>
      <c r="AL45" s="197">
        <v>0</v>
      </c>
      <c r="AM45" s="197">
        <v>120</v>
      </c>
      <c r="AN45" s="197">
        <v>0</v>
      </c>
      <c r="AO45">
        <v>0</v>
      </c>
      <c r="AP45" s="197">
        <v>48.34</v>
      </c>
      <c r="AQ45" s="197">
        <v>15</v>
      </c>
      <c r="AR45" s="197">
        <v>45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271.08</v>
      </c>
      <c r="L46" s="197">
        <v>3.71</v>
      </c>
      <c r="M46" s="197">
        <v>14.5</v>
      </c>
      <c r="N46" s="197">
        <v>9.67</v>
      </c>
      <c r="O46" s="197">
        <v>14.5</v>
      </c>
      <c r="P46" s="197">
        <v>9.67</v>
      </c>
      <c r="Q46" s="197">
        <v>5</v>
      </c>
      <c r="R46" s="197">
        <v>9.1199999999999992</v>
      </c>
      <c r="S46" s="197">
        <v>5.67</v>
      </c>
      <c r="T46" s="197">
        <v>0</v>
      </c>
      <c r="U46" s="197">
        <v>60.04</v>
      </c>
      <c r="V46" s="197">
        <v>0</v>
      </c>
      <c r="W46" s="197">
        <v>4.83</v>
      </c>
      <c r="X46" s="197">
        <v>14.5</v>
      </c>
      <c r="Y46" s="197">
        <v>0</v>
      </c>
      <c r="Z46">
        <v>0</v>
      </c>
      <c r="AA46" s="197">
        <v>14.45</v>
      </c>
      <c r="AB46" s="197">
        <v>0</v>
      </c>
      <c r="AC46" s="197">
        <v>0</v>
      </c>
      <c r="AD46" s="197">
        <v>0</v>
      </c>
      <c r="AE46" s="197">
        <v>74.97</v>
      </c>
      <c r="AF46" s="197">
        <v>0</v>
      </c>
      <c r="AG46" s="197">
        <v>0</v>
      </c>
      <c r="AH46" s="197">
        <v>0</v>
      </c>
      <c r="AI46" s="197">
        <v>99.61</v>
      </c>
      <c r="AJ46" s="197">
        <v>0</v>
      </c>
      <c r="AK46" s="197">
        <v>0</v>
      </c>
      <c r="AL46" s="197">
        <v>0</v>
      </c>
      <c r="AM46" s="197">
        <v>120</v>
      </c>
      <c r="AN46" s="197">
        <v>0</v>
      </c>
      <c r="AO46">
        <v>0</v>
      </c>
      <c r="AP46" s="197">
        <v>48.34</v>
      </c>
      <c r="AQ46" s="197">
        <v>15</v>
      </c>
      <c r="AR46" s="197">
        <v>45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271.35000000000002</v>
      </c>
      <c r="L47" s="197">
        <v>3.71</v>
      </c>
      <c r="M47" s="197">
        <v>14.5</v>
      </c>
      <c r="N47" s="197">
        <v>9.67</v>
      </c>
      <c r="O47" s="197">
        <v>14.5</v>
      </c>
      <c r="P47" s="197">
        <v>9.67</v>
      </c>
      <c r="Q47" s="197">
        <v>5</v>
      </c>
      <c r="R47" s="197">
        <v>9.1199999999999992</v>
      </c>
      <c r="S47" s="197">
        <v>5.67</v>
      </c>
      <c r="T47" s="197">
        <v>0</v>
      </c>
      <c r="U47" s="197">
        <v>60.04</v>
      </c>
      <c r="V47" s="197">
        <v>0</v>
      </c>
      <c r="W47" s="197">
        <v>4.83</v>
      </c>
      <c r="X47" s="197">
        <v>14.5</v>
      </c>
      <c r="Y47" s="197">
        <v>0</v>
      </c>
      <c r="Z47">
        <v>0</v>
      </c>
      <c r="AA47" s="197">
        <v>14.45</v>
      </c>
      <c r="AB47" s="197">
        <v>0</v>
      </c>
      <c r="AC47" s="197">
        <v>0</v>
      </c>
      <c r="AD47" s="197">
        <v>0</v>
      </c>
      <c r="AE47" s="197">
        <v>74.97</v>
      </c>
      <c r="AF47" s="197">
        <v>0</v>
      </c>
      <c r="AG47" s="197">
        <v>0</v>
      </c>
      <c r="AH47" s="197">
        <v>0</v>
      </c>
      <c r="AI47" s="197">
        <v>99.61</v>
      </c>
      <c r="AJ47" s="197">
        <v>0</v>
      </c>
      <c r="AK47" s="197">
        <v>0</v>
      </c>
      <c r="AL47" s="197">
        <v>0</v>
      </c>
      <c r="AM47" s="197">
        <v>120</v>
      </c>
      <c r="AN47" s="197">
        <v>0</v>
      </c>
      <c r="AO47">
        <v>0</v>
      </c>
      <c r="AP47" s="197">
        <v>48.87</v>
      </c>
      <c r="AQ47" s="197">
        <v>15</v>
      </c>
      <c r="AR47" s="197">
        <v>47.5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271.33999999999997</v>
      </c>
      <c r="L48" s="197">
        <v>3.71</v>
      </c>
      <c r="M48" s="197">
        <v>14.5</v>
      </c>
      <c r="N48" s="197">
        <v>9.67</v>
      </c>
      <c r="O48" s="197">
        <v>14.5</v>
      </c>
      <c r="P48" s="197">
        <v>9.67</v>
      </c>
      <c r="Q48" s="197">
        <v>5</v>
      </c>
      <c r="R48" s="197">
        <v>9.1199999999999992</v>
      </c>
      <c r="S48" s="197">
        <v>5.67</v>
      </c>
      <c r="T48" s="197">
        <v>0</v>
      </c>
      <c r="U48" s="197">
        <v>60.04</v>
      </c>
      <c r="V48" s="197">
        <v>0</v>
      </c>
      <c r="W48" s="197">
        <v>4.83</v>
      </c>
      <c r="X48" s="197">
        <v>14.5</v>
      </c>
      <c r="Y48" s="197">
        <v>0</v>
      </c>
      <c r="Z48">
        <v>0</v>
      </c>
      <c r="AA48" s="197">
        <v>14.45</v>
      </c>
      <c r="AB48" s="197">
        <v>0</v>
      </c>
      <c r="AC48" s="197">
        <v>0</v>
      </c>
      <c r="AD48" s="197">
        <v>0</v>
      </c>
      <c r="AE48" s="197">
        <v>74.97</v>
      </c>
      <c r="AF48" s="197">
        <v>0</v>
      </c>
      <c r="AG48" s="197">
        <v>0</v>
      </c>
      <c r="AH48" s="197">
        <v>0</v>
      </c>
      <c r="AI48" s="197">
        <v>99.61</v>
      </c>
      <c r="AJ48" s="197">
        <v>0</v>
      </c>
      <c r="AK48" s="197">
        <v>0</v>
      </c>
      <c r="AL48" s="197">
        <v>0</v>
      </c>
      <c r="AM48" s="197">
        <v>120</v>
      </c>
      <c r="AN48" s="197">
        <v>0</v>
      </c>
      <c r="AO48">
        <v>0</v>
      </c>
      <c r="AP48" s="197">
        <v>48.87</v>
      </c>
      <c r="AQ48" s="197">
        <v>15</v>
      </c>
      <c r="AR48" s="197">
        <v>47.5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271.35000000000002</v>
      </c>
      <c r="L49" s="197">
        <v>3.71</v>
      </c>
      <c r="M49" s="197">
        <v>14.59</v>
      </c>
      <c r="N49" s="197">
        <v>9.67</v>
      </c>
      <c r="O49" s="197">
        <v>14.5</v>
      </c>
      <c r="P49" s="197">
        <v>9.67</v>
      </c>
      <c r="Q49" s="197">
        <v>5</v>
      </c>
      <c r="R49" s="197">
        <v>0</v>
      </c>
      <c r="S49" s="197">
        <v>5.67</v>
      </c>
      <c r="T49" s="197">
        <v>0</v>
      </c>
      <c r="U49" s="197">
        <v>60.04</v>
      </c>
      <c r="V49" s="197">
        <v>0</v>
      </c>
      <c r="W49" s="197">
        <v>4.83</v>
      </c>
      <c r="X49" s="197">
        <v>14.5</v>
      </c>
      <c r="Y49" s="197">
        <v>0</v>
      </c>
      <c r="Z49">
        <v>0</v>
      </c>
      <c r="AA49" s="197">
        <v>14.45</v>
      </c>
      <c r="AB49" s="197">
        <v>0</v>
      </c>
      <c r="AC49" s="197">
        <v>0</v>
      </c>
      <c r="AD49" s="197">
        <v>0</v>
      </c>
      <c r="AE49" s="197">
        <v>74.97</v>
      </c>
      <c r="AF49" s="197">
        <v>0</v>
      </c>
      <c r="AG49" s="197">
        <v>0</v>
      </c>
      <c r="AH49" s="197">
        <v>0</v>
      </c>
      <c r="AI49" s="197">
        <v>99.61</v>
      </c>
      <c r="AJ49" s="197">
        <v>0</v>
      </c>
      <c r="AK49" s="197">
        <v>0</v>
      </c>
      <c r="AL49" s="197">
        <v>0</v>
      </c>
      <c r="AM49" s="197">
        <v>120</v>
      </c>
      <c r="AN49" s="197">
        <v>0</v>
      </c>
      <c r="AO49">
        <v>0</v>
      </c>
      <c r="AP49" s="197">
        <v>48.34</v>
      </c>
      <c r="AQ49" s="197">
        <v>15</v>
      </c>
      <c r="AR49" s="197">
        <v>47.5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271.33999999999997</v>
      </c>
      <c r="L50" s="197">
        <v>3.71</v>
      </c>
      <c r="M50" s="197">
        <v>14.59</v>
      </c>
      <c r="N50" s="197">
        <v>9.67</v>
      </c>
      <c r="O50" s="197">
        <v>14.5</v>
      </c>
      <c r="P50" s="197">
        <v>9.67</v>
      </c>
      <c r="Q50" s="197">
        <v>5</v>
      </c>
      <c r="R50" s="197">
        <v>0</v>
      </c>
      <c r="S50" s="197">
        <v>5.67</v>
      </c>
      <c r="T50" s="197">
        <v>0</v>
      </c>
      <c r="U50" s="197">
        <v>60.04</v>
      </c>
      <c r="V50" s="197">
        <v>0</v>
      </c>
      <c r="W50" s="197">
        <v>4.83</v>
      </c>
      <c r="X50" s="197">
        <v>14.5</v>
      </c>
      <c r="Y50" s="197">
        <v>0</v>
      </c>
      <c r="Z50">
        <v>0</v>
      </c>
      <c r="AA50" s="197">
        <v>14.45</v>
      </c>
      <c r="AB50" s="197">
        <v>0</v>
      </c>
      <c r="AC50" s="197">
        <v>0</v>
      </c>
      <c r="AD50" s="197">
        <v>0</v>
      </c>
      <c r="AE50" s="197">
        <v>74.97</v>
      </c>
      <c r="AF50" s="197">
        <v>0</v>
      </c>
      <c r="AG50" s="197">
        <v>0</v>
      </c>
      <c r="AH50" s="197">
        <v>0</v>
      </c>
      <c r="AI50" s="197">
        <v>99.61</v>
      </c>
      <c r="AJ50" s="197">
        <v>0</v>
      </c>
      <c r="AK50" s="197">
        <v>0</v>
      </c>
      <c r="AL50" s="197">
        <v>0</v>
      </c>
      <c r="AM50" s="197">
        <v>120</v>
      </c>
      <c r="AN50" s="197">
        <v>0</v>
      </c>
      <c r="AO50">
        <v>0</v>
      </c>
      <c r="AP50" s="197">
        <v>48.34</v>
      </c>
      <c r="AQ50" s="197">
        <v>15</v>
      </c>
      <c r="AR50" s="197">
        <v>47.5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271.35000000000002</v>
      </c>
      <c r="L51" s="197">
        <v>3.37</v>
      </c>
      <c r="M51" s="197">
        <v>14.5</v>
      </c>
      <c r="N51" s="197">
        <v>9.67</v>
      </c>
      <c r="O51" s="197">
        <v>14.5</v>
      </c>
      <c r="P51" s="197">
        <v>9.67</v>
      </c>
      <c r="Q51" s="197">
        <v>5</v>
      </c>
      <c r="R51" s="197">
        <v>0</v>
      </c>
      <c r="S51" s="197">
        <v>5.67</v>
      </c>
      <c r="T51" s="197">
        <v>0</v>
      </c>
      <c r="U51" s="197">
        <v>60.04</v>
      </c>
      <c r="V51" s="197">
        <v>0</v>
      </c>
      <c r="W51" s="197">
        <v>4.83</v>
      </c>
      <c r="X51" s="197">
        <v>14.5</v>
      </c>
      <c r="Y51" s="197">
        <v>0</v>
      </c>
      <c r="Z51">
        <v>0</v>
      </c>
      <c r="AA51" s="197">
        <v>14.45</v>
      </c>
      <c r="AB51" s="197">
        <v>0</v>
      </c>
      <c r="AC51" s="197">
        <v>0</v>
      </c>
      <c r="AD51" s="197">
        <v>0</v>
      </c>
      <c r="AE51" s="197">
        <v>74.97</v>
      </c>
      <c r="AF51" s="197">
        <v>0</v>
      </c>
      <c r="AG51" s="197">
        <v>0</v>
      </c>
      <c r="AH51" s="197">
        <v>0</v>
      </c>
      <c r="AI51" s="197">
        <v>99.61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48.34</v>
      </c>
      <c r="AQ51" s="197">
        <v>15</v>
      </c>
      <c r="AR51" s="197">
        <v>47.5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271.33999999999997</v>
      </c>
      <c r="L52" s="197">
        <v>3.37</v>
      </c>
      <c r="M52" s="197">
        <v>14.5</v>
      </c>
      <c r="N52" s="197">
        <v>9.67</v>
      </c>
      <c r="O52" s="197">
        <v>14.5</v>
      </c>
      <c r="P52" s="197">
        <v>9.67</v>
      </c>
      <c r="Q52" s="197">
        <v>5</v>
      </c>
      <c r="R52" s="197">
        <v>0</v>
      </c>
      <c r="S52" s="197">
        <v>5.67</v>
      </c>
      <c r="T52" s="197">
        <v>0</v>
      </c>
      <c r="U52" s="197">
        <v>60.04</v>
      </c>
      <c r="V52" s="197">
        <v>0</v>
      </c>
      <c r="W52" s="197">
        <v>4.83</v>
      </c>
      <c r="X52" s="197">
        <v>14.5</v>
      </c>
      <c r="Y52" s="197">
        <v>0</v>
      </c>
      <c r="Z52">
        <v>0</v>
      </c>
      <c r="AA52" s="197">
        <v>14.45</v>
      </c>
      <c r="AB52" s="197">
        <v>0</v>
      </c>
      <c r="AC52" s="197">
        <v>0</v>
      </c>
      <c r="AD52" s="197">
        <v>0</v>
      </c>
      <c r="AE52" s="197">
        <v>74.97</v>
      </c>
      <c r="AF52" s="197">
        <v>0</v>
      </c>
      <c r="AG52" s="197">
        <v>0</v>
      </c>
      <c r="AH52" s="197">
        <v>0</v>
      </c>
      <c r="AI52" s="197">
        <v>99.61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48.34</v>
      </c>
      <c r="AQ52" s="197">
        <v>15</v>
      </c>
      <c r="AR52" s="197">
        <v>47.5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271.35000000000002</v>
      </c>
      <c r="L53" s="197">
        <v>3.37</v>
      </c>
      <c r="M53" s="197">
        <v>14.5</v>
      </c>
      <c r="N53" s="197">
        <v>9.67</v>
      </c>
      <c r="O53" s="197">
        <v>14.51</v>
      </c>
      <c r="P53" s="197">
        <v>9.67</v>
      </c>
      <c r="Q53" s="197">
        <v>5</v>
      </c>
      <c r="R53" s="197">
        <v>0</v>
      </c>
      <c r="S53" s="197">
        <v>5.67</v>
      </c>
      <c r="T53" s="197">
        <v>0</v>
      </c>
      <c r="U53" s="197">
        <v>60.04</v>
      </c>
      <c r="V53" s="197">
        <v>0</v>
      </c>
      <c r="W53" s="197">
        <v>4.83</v>
      </c>
      <c r="X53" s="197">
        <v>14.5</v>
      </c>
      <c r="Y53" s="197">
        <v>0</v>
      </c>
      <c r="Z53">
        <v>0</v>
      </c>
      <c r="AA53" s="197">
        <v>14.45</v>
      </c>
      <c r="AB53" s="197">
        <v>0</v>
      </c>
      <c r="AC53" s="197">
        <v>0</v>
      </c>
      <c r="AD53" s="197">
        <v>0</v>
      </c>
      <c r="AE53" s="197">
        <v>74.97</v>
      </c>
      <c r="AF53" s="197">
        <v>0</v>
      </c>
      <c r="AG53" s="197">
        <v>0</v>
      </c>
      <c r="AH53" s="197">
        <v>0</v>
      </c>
      <c r="AI53" s="197">
        <v>84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48.34</v>
      </c>
      <c r="AQ53" s="197">
        <v>15</v>
      </c>
      <c r="AR53" s="197">
        <v>47.5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271.33999999999997</v>
      </c>
      <c r="L54" s="197">
        <v>3.37</v>
      </c>
      <c r="M54" s="197">
        <v>14.5</v>
      </c>
      <c r="N54" s="197">
        <v>9.67</v>
      </c>
      <c r="O54" s="197">
        <v>14.51</v>
      </c>
      <c r="P54" s="197">
        <v>9.67</v>
      </c>
      <c r="Q54" s="197">
        <v>5</v>
      </c>
      <c r="R54" s="197">
        <v>0</v>
      </c>
      <c r="S54" s="197">
        <v>5.67</v>
      </c>
      <c r="T54" s="197">
        <v>0</v>
      </c>
      <c r="U54" s="197">
        <v>60.04</v>
      </c>
      <c r="V54" s="197">
        <v>0</v>
      </c>
      <c r="W54" s="197">
        <v>4.83</v>
      </c>
      <c r="X54" s="197">
        <v>14.5</v>
      </c>
      <c r="Y54" s="197">
        <v>0</v>
      </c>
      <c r="Z54">
        <v>0</v>
      </c>
      <c r="AA54" s="197">
        <v>14.45</v>
      </c>
      <c r="AB54" s="197">
        <v>0</v>
      </c>
      <c r="AC54" s="197">
        <v>0</v>
      </c>
      <c r="AD54" s="197">
        <v>0</v>
      </c>
      <c r="AE54" s="197">
        <v>74.97</v>
      </c>
      <c r="AF54" s="197">
        <v>0</v>
      </c>
      <c r="AG54" s="197">
        <v>0</v>
      </c>
      <c r="AH54" s="197">
        <v>0</v>
      </c>
      <c r="AI54" s="197">
        <v>84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48.34</v>
      </c>
      <c r="AQ54" s="197">
        <v>15</v>
      </c>
      <c r="AR54" s="197">
        <v>47.5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271.35000000000002</v>
      </c>
      <c r="L55" s="197">
        <v>3.37</v>
      </c>
      <c r="M55" s="197">
        <v>14.5</v>
      </c>
      <c r="N55" s="197">
        <v>9.67</v>
      </c>
      <c r="O55" s="197">
        <v>14.5</v>
      </c>
      <c r="P55" s="197">
        <v>9.67</v>
      </c>
      <c r="Q55" s="197">
        <v>5</v>
      </c>
      <c r="R55" s="197">
        <v>0</v>
      </c>
      <c r="S55" s="197">
        <v>5.67</v>
      </c>
      <c r="T55" s="197">
        <v>0</v>
      </c>
      <c r="U55" s="197">
        <v>60.04</v>
      </c>
      <c r="V55" s="197">
        <v>0</v>
      </c>
      <c r="W55" s="197">
        <v>4.83</v>
      </c>
      <c r="X55" s="197">
        <v>14.5</v>
      </c>
      <c r="Y55" s="197">
        <v>0</v>
      </c>
      <c r="Z55">
        <v>0</v>
      </c>
      <c r="AA55" s="197">
        <v>14.45</v>
      </c>
      <c r="AB55" s="197">
        <v>0</v>
      </c>
      <c r="AC55" s="197">
        <v>0</v>
      </c>
      <c r="AD55" s="197">
        <v>0</v>
      </c>
      <c r="AE55" s="197">
        <v>74.97</v>
      </c>
      <c r="AF55" s="197">
        <v>0</v>
      </c>
      <c r="AG55" s="197">
        <v>0</v>
      </c>
      <c r="AH55" s="197">
        <v>0</v>
      </c>
      <c r="AI55" s="197">
        <v>75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48.34</v>
      </c>
      <c r="AQ55" s="197">
        <v>15</v>
      </c>
      <c r="AR55" s="197">
        <v>47.5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271.33999999999997</v>
      </c>
      <c r="L56" s="197">
        <v>3.37</v>
      </c>
      <c r="M56" s="197">
        <v>14.5</v>
      </c>
      <c r="N56" s="197">
        <v>9.67</v>
      </c>
      <c r="O56" s="197">
        <v>14.5</v>
      </c>
      <c r="P56" s="197">
        <v>9.67</v>
      </c>
      <c r="Q56" s="197">
        <v>5</v>
      </c>
      <c r="R56" s="197">
        <v>0</v>
      </c>
      <c r="S56" s="197">
        <v>4.3600000000000003</v>
      </c>
      <c r="T56" s="197">
        <v>0</v>
      </c>
      <c r="U56" s="197">
        <v>60.04</v>
      </c>
      <c r="V56" s="197">
        <v>0</v>
      </c>
      <c r="W56" s="197">
        <v>4.83</v>
      </c>
      <c r="X56" s="197">
        <v>14.5</v>
      </c>
      <c r="Y56" s="197">
        <v>0</v>
      </c>
      <c r="Z56">
        <v>0</v>
      </c>
      <c r="AA56" s="197">
        <v>14.45</v>
      </c>
      <c r="AB56" s="197">
        <v>0</v>
      </c>
      <c r="AC56" s="197">
        <v>0</v>
      </c>
      <c r="AD56" s="197">
        <v>0</v>
      </c>
      <c r="AE56" s="197">
        <v>74.97</v>
      </c>
      <c r="AF56" s="197">
        <v>0</v>
      </c>
      <c r="AG56" s="197">
        <v>0</v>
      </c>
      <c r="AH56" s="197">
        <v>0</v>
      </c>
      <c r="AI56" s="197">
        <v>75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48.34</v>
      </c>
      <c r="AQ56" s="197">
        <v>15</v>
      </c>
      <c r="AR56" s="197">
        <v>47.5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271.35000000000002</v>
      </c>
      <c r="L57" s="197">
        <v>3.37</v>
      </c>
      <c r="M57" s="197">
        <v>14.5</v>
      </c>
      <c r="N57" s="197">
        <v>9.67</v>
      </c>
      <c r="O57" s="197">
        <v>16.86</v>
      </c>
      <c r="P57" s="197">
        <v>9.67</v>
      </c>
      <c r="Q57" s="197">
        <v>5</v>
      </c>
      <c r="R57" s="197">
        <v>2.41</v>
      </c>
      <c r="S57" s="197">
        <v>4.3600000000000003</v>
      </c>
      <c r="T57" s="197">
        <v>0</v>
      </c>
      <c r="U57" s="197">
        <v>60.04</v>
      </c>
      <c r="V57" s="197">
        <v>0</v>
      </c>
      <c r="W57" s="197">
        <v>4.83</v>
      </c>
      <c r="X57" s="197">
        <v>14.5</v>
      </c>
      <c r="Y57" s="197">
        <v>0</v>
      </c>
      <c r="Z57">
        <v>0</v>
      </c>
      <c r="AA57" s="197">
        <v>14.45</v>
      </c>
      <c r="AB57" s="197">
        <v>0</v>
      </c>
      <c r="AC57" s="197">
        <v>0</v>
      </c>
      <c r="AD57" s="197">
        <v>0</v>
      </c>
      <c r="AE57" s="197">
        <v>74.97</v>
      </c>
      <c r="AF57" s="197">
        <v>0</v>
      </c>
      <c r="AG57" s="197">
        <v>0</v>
      </c>
      <c r="AH57" s="197">
        <v>0</v>
      </c>
      <c r="AI57" s="197">
        <v>81.209999999999994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48.76</v>
      </c>
      <c r="AQ57" s="197">
        <v>15</v>
      </c>
      <c r="AR57" s="197">
        <v>47.5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271.33999999999997</v>
      </c>
      <c r="L58" s="197">
        <v>3.37</v>
      </c>
      <c r="M58" s="197">
        <v>14.5</v>
      </c>
      <c r="N58" s="197">
        <v>9.67</v>
      </c>
      <c r="O58" s="197">
        <v>14.67</v>
      </c>
      <c r="P58" s="197">
        <v>9.67</v>
      </c>
      <c r="Q58" s="197">
        <v>5</v>
      </c>
      <c r="R58" s="197">
        <v>2.41</v>
      </c>
      <c r="S58" s="197">
        <v>4.3600000000000003</v>
      </c>
      <c r="T58" s="197">
        <v>0</v>
      </c>
      <c r="U58" s="197">
        <v>60.04</v>
      </c>
      <c r="V58" s="197">
        <v>0</v>
      </c>
      <c r="W58" s="197">
        <v>4.83</v>
      </c>
      <c r="X58" s="197">
        <v>14.5</v>
      </c>
      <c r="Y58" s="197">
        <v>0</v>
      </c>
      <c r="Z58">
        <v>0</v>
      </c>
      <c r="AA58" s="197">
        <v>14.45</v>
      </c>
      <c r="AB58" s="197">
        <v>0</v>
      </c>
      <c r="AC58" s="197">
        <v>0</v>
      </c>
      <c r="AD58" s="197">
        <v>0</v>
      </c>
      <c r="AE58" s="197">
        <v>74.97</v>
      </c>
      <c r="AF58" s="197">
        <v>0</v>
      </c>
      <c r="AG58" s="197">
        <v>0</v>
      </c>
      <c r="AH58" s="197">
        <v>0</v>
      </c>
      <c r="AI58" s="197">
        <v>81.209999999999994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48.76</v>
      </c>
      <c r="AQ58" s="197">
        <v>15</v>
      </c>
      <c r="AR58" s="197">
        <v>47.5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271.35000000000002</v>
      </c>
      <c r="L59" s="197">
        <v>3.37</v>
      </c>
      <c r="M59" s="197">
        <v>14.5</v>
      </c>
      <c r="N59" s="197">
        <v>9.67</v>
      </c>
      <c r="O59" s="197">
        <v>19.57</v>
      </c>
      <c r="P59" s="197">
        <v>9.67</v>
      </c>
      <c r="Q59" s="197">
        <v>5</v>
      </c>
      <c r="R59" s="197">
        <v>4.1500000000000004</v>
      </c>
      <c r="S59" s="197">
        <v>4.3600000000000003</v>
      </c>
      <c r="T59" s="197">
        <v>0</v>
      </c>
      <c r="U59" s="197">
        <v>60.04</v>
      </c>
      <c r="V59" s="197">
        <v>0</v>
      </c>
      <c r="W59" s="197">
        <v>4.83</v>
      </c>
      <c r="X59" s="197">
        <v>14.5</v>
      </c>
      <c r="Y59" s="197">
        <v>0</v>
      </c>
      <c r="Z59">
        <v>0</v>
      </c>
      <c r="AA59" s="197">
        <v>13.45</v>
      </c>
      <c r="AB59" s="197">
        <v>0</v>
      </c>
      <c r="AC59" s="197">
        <v>0</v>
      </c>
      <c r="AD59" s="197">
        <v>0</v>
      </c>
      <c r="AE59" s="197">
        <v>74.97</v>
      </c>
      <c r="AF59" s="197">
        <v>0</v>
      </c>
      <c r="AG59" s="197">
        <v>0</v>
      </c>
      <c r="AH59" s="197">
        <v>0</v>
      </c>
      <c r="AI59" s="197">
        <v>81.209999999999994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48.33</v>
      </c>
      <c r="AQ59" s="197">
        <v>15</v>
      </c>
      <c r="AR59" s="197">
        <v>47.5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271.33999999999997</v>
      </c>
      <c r="L60" s="197">
        <v>3.37</v>
      </c>
      <c r="M60" s="197">
        <v>14.5</v>
      </c>
      <c r="N60" s="197">
        <v>9.67</v>
      </c>
      <c r="O60" s="197">
        <v>19.57</v>
      </c>
      <c r="P60" s="197">
        <v>9.67</v>
      </c>
      <c r="Q60" s="197">
        <v>5</v>
      </c>
      <c r="R60" s="197">
        <v>4.1500000000000004</v>
      </c>
      <c r="S60" s="197">
        <v>4.3600000000000003</v>
      </c>
      <c r="T60" s="197">
        <v>0</v>
      </c>
      <c r="U60" s="197">
        <v>60.04</v>
      </c>
      <c r="V60" s="197">
        <v>0</v>
      </c>
      <c r="W60" s="197">
        <v>4.83</v>
      </c>
      <c r="X60" s="197">
        <v>14.5</v>
      </c>
      <c r="Y60" s="197">
        <v>0</v>
      </c>
      <c r="Z60">
        <v>0</v>
      </c>
      <c r="AA60" s="197">
        <v>13.45</v>
      </c>
      <c r="AB60" s="197">
        <v>0</v>
      </c>
      <c r="AC60" s="197">
        <v>0</v>
      </c>
      <c r="AD60" s="197">
        <v>0</v>
      </c>
      <c r="AE60" s="197">
        <v>74.97</v>
      </c>
      <c r="AF60" s="197">
        <v>0</v>
      </c>
      <c r="AG60" s="197">
        <v>0</v>
      </c>
      <c r="AH60" s="197">
        <v>0</v>
      </c>
      <c r="AI60" s="197">
        <v>81.209999999999994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48.33</v>
      </c>
      <c r="AQ60" s="197">
        <v>15</v>
      </c>
      <c r="AR60" s="197">
        <v>47.5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271.35000000000002</v>
      </c>
      <c r="L61" s="197">
        <v>3.37</v>
      </c>
      <c r="M61" s="197">
        <v>14.5</v>
      </c>
      <c r="N61" s="197">
        <v>9.67</v>
      </c>
      <c r="O61" s="197">
        <v>14.67</v>
      </c>
      <c r="P61" s="197">
        <v>9.67</v>
      </c>
      <c r="Q61" s="197">
        <v>5</v>
      </c>
      <c r="R61" s="197">
        <v>2.4</v>
      </c>
      <c r="S61" s="197">
        <v>4.3600000000000003</v>
      </c>
      <c r="T61" s="197">
        <v>0</v>
      </c>
      <c r="U61" s="197">
        <v>60.04</v>
      </c>
      <c r="V61" s="197">
        <v>0</v>
      </c>
      <c r="W61" s="197">
        <v>4.83</v>
      </c>
      <c r="X61" s="197">
        <v>14.5</v>
      </c>
      <c r="Y61" s="197">
        <v>0</v>
      </c>
      <c r="Z61">
        <v>0</v>
      </c>
      <c r="AA61" s="197">
        <v>13.45</v>
      </c>
      <c r="AB61" s="197">
        <v>0</v>
      </c>
      <c r="AC61" s="197">
        <v>0</v>
      </c>
      <c r="AD61" s="197">
        <v>0</v>
      </c>
      <c r="AE61" s="197">
        <v>74.97</v>
      </c>
      <c r="AF61" s="197">
        <v>0</v>
      </c>
      <c r="AG61" s="197">
        <v>0</v>
      </c>
      <c r="AH61" s="197">
        <v>0</v>
      </c>
      <c r="AI61" s="197">
        <v>81.209999999999994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48.33</v>
      </c>
      <c r="AQ61" s="197">
        <v>15</v>
      </c>
      <c r="AR61" s="197">
        <v>47.5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271.33999999999997</v>
      </c>
      <c r="L62" s="197">
        <v>3.37</v>
      </c>
      <c r="M62" s="197">
        <v>14.5</v>
      </c>
      <c r="N62" s="197">
        <v>9.67</v>
      </c>
      <c r="O62" s="197">
        <v>14.67</v>
      </c>
      <c r="P62" s="197">
        <v>9.67</v>
      </c>
      <c r="Q62" s="197">
        <v>5</v>
      </c>
      <c r="R62" s="197">
        <v>2.4</v>
      </c>
      <c r="S62" s="197">
        <v>4.3600000000000003</v>
      </c>
      <c r="T62" s="197">
        <v>0</v>
      </c>
      <c r="U62" s="197">
        <v>60.04</v>
      </c>
      <c r="V62" s="197">
        <v>0</v>
      </c>
      <c r="W62" s="197">
        <v>4.83</v>
      </c>
      <c r="X62" s="197">
        <v>14.5</v>
      </c>
      <c r="Y62" s="197">
        <v>0</v>
      </c>
      <c r="Z62">
        <v>0</v>
      </c>
      <c r="AA62" s="197">
        <v>13.45</v>
      </c>
      <c r="AB62" s="197">
        <v>0</v>
      </c>
      <c r="AC62" s="197">
        <v>0</v>
      </c>
      <c r="AD62" s="197">
        <v>0</v>
      </c>
      <c r="AE62" s="197">
        <v>74.97</v>
      </c>
      <c r="AF62" s="197">
        <v>0</v>
      </c>
      <c r="AG62" s="197">
        <v>0</v>
      </c>
      <c r="AH62" s="197">
        <v>0</v>
      </c>
      <c r="AI62" s="197">
        <v>81.209999999999994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48.33</v>
      </c>
      <c r="AQ62" s="197">
        <v>15</v>
      </c>
      <c r="AR62" s="197">
        <v>47.5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271.35000000000002</v>
      </c>
      <c r="L63" s="197">
        <v>3.37</v>
      </c>
      <c r="M63" s="197">
        <v>14.5</v>
      </c>
      <c r="N63" s="197">
        <v>9.2200000000000006</v>
      </c>
      <c r="O63" s="197">
        <v>14.5</v>
      </c>
      <c r="P63" s="197">
        <v>9.67</v>
      </c>
      <c r="Q63" s="197">
        <v>5</v>
      </c>
      <c r="R63" s="197">
        <v>3.03</v>
      </c>
      <c r="S63" s="197">
        <v>4.3600000000000003</v>
      </c>
      <c r="T63" s="197">
        <v>0</v>
      </c>
      <c r="U63" s="197">
        <v>60.04</v>
      </c>
      <c r="V63" s="197">
        <v>0</v>
      </c>
      <c r="W63" s="197">
        <v>4.83</v>
      </c>
      <c r="X63" s="197">
        <v>14.5</v>
      </c>
      <c r="Y63" s="197">
        <v>0</v>
      </c>
      <c r="Z63">
        <v>0</v>
      </c>
      <c r="AA63" s="197">
        <v>13.45</v>
      </c>
      <c r="AB63" s="197">
        <v>0</v>
      </c>
      <c r="AC63" s="197">
        <v>0</v>
      </c>
      <c r="AD63" s="197">
        <v>0</v>
      </c>
      <c r="AE63" s="197">
        <v>74.97</v>
      </c>
      <c r="AF63" s="197">
        <v>0</v>
      </c>
      <c r="AG63" s="197">
        <v>0</v>
      </c>
      <c r="AH63" s="197">
        <v>0</v>
      </c>
      <c r="AI63" s="197">
        <v>81.209999999999994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48.33</v>
      </c>
      <c r="AQ63" s="197">
        <v>15</v>
      </c>
      <c r="AR63" s="197">
        <v>47.5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271.33999999999997</v>
      </c>
      <c r="L64" s="197">
        <v>3.37</v>
      </c>
      <c r="M64" s="197">
        <v>14.5</v>
      </c>
      <c r="N64" s="197">
        <v>9.67</v>
      </c>
      <c r="O64" s="197">
        <v>14.5</v>
      </c>
      <c r="P64" s="197">
        <v>9.67</v>
      </c>
      <c r="Q64" s="197">
        <v>5</v>
      </c>
      <c r="R64" s="197">
        <v>3.03</v>
      </c>
      <c r="S64" s="197">
        <v>4.3600000000000003</v>
      </c>
      <c r="T64" s="197">
        <v>0</v>
      </c>
      <c r="U64" s="197">
        <v>60.04</v>
      </c>
      <c r="V64" s="197">
        <v>0</v>
      </c>
      <c r="W64" s="197">
        <v>4.83</v>
      </c>
      <c r="X64" s="197">
        <v>14.5</v>
      </c>
      <c r="Y64" s="197">
        <v>0</v>
      </c>
      <c r="Z64">
        <v>0</v>
      </c>
      <c r="AA64" s="197">
        <v>13.45</v>
      </c>
      <c r="AB64" s="197">
        <v>0</v>
      </c>
      <c r="AC64" s="197">
        <v>0</v>
      </c>
      <c r="AD64" s="197">
        <v>0</v>
      </c>
      <c r="AE64" s="197">
        <v>74.97</v>
      </c>
      <c r="AF64" s="197">
        <v>0</v>
      </c>
      <c r="AG64" s="197">
        <v>0</v>
      </c>
      <c r="AH64" s="197">
        <v>0</v>
      </c>
      <c r="AI64" s="197">
        <v>81.209999999999994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48.33</v>
      </c>
      <c r="AQ64" s="197">
        <v>15</v>
      </c>
      <c r="AR64" s="197">
        <v>47.5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271.35000000000002</v>
      </c>
      <c r="L65" s="197">
        <v>3.37</v>
      </c>
      <c r="M65" s="197">
        <v>14.5</v>
      </c>
      <c r="N65" s="197">
        <v>9.67</v>
      </c>
      <c r="O65" s="197">
        <v>14.5</v>
      </c>
      <c r="P65" s="197">
        <v>9.67</v>
      </c>
      <c r="Q65" s="197">
        <v>4.47</v>
      </c>
      <c r="R65" s="197">
        <v>2.4</v>
      </c>
      <c r="S65" s="197">
        <v>4.3600000000000003</v>
      </c>
      <c r="T65" s="197">
        <v>0</v>
      </c>
      <c r="U65" s="197">
        <v>60.04</v>
      </c>
      <c r="V65" s="197">
        <v>0</v>
      </c>
      <c r="W65" s="197">
        <v>4.83</v>
      </c>
      <c r="X65" s="197">
        <v>14.5</v>
      </c>
      <c r="Y65" s="197">
        <v>0</v>
      </c>
      <c r="Z65">
        <v>0</v>
      </c>
      <c r="AA65" s="197">
        <v>13.45</v>
      </c>
      <c r="AB65" s="197">
        <v>0</v>
      </c>
      <c r="AC65" s="197">
        <v>0</v>
      </c>
      <c r="AD65" s="197">
        <v>0</v>
      </c>
      <c r="AE65" s="197">
        <v>74.97</v>
      </c>
      <c r="AF65" s="197">
        <v>0</v>
      </c>
      <c r="AG65" s="197">
        <v>0</v>
      </c>
      <c r="AH65" s="197">
        <v>0</v>
      </c>
      <c r="AI65" s="197">
        <v>81.209999999999994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48.33</v>
      </c>
      <c r="AQ65" s="197">
        <v>15</v>
      </c>
      <c r="AR65" s="197">
        <v>47.5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271.33999999999997</v>
      </c>
      <c r="L66" s="197">
        <v>3.37</v>
      </c>
      <c r="M66" s="197">
        <v>14.5</v>
      </c>
      <c r="N66" s="197">
        <v>9.67</v>
      </c>
      <c r="O66" s="197">
        <v>14.5</v>
      </c>
      <c r="P66" s="197">
        <v>9.67</v>
      </c>
      <c r="Q66" s="197">
        <v>4.47</v>
      </c>
      <c r="R66" s="197">
        <v>2.4</v>
      </c>
      <c r="S66" s="197">
        <v>4.3600000000000003</v>
      </c>
      <c r="T66" s="197">
        <v>0</v>
      </c>
      <c r="U66" s="197">
        <v>60.04</v>
      </c>
      <c r="V66" s="197">
        <v>0</v>
      </c>
      <c r="W66" s="197">
        <v>4.83</v>
      </c>
      <c r="X66" s="197">
        <v>14.5</v>
      </c>
      <c r="Y66" s="197">
        <v>0</v>
      </c>
      <c r="Z66">
        <v>0</v>
      </c>
      <c r="AA66" s="197">
        <v>13.45</v>
      </c>
      <c r="AB66" s="197">
        <v>0</v>
      </c>
      <c r="AC66" s="197">
        <v>0</v>
      </c>
      <c r="AD66" s="197">
        <v>0</v>
      </c>
      <c r="AE66" s="197">
        <v>74.97</v>
      </c>
      <c r="AF66" s="197">
        <v>0</v>
      </c>
      <c r="AG66" s="197">
        <v>0</v>
      </c>
      <c r="AH66" s="197">
        <v>0</v>
      </c>
      <c r="AI66" s="197">
        <v>81.209999999999994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48.33</v>
      </c>
      <c r="AQ66" s="197">
        <v>15</v>
      </c>
      <c r="AR66" s="197">
        <v>47.5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271.37</v>
      </c>
      <c r="L67" s="197">
        <v>3.37</v>
      </c>
      <c r="M67" s="197">
        <v>14.5</v>
      </c>
      <c r="N67" s="197">
        <v>9.67</v>
      </c>
      <c r="O67" s="197">
        <v>14.5</v>
      </c>
      <c r="P67" s="197">
        <v>9.67</v>
      </c>
      <c r="Q67" s="197">
        <v>4.47</v>
      </c>
      <c r="R67" s="197">
        <v>0</v>
      </c>
      <c r="S67" s="197">
        <v>5.67</v>
      </c>
      <c r="T67" s="197">
        <v>0</v>
      </c>
      <c r="U67" s="197">
        <v>60.04</v>
      </c>
      <c r="V67" s="197">
        <v>0</v>
      </c>
      <c r="W67" s="197">
        <v>4.83</v>
      </c>
      <c r="X67" s="197">
        <v>14.5</v>
      </c>
      <c r="Y67" s="197">
        <v>0</v>
      </c>
      <c r="Z67">
        <v>0</v>
      </c>
      <c r="AA67" s="197">
        <v>14.45</v>
      </c>
      <c r="AB67" s="197">
        <v>0</v>
      </c>
      <c r="AC67" s="197">
        <v>0</v>
      </c>
      <c r="AD67" s="197">
        <v>0</v>
      </c>
      <c r="AE67" s="197">
        <v>74.97</v>
      </c>
      <c r="AF67" s="197">
        <v>0</v>
      </c>
      <c r="AG67" s="197">
        <v>0</v>
      </c>
      <c r="AH67" s="197">
        <v>0</v>
      </c>
      <c r="AI67" s="197">
        <v>81.209999999999994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48.33</v>
      </c>
      <c r="AQ67" s="197">
        <v>15</v>
      </c>
      <c r="AR67" s="197">
        <v>47.5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271.33999999999997</v>
      </c>
      <c r="L68" s="197">
        <v>3.37</v>
      </c>
      <c r="M68" s="197">
        <v>14.5</v>
      </c>
      <c r="N68" s="197">
        <v>9.67</v>
      </c>
      <c r="O68" s="197">
        <v>14.5</v>
      </c>
      <c r="P68" s="197">
        <v>9.67</v>
      </c>
      <c r="Q68" s="197">
        <v>4.47</v>
      </c>
      <c r="R68" s="197">
        <v>0</v>
      </c>
      <c r="S68" s="197">
        <v>5.67</v>
      </c>
      <c r="T68" s="197">
        <v>0</v>
      </c>
      <c r="U68" s="197">
        <v>60.04</v>
      </c>
      <c r="V68" s="197">
        <v>0</v>
      </c>
      <c r="W68" s="197">
        <v>4.83</v>
      </c>
      <c r="X68" s="197">
        <v>14.5</v>
      </c>
      <c r="Y68" s="197">
        <v>0</v>
      </c>
      <c r="Z68">
        <v>0</v>
      </c>
      <c r="AA68" s="197">
        <v>14.45</v>
      </c>
      <c r="AB68" s="197">
        <v>0</v>
      </c>
      <c r="AC68" s="197">
        <v>0</v>
      </c>
      <c r="AD68" s="197">
        <v>0</v>
      </c>
      <c r="AE68" s="197">
        <v>74.97</v>
      </c>
      <c r="AF68" s="197">
        <v>0</v>
      </c>
      <c r="AG68" s="197">
        <v>0</v>
      </c>
      <c r="AH68" s="197">
        <v>0</v>
      </c>
      <c r="AI68" s="197">
        <v>81.209999999999994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48.33</v>
      </c>
      <c r="AQ68" s="197">
        <v>15</v>
      </c>
      <c r="AR68" s="197">
        <v>47.5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271.37</v>
      </c>
      <c r="L69" s="197">
        <v>3.37</v>
      </c>
      <c r="M69" s="197">
        <v>14.5</v>
      </c>
      <c r="N69" s="197">
        <v>9.67</v>
      </c>
      <c r="O69" s="197">
        <v>14.5</v>
      </c>
      <c r="P69" s="197">
        <v>9.67</v>
      </c>
      <c r="Q69" s="197">
        <v>5</v>
      </c>
      <c r="R69" s="197">
        <v>0</v>
      </c>
      <c r="S69" s="197">
        <v>5.67</v>
      </c>
      <c r="T69" s="197">
        <v>0</v>
      </c>
      <c r="U69" s="197">
        <v>60.04</v>
      </c>
      <c r="V69" s="197">
        <v>0</v>
      </c>
      <c r="W69" s="197">
        <v>4.83</v>
      </c>
      <c r="X69" s="197">
        <v>14.5</v>
      </c>
      <c r="Y69" s="197">
        <v>0</v>
      </c>
      <c r="Z69">
        <v>0</v>
      </c>
      <c r="AA69" s="197">
        <v>14.45</v>
      </c>
      <c r="AB69" s="197">
        <v>0</v>
      </c>
      <c r="AC69" s="197">
        <v>0</v>
      </c>
      <c r="AD69" s="197">
        <v>0</v>
      </c>
      <c r="AE69" s="197">
        <v>74.97</v>
      </c>
      <c r="AF69" s="197">
        <v>0</v>
      </c>
      <c r="AG69" s="197">
        <v>0</v>
      </c>
      <c r="AH69" s="197">
        <v>0</v>
      </c>
      <c r="AI69" s="197">
        <v>81.209999999999994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48.33</v>
      </c>
      <c r="AQ69" s="197">
        <v>15</v>
      </c>
      <c r="AR69" s="197">
        <v>47.5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271.33999999999997</v>
      </c>
      <c r="L70" s="197">
        <v>3.37</v>
      </c>
      <c r="M70" s="197">
        <v>14.5</v>
      </c>
      <c r="N70" s="197">
        <v>9.67</v>
      </c>
      <c r="O70" s="197">
        <v>14.5</v>
      </c>
      <c r="P70" s="197">
        <v>9.67</v>
      </c>
      <c r="Q70" s="197">
        <v>5</v>
      </c>
      <c r="R70" s="197">
        <v>6.46</v>
      </c>
      <c r="S70" s="197">
        <v>5.67</v>
      </c>
      <c r="T70" s="197">
        <v>0</v>
      </c>
      <c r="U70" s="197">
        <v>60.04</v>
      </c>
      <c r="V70" s="197">
        <v>0</v>
      </c>
      <c r="W70" s="197">
        <v>4.83</v>
      </c>
      <c r="X70" s="197">
        <v>14.5</v>
      </c>
      <c r="Y70" s="197">
        <v>0</v>
      </c>
      <c r="Z70">
        <v>0</v>
      </c>
      <c r="AA70" s="197">
        <v>14.45</v>
      </c>
      <c r="AB70" s="197">
        <v>0</v>
      </c>
      <c r="AC70" s="197">
        <v>0</v>
      </c>
      <c r="AD70" s="197">
        <v>0</v>
      </c>
      <c r="AE70" s="197">
        <v>74.97</v>
      </c>
      <c r="AF70" s="197">
        <v>0</v>
      </c>
      <c r="AG70" s="197">
        <v>0</v>
      </c>
      <c r="AH70" s="197">
        <v>0</v>
      </c>
      <c r="AI70" s="197">
        <v>81.209999999999994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48.33</v>
      </c>
      <c r="AQ70" s="197">
        <v>15</v>
      </c>
      <c r="AR70" s="197">
        <v>47.5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271.37</v>
      </c>
      <c r="L71" s="197">
        <v>3.55</v>
      </c>
      <c r="M71" s="197">
        <v>14.5</v>
      </c>
      <c r="N71" s="197">
        <v>9.67</v>
      </c>
      <c r="O71" s="197">
        <v>14.5</v>
      </c>
      <c r="P71" s="197">
        <v>9.67</v>
      </c>
      <c r="Q71" s="197">
        <v>5</v>
      </c>
      <c r="R71" s="197">
        <v>3.57</v>
      </c>
      <c r="S71" s="197">
        <v>5.67</v>
      </c>
      <c r="T71" s="197">
        <v>0</v>
      </c>
      <c r="U71" s="197">
        <v>60.04</v>
      </c>
      <c r="V71" s="197">
        <v>0</v>
      </c>
      <c r="W71" s="197">
        <v>4.83</v>
      </c>
      <c r="X71" s="197">
        <v>14.5</v>
      </c>
      <c r="Y71" s="197">
        <v>0</v>
      </c>
      <c r="Z71">
        <v>0</v>
      </c>
      <c r="AA71" s="197">
        <v>14.45</v>
      </c>
      <c r="AB71" s="197">
        <v>0</v>
      </c>
      <c r="AC71" s="197">
        <v>0</v>
      </c>
      <c r="AD71" s="197">
        <v>0</v>
      </c>
      <c r="AE71" s="197">
        <v>74.97</v>
      </c>
      <c r="AF71" s="197">
        <v>0</v>
      </c>
      <c r="AG71" s="197">
        <v>0</v>
      </c>
      <c r="AH71" s="197">
        <v>0</v>
      </c>
      <c r="AI71" s="197">
        <v>81.209999999999994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48.33</v>
      </c>
      <c r="AQ71" s="197">
        <v>15</v>
      </c>
      <c r="AR71" s="197">
        <v>34.020000000000003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271.33999999999997</v>
      </c>
      <c r="L72" s="197">
        <v>3.55</v>
      </c>
      <c r="M72" s="197">
        <v>14.5</v>
      </c>
      <c r="N72" s="197">
        <v>9.67</v>
      </c>
      <c r="O72" s="197">
        <v>14.5</v>
      </c>
      <c r="P72" s="197">
        <v>9.67</v>
      </c>
      <c r="Q72" s="197">
        <v>5</v>
      </c>
      <c r="R72" s="197">
        <v>3.57</v>
      </c>
      <c r="S72" s="197">
        <v>5.67</v>
      </c>
      <c r="T72" s="197">
        <v>0</v>
      </c>
      <c r="U72" s="197">
        <v>60.04</v>
      </c>
      <c r="V72" s="197">
        <v>0</v>
      </c>
      <c r="W72" s="197">
        <v>4.83</v>
      </c>
      <c r="X72" s="197">
        <v>14.5</v>
      </c>
      <c r="Y72" s="197">
        <v>0</v>
      </c>
      <c r="Z72">
        <v>0</v>
      </c>
      <c r="AA72" s="197">
        <v>14.45</v>
      </c>
      <c r="AB72" s="197">
        <v>0</v>
      </c>
      <c r="AC72" s="197">
        <v>0</v>
      </c>
      <c r="AD72" s="197">
        <v>0</v>
      </c>
      <c r="AE72" s="197">
        <v>74.97</v>
      </c>
      <c r="AF72" s="197">
        <v>0</v>
      </c>
      <c r="AG72" s="197">
        <v>0</v>
      </c>
      <c r="AH72" s="197">
        <v>0</v>
      </c>
      <c r="AI72" s="197">
        <v>81.209999999999994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48.33</v>
      </c>
      <c r="AQ72" s="197">
        <v>15</v>
      </c>
      <c r="AR72" s="197">
        <v>17.73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271.37</v>
      </c>
      <c r="L73" s="197">
        <v>3.55</v>
      </c>
      <c r="M73" s="197">
        <v>14.5</v>
      </c>
      <c r="N73" s="197">
        <v>9.67</v>
      </c>
      <c r="O73" s="197">
        <v>14.5</v>
      </c>
      <c r="P73" s="197">
        <v>9.67</v>
      </c>
      <c r="Q73" s="197">
        <v>5</v>
      </c>
      <c r="R73" s="197">
        <v>2.83</v>
      </c>
      <c r="S73" s="197">
        <v>5.67</v>
      </c>
      <c r="T73" s="197">
        <v>0</v>
      </c>
      <c r="U73" s="197">
        <v>60.04</v>
      </c>
      <c r="V73" s="197">
        <v>0</v>
      </c>
      <c r="W73" s="197">
        <v>4.83</v>
      </c>
      <c r="X73" s="197">
        <v>14.5</v>
      </c>
      <c r="Y73" s="197">
        <v>0</v>
      </c>
      <c r="Z73">
        <v>0</v>
      </c>
      <c r="AA73" s="197">
        <v>14.45</v>
      </c>
      <c r="AB73" s="197">
        <v>0</v>
      </c>
      <c r="AC73" s="197">
        <v>0</v>
      </c>
      <c r="AD73" s="197">
        <v>0</v>
      </c>
      <c r="AE73" s="197">
        <v>74.97</v>
      </c>
      <c r="AF73" s="197">
        <v>0</v>
      </c>
      <c r="AG73" s="197">
        <v>0</v>
      </c>
      <c r="AH73" s="197">
        <v>0</v>
      </c>
      <c r="AI73" s="197">
        <v>81.209999999999994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48.33</v>
      </c>
      <c r="AQ73" s="197">
        <v>15</v>
      </c>
      <c r="AR73" s="197">
        <v>7.55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271.33999999999997</v>
      </c>
      <c r="L74" s="197">
        <v>3.55</v>
      </c>
      <c r="M74" s="197">
        <v>14.5</v>
      </c>
      <c r="N74" s="197">
        <v>9.67</v>
      </c>
      <c r="O74" s="197">
        <v>14.5</v>
      </c>
      <c r="P74" s="197">
        <v>9.67</v>
      </c>
      <c r="Q74" s="197">
        <v>4.47</v>
      </c>
      <c r="R74" s="197">
        <v>2.83</v>
      </c>
      <c r="S74" s="197">
        <v>5.67</v>
      </c>
      <c r="T74" s="197">
        <v>0</v>
      </c>
      <c r="U74" s="197">
        <v>60.04</v>
      </c>
      <c r="V74" s="197">
        <v>0</v>
      </c>
      <c r="W74" s="197">
        <v>4.83</v>
      </c>
      <c r="X74" s="197">
        <v>14.5</v>
      </c>
      <c r="Y74" s="197">
        <v>0</v>
      </c>
      <c r="Z74">
        <v>0</v>
      </c>
      <c r="AA74" s="197">
        <v>14.45</v>
      </c>
      <c r="AB74" s="197">
        <v>0</v>
      </c>
      <c r="AC74" s="197">
        <v>0</v>
      </c>
      <c r="AD74" s="197">
        <v>0</v>
      </c>
      <c r="AE74" s="197">
        <v>74.97</v>
      </c>
      <c r="AF74" s="197">
        <v>0</v>
      </c>
      <c r="AG74" s="197">
        <v>0</v>
      </c>
      <c r="AH74" s="197">
        <v>0</v>
      </c>
      <c r="AI74" s="197">
        <v>81.209999999999994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48.33</v>
      </c>
      <c r="AQ74" s="197">
        <v>15</v>
      </c>
      <c r="AR74" s="197">
        <v>2.85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271.37</v>
      </c>
      <c r="L75" s="197">
        <v>3.55</v>
      </c>
      <c r="M75" s="197">
        <v>14.5</v>
      </c>
      <c r="N75" s="197">
        <v>9.67</v>
      </c>
      <c r="O75" s="197">
        <v>14.5</v>
      </c>
      <c r="P75" s="197">
        <v>9.67</v>
      </c>
      <c r="Q75" s="197">
        <v>5</v>
      </c>
      <c r="R75" s="197">
        <v>0.56000000000000005</v>
      </c>
      <c r="S75" s="197">
        <v>5.67</v>
      </c>
      <c r="T75" s="197">
        <v>0</v>
      </c>
      <c r="U75" s="197">
        <v>60.04</v>
      </c>
      <c r="V75" s="197">
        <v>0</v>
      </c>
      <c r="W75" s="197">
        <v>4.4000000000000004</v>
      </c>
      <c r="X75" s="197">
        <v>14.5</v>
      </c>
      <c r="Y75" s="197">
        <v>0</v>
      </c>
      <c r="Z75">
        <v>0</v>
      </c>
      <c r="AA75" s="197">
        <v>14.45</v>
      </c>
      <c r="AB75" s="197">
        <v>0</v>
      </c>
      <c r="AC75" s="197">
        <v>0</v>
      </c>
      <c r="AD75" s="197">
        <v>0</v>
      </c>
      <c r="AE75" s="197">
        <v>74.97</v>
      </c>
      <c r="AF75" s="197">
        <v>0</v>
      </c>
      <c r="AG75" s="197">
        <v>0</v>
      </c>
      <c r="AH75" s="197">
        <v>0</v>
      </c>
      <c r="AI75" s="197">
        <v>81.209999999999994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48.34</v>
      </c>
      <c r="AQ75" s="197">
        <v>15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271.33999999999997</v>
      </c>
      <c r="L76" s="197">
        <v>3.55</v>
      </c>
      <c r="M76" s="197">
        <v>14.5</v>
      </c>
      <c r="N76" s="197">
        <v>9.67</v>
      </c>
      <c r="O76" s="197">
        <v>14.5</v>
      </c>
      <c r="P76" s="197">
        <v>9.67</v>
      </c>
      <c r="Q76" s="197">
        <v>5</v>
      </c>
      <c r="R76" s="197">
        <v>0.56000000000000005</v>
      </c>
      <c r="S76" s="197">
        <v>5.67</v>
      </c>
      <c r="T76" s="197">
        <v>0</v>
      </c>
      <c r="U76" s="197">
        <v>60.04</v>
      </c>
      <c r="V76" s="197">
        <v>0</v>
      </c>
      <c r="W76" s="197">
        <v>5.09</v>
      </c>
      <c r="X76" s="197">
        <v>14.5</v>
      </c>
      <c r="Y76" s="197">
        <v>0</v>
      </c>
      <c r="Z76">
        <v>0</v>
      </c>
      <c r="AA76" s="197">
        <v>14.45</v>
      </c>
      <c r="AB76" s="197">
        <v>0</v>
      </c>
      <c r="AC76" s="197">
        <v>0</v>
      </c>
      <c r="AD76" s="197">
        <v>0</v>
      </c>
      <c r="AE76" s="197">
        <v>74.97</v>
      </c>
      <c r="AF76" s="197">
        <v>0</v>
      </c>
      <c r="AG76" s="197">
        <v>0</v>
      </c>
      <c r="AH76" s="197">
        <v>0</v>
      </c>
      <c r="AI76" s="197">
        <v>81.209999999999994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48.34</v>
      </c>
      <c r="AQ76" s="197">
        <v>14.5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266.43</v>
      </c>
      <c r="L77" s="197">
        <v>3.39</v>
      </c>
      <c r="M77" s="197">
        <v>14.5</v>
      </c>
      <c r="N77" s="197">
        <v>9.67</v>
      </c>
      <c r="O77" s="197">
        <v>14.5</v>
      </c>
      <c r="P77" s="197">
        <v>9.67</v>
      </c>
      <c r="Q77" s="197">
        <v>4.62</v>
      </c>
      <c r="R77" s="197">
        <v>0</v>
      </c>
      <c r="S77" s="197">
        <v>3.26</v>
      </c>
      <c r="T77" s="197">
        <v>0</v>
      </c>
      <c r="U77" s="197">
        <v>60.04</v>
      </c>
      <c r="V77" s="197">
        <v>0</v>
      </c>
      <c r="W77" s="197">
        <v>5.09</v>
      </c>
      <c r="X77" s="197">
        <v>14.5</v>
      </c>
      <c r="Y77" s="197">
        <v>0</v>
      </c>
      <c r="Z77">
        <v>0</v>
      </c>
      <c r="AA77" s="197">
        <v>14.45</v>
      </c>
      <c r="AB77" s="197">
        <v>0</v>
      </c>
      <c r="AC77" s="197">
        <v>0</v>
      </c>
      <c r="AD77" s="197">
        <v>0</v>
      </c>
      <c r="AE77" s="197">
        <v>74.97</v>
      </c>
      <c r="AF77" s="197">
        <v>0</v>
      </c>
      <c r="AG77" s="197">
        <v>0</v>
      </c>
      <c r="AH77" s="197">
        <v>0</v>
      </c>
      <c r="AI77" s="197">
        <v>81.209999999999994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48.34</v>
      </c>
      <c r="AQ77" s="197">
        <v>14.5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266.39</v>
      </c>
      <c r="L78" s="197">
        <v>3.39</v>
      </c>
      <c r="M78" s="197">
        <v>14.5</v>
      </c>
      <c r="N78" s="197">
        <v>9.67</v>
      </c>
      <c r="O78" s="197">
        <v>14.5</v>
      </c>
      <c r="P78" s="197">
        <v>9.67</v>
      </c>
      <c r="Q78" s="197">
        <v>4.62</v>
      </c>
      <c r="R78" s="197">
        <v>0</v>
      </c>
      <c r="S78" s="197">
        <v>3.26</v>
      </c>
      <c r="T78" s="197">
        <v>0</v>
      </c>
      <c r="U78" s="197">
        <v>60.04</v>
      </c>
      <c r="V78" s="197">
        <v>0</v>
      </c>
      <c r="W78" s="197">
        <v>5.32</v>
      </c>
      <c r="X78" s="197">
        <v>14.5</v>
      </c>
      <c r="Y78" s="197">
        <v>0</v>
      </c>
      <c r="Z78">
        <v>0</v>
      </c>
      <c r="AA78" s="197">
        <v>14.45</v>
      </c>
      <c r="AB78" s="197">
        <v>0</v>
      </c>
      <c r="AC78" s="197">
        <v>0</v>
      </c>
      <c r="AD78" s="197">
        <v>0</v>
      </c>
      <c r="AE78" s="197">
        <v>74.97</v>
      </c>
      <c r="AF78" s="197">
        <v>0</v>
      </c>
      <c r="AG78" s="197">
        <v>0</v>
      </c>
      <c r="AH78" s="197">
        <v>0</v>
      </c>
      <c r="AI78" s="197">
        <v>81.209999999999994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48.33</v>
      </c>
      <c r="AQ78" s="197">
        <v>14.5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254.66</v>
      </c>
      <c r="L79" s="197">
        <v>2.9</v>
      </c>
      <c r="M79" s="197">
        <v>14.5</v>
      </c>
      <c r="N79" s="197">
        <v>9.67</v>
      </c>
      <c r="O79" s="197">
        <v>14.5</v>
      </c>
      <c r="P79" s="197">
        <v>9.67</v>
      </c>
      <c r="Q79" s="197">
        <v>0.3</v>
      </c>
      <c r="R79" s="197">
        <v>0</v>
      </c>
      <c r="S79" s="197">
        <v>0</v>
      </c>
      <c r="T79" s="197">
        <v>0</v>
      </c>
      <c r="U79" s="197">
        <v>60.04</v>
      </c>
      <c r="V79" s="197">
        <v>0</v>
      </c>
      <c r="W79" s="197">
        <v>4.83</v>
      </c>
      <c r="X79" s="197">
        <v>14.5</v>
      </c>
      <c r="Y79" s="197">
        <v>0</v>
      </c>
      <c r="Z79">
        <v>0</v>
      </c>
      <c r="AA79" s="197">
        <v>14.45</v>
      </c>
      <c r="AB79" s="197">
        <v>0</v>
      </c>
      <c r="AC79" s="197">
        <v>0</v>
      </c>
      <c r="AD79" s="197">
        <v>0</v>
      </c>
      <c r="AE79" s="197">
        <v>74.97</v>
      </c>
      <c r="AF79" s="197">
        <v>0</v>
      </c>
      <c r="AG79" s="197">
        <v>0</v>
      </c>
      <c r="AH79" s="197">
        <v>0</v>
      </c>
      <c r="AI79" s="197">
        <v>81.209999999999994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48.33</v>
      </c>
      <c r="AQ79" s="197">
        <v>14.5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261.01</v>
      </c>
      <c r="L80" s="197">
        <v>2.9</v>
      </c>
      <c r="M80" s="197">
        <v>14.5</v>
      </c>
      <c r="N80" s="197">
        <v>9.67</v>
      </c>
      <c r="O80" s="197">
        <v>14.5</v>
      </c>
      <c r="P80" s="197">
        <v>9.67</v>
      </c>
      <c r="Q80" s="197">
        <v>0.3</v>
      </c>
      <c r="R80" s="197">
        <v>0</v>
      </c>
      <c r="S80" s="197">
        <v>0</v>
      </c>
      <c r="T80" s="197">
        <v>0</v>
      </c>
      <c r="U80" s="197">
        <v>60.04</v>
      </c>
      <c r="V80" s="197">
        <v>0</v>
      </c>
      <c r="W80" s="197">
        <v>4.83</v>
      </c>
      <c r="X80" s="197">
        <v>14.5</v>
      </c>
      <c r="Y80" s="197">
        <v>0</v>
      </c>
      <c r="Z80">
        <v>0</v>
      </c>
      <c r="AA80" s="197">
        <v>14.45</v>
      </c>
      <c r="AB80" s="197">
        <v>0</v>
      </c>
      <c r="AC80" s="197">
        <v>0</v>
      </c>
      <c r="AD80" s="197">
        <v>0</v>
      </c>
      <c r="AE80" s="197">
        <v>74.97</v>
      </c>
      <c r="AF80" s="197">
        <v>0</v>
      </c>
      <c r="AG80" s="197">
        <v>0</v>
      </c>
      <c r="AH80" s="197">
        <v>0</v>
      </c>
      <c r="AI80" s="197">
        <v>81.209999999999994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48.33</v>
      </c>
      <c r="AQ80" s="197">
        <v>14.5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261.01</v>
      </c>
      <c r="L81" s="197">
        <v>2.9</v>
      </c>
      <c r="M81" s="197">
        <v>14.5</v>
      </c>
      <c r="N81" s="197">
        <v>9.67</v>
      </c>
      <c r="O81" s="197">
        <v>14.5</v>
      </c>
      <c r="P81" s="197">
        <v>9.67</v>
      </c>
      <c r="Q81" s="197">
        <v>0.28999999999999998</v>
      </c>
      <c r="R81" s="197">
        <v>0</v>
      </c>
      <c r="S81" s="197">
        <v>0</v>
      </c>
      <c r="T81" s="197">
        <v>0</v>
      </c>
      <c r="U81" s="197">
        <v>60.04</v>
      </c>
      <c r="V81" s="197">
        <v>0</v>
      </c>
      <c r="W81" s="197">
        <v>4.83</v>
      </c>
      <c r="X81" s="197">
        <v>14.5</v>
      </c>
      <c r="Y81" s="197">
        <v>0</v>
      </c>
      <c r="Z81">
        <v>0</v>
      </c>
      <c r="AA81" s="197">
        <v>14.45</v>
      </c>
      <c r="AB81" s="197">
        <v>0</v>
      </c>
      <c r="AC81" s="197">
        <v>0</v>
      </c>
      <c r="AD81" s="197">
        <v>0</v>
      </c>
      <c r="AE81" s="197">
        <v>74.97</v>
      </c>
      <c r="AF81" s="197">
        <v>0</v>
      </c>
      <c r="AG81" s="197">
        <v>0</v>
      </c>
      <c r="AH81" s="197">
        <v>0</v>
      </c>
      <c r="AI81" s="197">
        <v>81.209999999999994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48.33</v>
      </c>
      <c r="AQ81" s="197">
        <v>14.5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261.01</v>
      </c>
      <c r="L82" s="197">
        <v>2.9</v>
      </c>
      <c r="M82" s="197">
        <v>14.5</v>
      </c>
      <c r="N82" s="197">
        <v>9.67</v>
      </c>
      <c r="O82" s="197">
        <v>14.5</v>
      </c>
      <c r="P82" s="197">
        <v>9.67</v>
      </c>
      <c r="Q82" s="197">
        <v>0.28999999999999998</v>
      </c>
      <c r="R82" s="197">
        <v>0</v>
      </c>
      <c r="S82" s="197">
        <v>0</v>
      </c>
      <c r="T82" s="197">
        <v>0</v>
      </c>
      <c r="U82" s="197">
        <v>60.04</v>
      </c>
      <c r="V82" s="197">
        <v>0</v>
      </c>
      <c r="W82" s="197">
        <v>4.83</v>
      </c>
      <c r="X82" s="197">
        <v>14.5</v>
      </c>
      <c r="Y82" s="197">
        <v>0</v>
      </c>
      <c r="Z82">
        <v>0</v>
      </c>
      <c r="AA82" s="197">
        <v>14.45</v>
      </c>
      <c r="AB82" s="197">
        <v>0</v>
      </c>
      <c r="AC82" s="197">
        <v>0</v>
      </c>
      <c r="AD82" s="197">
        <v>0</v>
      </c>
      <c r="AE82" s="197">
        <v>74.97</v>
      </c>
      <c r="AF82" s="197">
        <v>0</v>
      </c>
      <c r="AG82" s="197">
        <v>0</v>
      </c>
      <c r="AH82" s="197">
        <v>0</v>
      </c>
      <c r="AI82" s="197">
        <v>78.3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48.33</v>
      </c>
      <c r="AQ82" s="197">
        <v>14.5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261.01</v>
      </c>
      <c r="L83" s="197">
        <v>2.9</v>
      </c>
      <c r="M83" s="197">
        <v>14.5</v>
      </c>
      <c r="N83" s="197">
        <v>9.67</v>
      </c>
      <c r="O83" s="197">
        <v>14.5</v>
      </c>
      <c r="P83" s="197">
        <v>9.67</v>
      </c>
      <c r="Q83" s="197">
        <v>0.28999999999999998</v>
      </c>
      <c r="R83" s="197">
        <v>0</v>
      </c>
      <c r="S83" s="197">
        <v>0</v>
      </c>
      <c r="T83" s="197">
        <v>0</v>
      </c>
      <c r="U83" s="197">
        <v>60.04</v>
      </c>
      <c r="V83" s="197">
        <v>0</v>
      </c>
      <c r="W83" s="197">
        <v>5.45</v>
      </c>
      <c r="X83" s="197">
        <v>14.5</v>
      </c>
      <c r="Y83" s="197">
        <v>0</v>
      </c>
      <c r="Z83">
        <v>0</v>
      </c>
      <c r="AA83" s="197">
        <v>14.45</v>
      </c>
      <c r="AB83" s="197">
        <v>0</v>
      </c>
      <c r="AC83" s="197">
        <v>0</v>
      </c>
      <c r="AD83" s="197">
        <v>0</v>
      </c>
      <c r="AE83" s="197">
        <v>74.97</v>
      </c>
      <c r="AF83" s="197">
        <v>0</v>
      </c>
      <c r="AG83" s="197">
        <v>0</v>
      </c>
      <c r="AH83" s="197">
        <v>0</v>
      </c>
      <c r="AI83" s="197">
        <v>78.3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48.33</v>
      </c>
      <c r="AQ83" s="197">
        <v>14.5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261.01</v>
      </c>
      <c r="L84" s="197">
        <v>2.9</v>
      </c>
      <c r="M84" s="197">
        <v>14.5</v>
      </c>
      <c r="N84" s="197">
        <v>9.67</v>
      </c>
      <c r="O84" s="197">
        <v>14.5</v>
      </c>
      <c r="P84" s="197">
        <v>9.67</v>
      </c>
      <c r="Q84" s="197">
        <v>0.28999999999999998</v>
      </c>
      <c r="R84" s="197">
        <v>0</v>
      </c>
      <c r="S84" s="197">
        <v>0</v>
      </c>
      <c r="T84" s="197">
        <v>0</v>
      </c>
      <c r="U84" s="197">
        <v>60.04</v>
      </c>
      <c r="V84" s="197">
        <v>0</v>
      </c>
      <c r="W84" s="197">
        <v>5.45</v>
      </c>
      <c r="X84" s="197">
        <v>14.5</v>
      </c>
      <c r="Y84" s="197">
        <v>0</v>
      </c>
      <c r="Z84">
        <v>0</v>
      </c>
      <c r="AA84" s="197">
        <v>14.45</v>
      </c>
      <c r="AB84" s="197">
        <v>0</v>
      </c>
      <c r="AC84" s="197">
        <v>0</v>
      </c>
      <c r="AD84" s="197">
        <v>0</v>
      </c>
      <c r="AE84" s="197">
        <v>74.97</v>
      </c>
      <c r="AF84" s="197">
        <v>0</v>
      </c>
      <c r="AG84" s="197">
        <v>0</v>
      </c>
      <c r="AH84" s="197">
        <v>0</v>
      </c>
      <c r="AI84" s="197">
        <v>78.3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48.33</v>
      </c>
      <c r="AQ84" s="197">
        <v>14.5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261.01</v>
      </c>
      <c r="L85" s="197">
        <v>2.9</v>
      </c>
      <c r="M85" s="197">
        <v>14.5</v>
      </c>
      <c r="N85" s="197">
        <v>9.67</v>
      </c>
      <c r="O85" s="197">
        <v>14.5</v>
      </c>
      <c r="P85" s="197">
        <v>9.67</v>
      </c>
      <c r="Q85" s="197">
        <v>0.28999999999999998</v>
      </c>
      <c r="R85" s="197">
        <v>0</v>
      </c>
      <c r="S85" s="197">
        <v>0</v>
      </c>
      <c r="T85" s="197">
        <v>0</v>
      </c>
      <c r="U85" s="197">
        <v>60.04</v>
      </c>
      <c r="V85" s="197">
        <v>0</v>
      </c>
      <c r="W85" s="197">
        <v>5.45</v>
      </c>
      <c r="X85" s="197">
        <v>14.5</v>
      </c>
      <c r="Y85" s="197">
        <v>0</v>
      </c>
      <c r="Z85">
        <v>0</v>
      </c>
      <c r="AA85" s="197">
        <v>14.45</v>
      </c>
      <c r="AB85" s="197">
        <v>0</v>
      </c>
      <c r="AC85" s="197">
        <v>0</v>
      </c>
      <c r="AD85" s="197">
        <v>0</v>
      </c>
      <c r="AE85" s="197">
        <v>74.97</v>
      </c>
      <c r="AF85" s="197">
        <v>0</v>
      </c>
      <c r="AG85" s="197">
        <v>0</v>
      </c>
      <c r="AH85" s="197">
        <v>0</v>
      </c>
      <c r="AI85" s="197">
        <v>78.3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48.33</v>
      </c>
      <c r="AQ85" s="197">
        <v>14.5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261.01</v>
      </c>
      <c r="L86" s="197">
        <v>2.9</v>
      </c>
      <c r="M86" s="197">
        <v>14.5</v>
      </c>
      <c r="N86" s="197">
        <v>9.67</v>
      </c>
      <c r="O86" s="197">
        <v>14.5</v>
      </c>
      <c r="P86" s="197">
        <v>9.67</v>
      </c>
      <c r="Q86" s="197">
        <v>0.28999999999999998</v>
      </c>
      <c r="R86" s="197">
        <v>0</v>
      </c>
      <c r="S86" s="197">
        <v>0</v>
      </c>
      <c r="T86" s="197">
        <v>0</v>
      </c>
      <c r="U86" s="197">
        <v>60.04</v>
      </c>
      <c r="V86" s="197">
        <v>0</v>
      </c>
      <c r="W86" s="197">
        <v>5.45</v>
      </c>
      <c r="X86" s="197">
        <v>14.5</v>
      </c>
      <c r="Y86" s="197">
        <v>0</v>
      </c>
      <c r="Z86">
        <v>0</v>
      </c>
      <c r="AA86" s="197">
        <v>14.45</v>
      </c>
      <c r="AB86" s="197">
        <v>0</v>
      </c>
      <c r="AC86" s="197">
        <v>0</v>
      </c>
      <c r="AD86" s="197">
        <v>0</v>
      </c>
      <c r="AE86" s="197">
        <v>74.97</v>
      </c>
      <c r="AF86" s="197">
        <v>0</v>
      </c>
      <c r="AG86" s="197">
        <v>0</v>
      </c>
      <c r="AH86" s="197">
        <v>0</v>
      </c>
      <c r="AI86" s="197">
        <v>78.3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48.33</v>
      </c>
      <c r="AQ86" s="197">
        <v>14.5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261.01</v>
      </c>
      <c r="L87" s="197">
        <v>2.9</v>
      </c>
      <c r="M87" s="197">
        <v>14.5</v>
      </c>
      <c r="N87" s="197">
        <v>9.67</v>
      </c>
      <c r="O87" s="197">
        <v>14.5</v>
      </c>
      <c r="P87" s="197">
        <v>9.67</v>
      </c>
      <c r="Q87" s="197">
        <v>0.15</v>
      </c>
      <c r="R87" s="197">
        <v>0</v>
      </c>
      <c r="S87" s="197">
        <v>0</v>
      </c>
      <c r="T87" s="197">
        <v>0</v>
      </c>
      <c r="U87" s="197">
        <v>60.04</v>
      </c>
      <c r="V87" s="197">
        <v>0</v>
      </c>
      <c r="W87" s="197">
        <v>4.96</v>
      </c>
      <c r="X87" s="197">
        <v>14.5</v>
      </c>
      <c r="Y87" s="197">
        <v>0</v>
      </c>
      <c r="Z87">
        <v>0</v>
      </c>
      <c r="AA87" s="197">
        <v>14.45</v>
      </c>
      <c r="AB87" s="197">
        <v>0</v>
      </c>
      <c r="AC87" s="197">
        <v>0</v>
      </c>
      <c r="AD87" s="197">
        <v>0</v>
      </c>
      <c r="AE87" s="197">
        <v>74.97</v>
      </c>
      <c r="AF87" s="197">
        <v>0</v>
      </c>
      <c r="AG87" s="197">
        <v>0</v>
      </c>
      <c r="AH87" s="197">
        <v>0</v>
      </c>
      <c r="AI87" s="197">
        <v>78.3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48.33</v>
      </c>
      <c r="AQ87" s="197">
        <v>14.5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261.01</v>
      </c>
      <c r="L88" s="197">
        <v>2.9</v>
      </c>
      <c r="M88" s="197">
        <v>14.5</v>
      </c>
      <c r="N88" s="197">
        <v>9.67</v>
      </c>
      <c r="O88" s="197">
        <v>14.5</v>
      </c>
      <c r="P88" s="197">
        <v>9.67</v>
      </c>
      <c r="Q88" s="197">
        <v>0.15</v>
      </c>
      <c r="R88" s="197">
        <v>0</v>
      </c>
      <c r="S88" s="197">
        <v>0</v>
      </c>
      <c r="T88" s="197">
        <v>0</v>
      </c>
      <c r="U88" s="197">
        <v>60.04</v>
      </c>
      <c r="V88" s="197">
        <v>0</v>
      </c>
      <c r="W88" s="197">
        <v>4.96</v>
      </c>
      <c r="X88" s="197">
        <v>14.5</v>
      </c>
      <c r="Y88" s="197">
        <v>0</v>
      </c>
      <c r="Z88">
        <v>0</v>
      </c>
      <c r="AA88" s="197">
        <v>14.45</v>
      </c>
      <c r="AB88" s="197">
        <v>0</v>
      </c>
      <c r="AC88" s="197">
        <v>0</v>
      </c>
      <c r="AD88" s="197">
        <v>0</v>
      </c>
      <c r="AE88" s="197">
        <v>74.97</v>
      </c>
      <c r="AF88" s="197">
        <v>0</v>
      </c>
      <c r="AG88" s="197">
        <v>0</v>
      </c>
      <c r="AH88" s="197">
        <v>0</v>
      </c>
      <c r="AI88" s="197">
        <v>78.3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48.33</v>
      </c>
      <c r="AQ88" s="197">
        <v>14.5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261.01</v>
      </c>
      <c r="L89" s="197">
        <v>2.9</v>
      </c>
      <c r="M89" s="197">
        <v>14.5</v>
      </c>
      <c r="N89" s="197">
        <v>9.67</v>
      </c>
      <c r="O89" s="197">
        <v>14.5</v>
      </c>
      <c r="P89" s="197">
        <v>9.67</v>
      </c>
      <c r="Q89" s="197">
        <v>0.31</v>
      </c>
      <c r="R89" s="197">
        <v>0</v>
      </c>
      <c r="S89" s="197">
        <v>0</v>
      </c>
      <c r="T89" s="197">
        <v>0</v>
      </c>
      <c r="U89" s="197">
        <v>60.04</v>
      </c>
      <c r="V89" s="197">
        <v>0</v>
      </c>
      <c r="W89" s="197">
        <v>4.72</v>
      </c>
      <c r="X89" s="197">
        <v>14.5</v>
      </c>
      <c r="Y89" s="197">
        <v>0</v>
      </c>
      <c r="Z89">
        <v>0</v>
      </c>
      <c r="AA89" s="197">
        <v>14.45</v>
      </c>
      <c r="AB89" s="197">
        <v>0</v>
      </c>
      <c r="AC89" s="197">
        <v>0</v>
      </c>
      <c r="AD89" s="197">
        <v>0</v>
      </c>
      <c r="AE89" s="197">
        <v>74.97</v>
      </c>
      <c r="AF89" s="197">
        <v>0</v>
      </c>
      <c r="AG89" s="197">
        <v>0</v>
      </c>
      <c r="AH89" s="197">
        <v>0</v>
      </c>
      <c r="AI89" s="197">
        <v>78.3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48.33</v>
      </c>
      <c r="AQ89" s="197">
        <v>14.5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261.01</v>
      </c>
      <c r="L90" s="197">
        <v>2.9</v>
      </c>
      <c r="M90" s="197">
        <v>14.5</v>
      </c>
      <c r="N90" s="197">
        <v>9.67</v>
      </c>
      <c r="O90" s="197">
        <v>14.5</v>
      </c>
      <c r="P90" s="197">
        <v>9.67</v>
      </c>
      <c r="Q90" s="197">
        <v>0.31</v>
      </c>
      <c r="R90" s="197">
        <v>0</v>
      </c>
      <c r="S90" s="197">
        <v>0</v>
      </c>
      <c r="T90" s="197">
        <v>0</v>
      </c>
      <c r="U90" s="197">
        <v>60.04</v>
      </c>
      <c r="V90" s="197">
        <v>0</v>
      </c>
      <c r="W90" s="197">
        <v>4.72</v>
      </c>
      <c r="X90" s="197">
        <v>14.5</v>
      </c>
      <c r="Y90" s="197">
        <v>0</v>
      </c>
      <c r="Z90">
        <v>0</v>
      </c>
      <c r="AA90" s="197">
        <v>15.16</v>
      </c>
      <c r="AB90" s="197">
        <v>0</v>
      </c>
      <c r="AC90" s="197">
        <v>0</v>
      </c>
      <c r="AD90" s="197">
        <v>0</v>
      </c>
      <c r="AE90" s="197">
        <v>74.97</v>
      </c>
      <c r="AF90" s="197">
        <v>0</v>
      </c>
      <c r="AG90" s="197">
        <v>0</v>
      </c>
      <c r="AH90" s="197">
        <v>0</v>
      </c>
      <c r="AI90" s="197">
        <v>78.3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48.33</v>
      </c>
      <c r="AQ90" s="197">
        <v>14.5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261.01</v>
      </c>
      <c r="L91" s="197">
        <v>2.9</v>
      </c>
      <c r="M91" s="197">
        <v>14.5</v>
      </c>
      <c r="N91" s="197">
        <v>9.67</v>
      </c>
      <c r="O91" s="197">
        <v>14.5</v>
      </c>
      <c r="P91" s="197">
        <v>9.67</v>
      </c>
      <c r="Q91" s="197">
        <v>0.18</v>
      </c>
      <c r="R91" s="197">
        <v>0</v>
      </c>
      <c r="S91" s="197">
        <v>0</v>
      </c>
      <c r="T91" s="197">
        <v>0</v>
      </c>
      <c r="U91" s="197">
        <v>60.04</v>
      </c>
      <c r="V91" s="197">
        <v>0</v>
      </c>
      <c r="W91" s="197">
        <v>4.72</v>
      </c>
      <c r="X91" s="197">
        <v>14.5</v>
      </c>
      <c r="Y91" s="197">
        <v>0</v>
      </c>
      <c r="Z91">
        <v>0</v>
      </c>
      <c r="AA91" s="197">
        <v>15.16</v>
      </c>
      <c r="AB91" s="197">
        <v>0</v>
      </c>
      <c r="AC91" s="197">
        <v>0</v>
      </c>
      <c r="AD91" s="197">
        <v>0</v>
      </c>
      <c r="AE91" s="197">
        <v>74.97</v>
      </c>
      <c r="AF91" s="197">
        <v>0</v>
      </c>
      <c r="AG91" s="197">
        <v>0</v>
      </c>
      <c r="AH91" s="197">
        <v>0</v>
      </c>
      <c r="AI91" s="197">
        <v>78.3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48.33</v>
      </c>
      <c r="AQ91" s="197">
        <v>14.5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261.01</v>
      </c>
      <c r="L92" s="197">
        <v>2.9</v>
      </c>
      <c r="M92" s="197">
        <v>14.5</v>
      </c>
      <c r="N92" s="197">
        <v>9.67</v>
      </c>
      <c r="O92" s="197">
        <v>14.5</v>
      </c>
      <c r="P92" s="197">
        <v>9.67</v>
      </c>
      <c r="Q92" s="197">
        <v>0.18</v>
      </c>
      <c r="R92" s="197">
        <v>0</v>
      </c>
      <c r="S92" s="197">
        <v>0</v>
      </c>
      <c r="T92" s="197">
        <v>0</v>
      </c>
      <c r="U92" s="197">
        <v>60.04</v>
      </c>
      <c r="V92" s="197">
        <v>0</v>
      </c>
      <c r="W92" s="197">
        <v>4.72</v>
      </c>
      <c r="X92" s="197">
        <v>14.5</v>
      </c>
      <c r="Y92" s="197">
        <v>0</v>
      </c>
      <c r="Z92">
        <v>0</v>
      </c>
      <c r="AA92" s="197">
        <v>15.16</v>
      </c>
      <c r="AB92" s="197">
        <v>0</v>
      </c>
      <c r="AC92" s="197">
        <v>0</v>
      </c>
      <c r="AD92" s="197">
        <v>0</v>
      </c>
      <c r="AE92" s="197">
        <v>74.97</v>
      </c>
      <c r="AF92" s="197">
        <v>0</v>
      </c>
      <c r="AG92" s="197">
        <v>0</v>
      </c>
      <c r="AH92" s="197">
        <v>0</v>
      </c>
      <c r="AI92" s="197">
        <v>78.3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48.33</v>
      </c>
      <c r="AQ92" s="197">
        <v>14.5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261.01</v>
      </c>
      <c r="L93" s="197">
        <v>2.9</v>
      </c>
      <c r="M93" s="197">
        <v>14.5</v>
      </c>
      <c r="N93" s="197">
        <v>9.67</v>
      </c>
      <c r="O93" s="197">
        <v>14.5</v>
      </c>
      <c r="P93" s="197">
        <v>9.67</v>
      </c>
      <c r="Q93" s="197">
        <v>0.18</v>
      </c>
      <c r="R93" s="197">
        <v>0</v>
      </c>
      <c r="S93" s="197">
        <v>0</v>
      </c>
      <c r="T93" s="197">
        <v>0</v>
      </c>
      <c r="U93" s="197">
        <v>60.04</v>
      </c>
      <c r="V93" s="197">
        <v>0</v>
      </c>
      <c r="W93" s="197">
        <v>4.72</v>
      </c>
      <c r="X93" s="197">
        <v>14.5</v>
      </c>
      <c r="Y93" s="197">
        <v>0</v>
      </c>
      <c r="Z93">
        <v>0</v>
      </c>
      <c r="AA93" s="197">
        <v>15.16</v>
      </c>
      <c r="AB93" s="197">
        <v>0</v>
      </c>
      <c r="AC93" s="197">
        <v>0</v>
      </c>
      <c r="AD93" s="197">
        <v>0</v>
      </c>
      <c r="AE93" s="197">
        <v>74.97</v>
      </c>
      <c r="AF93" s="197">
        <v>0</v>
      </c>
      <c r="AG93" s="197">
        <v>0</v>
      </c>
      <c r="AH93" s="197">
        <v>0</v>
      </c>
      <c r="AI93" s="197">
        <v>78.3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48.33</v>
      </c>
      <c r="AQ93" s="197">
        <v>14.5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261.01</v>
      </c>
      <c r="L94" s="197">
        <v>2.9</v>
      </c>
      <c r="M94" s="197">
        <v>14.5</v>
      </c>
      <c r="N94" s="197">
        <v>9.67</v>
      </c>
      <c r="O94" s="197">
        <v>14.5</v>
      </c>
      <c r="P94" s="197">
        <v>9.67</v>
      </c>
      <c r="Q94" s="197">
        <v>0.18</v>
      </c>
      <c r="R94" s="197">
        <v>0</v>
      </c>
      <c r="S94" s="197">
        <v>0</v>
      </c>
      <c r="T94" s="197">
        <v>0</v>
      </c>
      <c r="U94" s="197">
        <v>60.04</v>
      </c>
      <c r="V94" s="197">
        <v>0</v>
      </c>
      <c r="W94" s="197">
        <v>4.72</v>
      </c>
      <c r="X94" s="197">
        <v>14.5</v>
      </c>
      <c r="Y94" s="197">
        <v>0</v>
      </c>
      <c r="Z94">
        <v>0</v>
      </c>
      <c r="AA94" s="197">
        <v>15.16</v>
      </c>
      <c r="AB94" s="197">
        <v>0</v>
      </c>
      <c r="AC94" s="197">
        <v>0</v>
      </c>
      <c r="AD94" s="197">
        <v>0</v>
      </c>
      <c r="AE94" s="197">
        <v>74.97</v>
      </c>
      <c r="AF94" s="197">
        <v>0</v>
      </c>
      <c r="AG94" s="197">
        <v>0</v>
      </c>
      <c r="AH94" s="197">
        <v>0</v>
      </c>
      <c r="AI94" s="197">
        <v>78.3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48.33</v>
      </c>
      <c r="AQ94" s="197">
        <v>14.5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261.01</v>
      </c>
      <c r="L95" s="197">
        <v>2.9</v>
      </c>
      <c r="M95" s="197">
        <v>14.5</v>
      </c>
      <c r="N95" s="197">
        <v>9.67</v>
      </c>
      <c r="O95" s="197">
        <v>14.5</v>
      </c>
      <c r="P95" s="197">
        <v>9.67</v>
      </c>
      <c r="Q95" s="197">
        <v>0.18</v>
      </c>
      <c r="R95" s="197">
        <v>0</v>
      </c>
      <c r="S95" s="197">
        <v>0</v>
      </c>
      <c r="T95" s="197">
        <v>0</v>
      </c>
      <c r="U95" s="197">
        <v>60.04</v>
      </c>
      <c r="V95" s="197">
        <v>0</v>
      </c>
      <c r="W95" s="197">
        <v>4.55</v>
      </c>
      <c r="X95" s="197">
        <v>14.5</v>
      </c>
      <c r="Y95" s="197">
        <v>0</v>
      </c>
      <c r="Z95">
        <v>0</v>
      </c>
      <c r="AA95" s="197">
        <v>15.16</v>
      </c>
      <c r="AB95" s="197">
        <v>0</v>
      </c>
      <c r="AC95" s="197">
        <v>0</v>
      </c>
      <c r="AD95" s="197">
        <v>0</v>
      </c>
      <c r="AE95" s="197">
        <v>74.97</v>
      </c>
      <c r="AF95" s="197">
        <v>0</v>
      </c>
      <c r="AG95" s="197">
        <v>0</v>
      </c>
      <c r="AH95" s="197">
        <v>0</v>
      </c>
      <c r="AI95" s="197">
        <v>78.3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48.33</v>
      </c>
      <c r="AQ95" s="197">
        <v>14.5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261.01</v>
      </c>
      <c r="L96" s="197">
        <v>2.9</v>
      </c>
      <c r="M96" s="197">
        <v>14.5</v>
      </c>
      <c r="N96" s="197">
        <v>9.67</v>
      </c>
      <c r="O96" s="197">
        <v>14.5</v>
      </c>
      <c r="P96" s="197">
        <v>9.67</v>
      </c>
      <c r="Q96" s="197">
        <v>0.18</v>
      </c>
      <c r="R96" s="197">
        <v>0</v>
      </c>
      <c r="S96" s="197">
        <v>0</v>
      </c>
      <c r="T96" s="197">
        <v>0</v>
      </c>
      <c r="U96" s="197">
        <v>60.04</v>
      </c>
      <c r="V96" s="197">
        <v>0</v>
      </c>
      <c r="W96" s="197">
        <v>4.55</v>
      </c>
      <c r="X96" s="197">
        <v>14.5</v>
      </c>
      <c r="Y96" s="197">
        <v>0</v>
      </c>
      <c r="Z96">
        <v>0</v>
      </c>
      <c r="AA96" s="197">
        <v>15.16</v>
      </c>
      <c r="AB96" s="197">
        <v>0</v>
      </c>
      <c r="AC96" s="197">
        <v>0</v>
      </c>
      <c r="AD96" s="197">
        <v>0</v>
      </c>
      <c r="AE96" s="197">
        <v>74.97</v>
      </c>
      <c r="AF96" s="197">
        <v>0</v>
      </c>
      <c r="AG96" s="197">
        <v>0</v>
      </c>
      <c r="AH96" s="197">
        <v>0</v>
      </c>
      <c r="AI96" s="197">
        <v>78.3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48.33</v>
      </c>
      <c r="AQ96" s="197">
        <v>14.5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261.01</v>
      </c>
      <c r="L97" s="197">
        <v>2.9</v>
      </c>
      <c r="M97" s="197">
        <v>14.5</v>
      </c>
      <c r="N97" s="197">
        <v>9.67</v>
      </c>
      <c r="O97" s="197">
        <v>14.5</v>
      </c>
      <c r="P97" s="197">
        <v>9.67</v>
      </c>
      <c r="Q97" s="197">
        <v>0.18</v>
      </c>
      <c r="R97" s="197">
        <v>0</v>
      </c>
      <c r="S97" s="197">
        <v>0</v>
      </c>
      <c r="T97" s="197">
        <v>0</v>
      </c>
      <c r="U97" s="197">
        <v>60.04</v>
      </c>
      <c r="V97" s="197">
        <v>0</v>
      </c>
      <c r="W97" s="197">
        <v>4.55</v>
      </c>
      <c r="X97" s="197">
        <v>14.5</v>
      </c>
      <c r="Y97" s="197">
        <v>0</v>
      </c>
      <c r="Z97">
        <v>0</v>
      </c>
      <c r="AA97" s="197">
        <v>15.16</v>
      </c>
      <c r="AB97" s="197">
        <v>0</v>
      </c>
      <c r="AC97" s="197">
        <v>0</v>
      </c>
      <c r="AD97" s="197">
        <v>0</v>
      </c>
      <c r="AE97" s="197">
        <v>74.97</v>
      </c>
      <c r="AF97" s="197">
        <v>0</v>
      </c>
      <c r="AG97" s="197">
        <v>0</v>
      </c>
      <c r="AH97" s="197">
        <v>0</v>
      </c>
      <c r="AI97" s="197">
        <v>78.3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48.33</v>
      </c>
      <c r="AQ97" s="197">
        <v>14.5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261.01</v>
      </c>
      <c r="L98" s="197">
        <v>2.9</v>
      </c>
      <c r="M98" s="197">
        <v>14.5</v>
      </c>
      <c r="N98" s="197">
        <v>9.67</v>
      </c>
      <c r="O98" s="197">
        <v>14.5</v>
      </c>
      <c r="P98" s="197">
        <v>9.67</v>
      </c>
      <c r="Q98" s="197">
        <v>0.18</v>
      </c>
      <c r="R98" s="197">
        <v>0</v>
      </c>
      <c r="S98" s="197">
        <v>0</v>
      </c>
      <c r="T98" s="197">
        <v>0</v>
      </c>
      <c r="U98" s="197">
        <v>60.04</v>
      </c>
      <c r="V98" s="197">
        <v>0</v>
      </c>
      <c r="W98" s="197">
        <v>4.55</v>
      </c>
      <c r="X98" s="197">
        <v>14.5</v>
      </c>
      <c r="Y98" s="197">
        <v>0</v>
      </c>
      <c r="Z98">
        <v>0</v>
      </c>
      <c r="AA98" s="197">
        <v>15.16</v>
      </c>
      <c r="AB98" s="197">
        <v>0</v>
      </c>
      <c r="AC98" s="197">
        <v>0</v>
      </c>
      <c r="AD98" s="197">
        <v>0</v>
      </c>
      <c r="AE98" s="197">
        <v>74.97</v>
      </c>
      <c r="AF98" s="197">
        <v>0</v>
      </c>
      <c r="AG98" s="197">
        <v>0</v>
      </c>
      <c r="AH98" s="197">
        <v>0</v>
      </c>
      <c r="AI98" s="197">
        <v>78.3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48.33</v>
      </c>
      <c r="AQ98" s="197">
        <v>14.5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6.4278649999999926</v>
      </c>
      <c r="L99">
        <f t="shared" si="0"/>
        <v>8.0022499999999927E-2</v>
      </c>
      <c r="M99">
        <f t="shared" si="0"/>
        <v>0.41876999999999998</v>
      </c>
      <c r="N99">
        <f t="shared" si="0"/>
        <v>0.29268749999999982</v>
      </c>
      <c r="O99">
        <f t="shared" si="0"/>
        <v>0.43577250000000001</v>
      </c>
      <c r="P99">
        <f t="shared" si="0"/>
        <v>0.27442999999999973</v>
      </c>
      <c r="Q99">
        <f t="shared" si="0"/>
        <v>9.1505000000000045E-2</v>
      </c>
      <c r="R99">
        <f t="shared" si="0"/>
        <v>4.5445000000000006E-2</v>
      </c>
      <c r="S99">
        <f t="shared" si="0"/>
        <v>8.5795000000000024E-2</v>
      </c>
      <c r="T99">
        <f t="shared" si="0"/>
        <v>0</v>
      </c>
      <c r="U99">
        <f t="shared" si="0"/>
        <v>1.4397249999999993</v>
      </c>
      <c r="V99">
        <f t="shared" si="0"/>
        <v>2.1900000000000001E-3</v>
      </c>
      <c r="W99">
        <f t="shared" si="0"/>
        <v>0.11903999999999999</v>
      </c>
      <c r="X99">
        <f t="shared" si="0"/>
        <v>0.34799999999999998</v>
      </c>
      <c r="Y99">
        <f t="shared" si="0"/>
        <v>0</v>
      </c>
      <c r="Z99">
        <f t="shared" si="0"/>
        <v>0</v>
      </c>
      <c r="AA99">
        <f t="shared" si="0"/>
        <v>0.3494150000000007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1.7992800000000013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2.1649624999999997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1.44</v>
      </c>
      <c r="AN99">
        <f t="shared" si="0"/>
        <v>0</v>
      </c>
      <c r="AO99">
        <f t="shared" si="0"/>
        <v>0</v>
      </c>
      <c r="AP99">
        <f t="shared" si="0"/>
        <v>1.1895474999999998</v>
      </c>
      <c r="AQ99">
        <f t="shared" ref="AQ99:AT99" si="1">SUM(AQ3:AQ98)/4000</f>
        <v>0.35612500000000002</v>
      </c>
      <c r="AR99">
        <f t="shared" si="1"/>
        <v>0.47224249999999995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133.19</v>
      </c>
      <c r="L3" s="197">
        <v>63.06</v>
      </c>
      <c r="M3" s="197">
        <v>0</v>
      </c>
      <c r="N3" s="197">
        <v>29</v>
      </c>
      <c r="O3" s="197">
        <v>48.7</v>
      </c>
      <c r="P3" s="197">
        <v>66.739999999999995</v>
      </c>
      <c r="Q3" s="197">
        <v>4.91</v>
      </c>
      <c r="R3" s="197">
        <v>9.23</v>
      </c>
      <c r="S3" s="197">
        <v>6.48</v>
      </c>
      <c r="T3" s="197">
        <v>0</v>
      </c>
      <c r="U3" s="197">
        <v>281.74</v>
      </c>
      <c r="V3" s="197">
        <v>2.93</v>
      </c>
      <c r="W3" s="197">
        <v>8.94</v>
      </c>
      <c r="X3" s="197">
        <v>24.15</v>
      </c>
      <c r="Y3" s="197">
        <v>0</v>
      </c>
      <c r="Z3">
        <v>0</v>
      </c>
      <c r="AA3" s="197">
        <v>8</v>
      </c>
      <c r="AB3" s="197">
        <v>0</v>
      </c>
      <c r="AC3" s="197">
        <v>0</v>
      </c>
      <c r="AD3" s="197">
        <v>0</v>
      </c>
      <c r="AE3" s="197">
        <v>42.59</v>
      </c>
      <c r="AF3" s="197">
        <v>0</v>
      </c>
      <c r="AG3" s="197">
        <v>0</v>
      </c>
      <c r="AH3" s="197">
        <v>0</v>
      </c>
      <c r="AI3" s="197">
        <v>57.6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68.33</v>
      </c>
      <c r="AQ3" s="197">
        <v>18.829999999999998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153.78</v>
      </c>
      <c r="L4" s="197">
        <v>63.06</v>
      </c>
      <c r="M4" s="197">
        <v>0</v>
      </c>
      <c r="N4" s="197">
        <v>29</v>
      </c>
      <c r="O4" s="197">
        <v>48.7</v>
      </c>
      <c r="P4" s="197">
        <v>66.739999999999995</v>
      </c>
      <c r="Q4" s="197">
        <v>4.91</v>
      </c>
      <c r="R4" s="197">
        <v>10.41</v>
      </c>
      <c r="S4" s="197">
        <v>6.48</v>
      </c>
      <c r="T4" s="197">
        <v>0</v>
      </c>
      <c r="U4" s="197">
        <v>281.74</v>
      </c>
      <c r="V4" s="197">
        <v>2.93</v>
      </c>
      <c r="W4" s="197">
        <v>8.94</v>
      </c>
      <c r="X4" s="197">
        <v>24.15</v>
      </c>
      <c r="Y4" s="197">
        <v>0</v>
      </c>
      <c r="Z4">
        <v>0</v>
      </c>
      <c r="AA4" s="197">
        <v>8</v>
      </c>
      <c r="AB4" s="197">
        <v>0</v>
      </c>
      <c r="AC4" s="197">
        <v>0</v>
      </c>
      <c r="AD4" s="197">
        <v>0</v>
      </c>
      <c r="AE4" s="197">
        <v>42.59</v>
      </c>
      <c r="AF4" s="197">
        <v>0</v>
      </c>
      <c r="AG4" s="197">
        <v>0</v>
      </c>
      <c r="AH4" s="197">
        <v>0</v>
      </c>
      <c r="AI4" s="197">
        <v>57.6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68.33</v>
      </c>
      <c r="AQ4" s="197">
        <v>18.829999999999998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80.430000000000007</v>
      </c>
      <c r="L5" s="197">
        <v>51</v>
      </c>
      <c r="M5" s="197">
        <v>0</v>
      </c>
      <c r="N5" s="197">
        <v>29</v>
      </c>
      <c r="O5" s="197">
        <v>48.7</v>
      </c>
      <c r="P5" s="197">
        <v>66.739999999999995</v>
      </c>
      <c r="Q5" s="197">
        <v>2.42</v>
      </c>
      <c r="R5" s="197">
        <v>10.41</v>
      </c>
      <c r="S5" s="197">
        <v>3.12</v>
      </c>
      <c r="T5" s="197">
        <v>0</v>
      </c>
      <c r="U5" s="197">
        <v>281.74</v>
      </c>
      <c r="V5" s="197">
        <v>2.83</v>
      </c>
      <c r="W5" s="197">
        <v>8.48</v>
      </c>
      <c r="X5" s="197">
        <v>24.15</v>
      </c>
      <c r="Y5" s="197">
        <v>0</v>
      </c>
      <c r="Z5">
        <v>0</v>
      </c>
      <c r="AA5" s="197">
        <v>8.3000000000000007</v>
      </c>
      <c r="AB5" s="197">
        <v>0</v>
      </c>
      <c r="AC5" s="197">
        <v>0</v>
      </c>
      <c r="AD5" s="197">
        <v>0</v>
      </c>
      <c r="AE5" s="197">
        <v>42.59</v>
      </c>
      <c r="AF5" s="197">
        <v>0</v>
      </c>
      <c r="AG5" s="197">
        <v>0</v>
      </c>
      <c r="AH5" s="197">
        <v>0</v>
      </c>
      <c r="AI5" s="197">
        <v>57.6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68.33</v>
      </c>
      <c r="AQ5" s="197">
        <v>18.829999999999998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80.430000000000007</v>
      </c>
      <c r="L6" s="197">
        <v>45.51</v>
      </c>
      <c r="M6" s="197">
        <v>0</v>
      </c>
      <c r="N6" s="197">
        <v>29</v>
      </c>
      <c r="O6" s="197">
        <v>48.7</v>
      </c>
      <c r="P6" s="197">
        <v>66.739999999999995</v>
      </c>
      <c r="Q6" s="197">
        <v>2.42</v>
      </c>
      <c r="R6" s="197">
        <v>10.41</v>
      </c>
      <c r="S6" s="197">
        <v>3.12</v>
      </c>
      <c r="T6" s="197">
        <v>0</v>
      </c>
      <c r="U6" s="197">
        <v>281.74</v>
      </c>
      <c r="V6" s="197">
        <v>2.83</v>
      </c>
      <c r="W6" s="197">
        <v>8.48</v>
      </c>
      <c r="X6" s="197">
        <v>24.15</v>
      </c>
      <c r="Y6" s="197">
        <v>0</v>
      </c>
      <c r="Z6">
        <v>0</v>
      </c>
      <c r="AA6" s="197">
        <v>8.3000000000000007</v>
      </c>
      <c r="AB6" s="197">
        <v>0</v>
      </c>
      <c r="AC6" s="197">
        <v>0</v>
      </c>
      <c r="AD6" s="197">
        <v>0</v>
      </c>
      <c r="AE6" s="197">
        <v>42.59</v>
      </c>
      <c r="AF6" s="197">
        <v>0</v>
      </c>
      <c r="AG6" s="197">
        <v>0</v>
      </c>
      <c r="AH6" s="197">
        <v>0</v>
      </c>
      <c r="AI6" s="197">
        <v>57.6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68.33</v>
      </c>
      <c r="AQ6" s="197">
        <v>18.829999999999998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82.65</v>
      </c>
      <c r="L7" s="197">
        <v>33.72</v>
      </c>
      <c r="M7" s="197">
        <v>0</v>
      </c>
      <c r="N7" s="197">
        <v>29</v>
      </c>
      <c r="O7" s="197">
        <v>48.7</v>
      </c>
      <c r="P7" s="197">
        <v>66.739999999999995</v>
      </c>
      <c r="Q7" s="197">
        <v>2.4300000000000002</v>
      </c>
      <c r="R7" s="197">
        <v>5.2</v>
      </c>
      <c r="S7" s="197">
        <v>3.02</v>
      </c>
      <c r="T7" s="197">
        <v>0</v>
      </c>
      <c r="U7" s="197">
        <v>281.74</v>
      </c>
      <c r="V7" s="197">
        <v>2.83</v>
      </c>
      <c r="W7" s="197">
        <v>9.1300000000000008</v>
      </c>
      <c r="X7" s="197">
        <v>24.15</v>
      </c>
      <c r="Y7" s="197">
        <v>0</v>
      </c>
      <c r="Z7">
        <v>0</v>
      </c>
      <c r="AA7" s="197">
        <v>8.3000000000000007</v>
      </c>
      <c r="AB7" s="197">
        <v>0</v>
      </c>
      <c r="AC7" s="197">
        <v>0</v>
      </c>
      <c r="AD7" s="197">
        <v>0</v>
      </c>
      <c r="AE7" s="197">
        <v>42.59</v>
      </c>
      <c r="AF7" s="197">
        <v>0</v>
      </c>
      <c r="AG7" s="197">
        <v>0</v>
      </c>
      <c r="AH7" s="197">
        <v>0</v>
      </c>
      <c r="AI7" s="197">
        <v>57.6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68.989999999999995</v>
      </c>
      <c r="AQ7" s="197">
        <v>18.829999999999998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82.63</v>
      </c>
      <c r="L8" s="197">
        <v>19.690000000000001</v>
      </c>
      <c r="M8" s="197">
        <v>0</v>
      </c>
      <c r="N8" s="197">
        <v>29</v>
      </c>
      <c r="O8" s="197">
        <v>48.7</v>
      </c>
      <c r="P8" s="197">
        <v>66.739999999999995</v>
      </c>
      <c r="Q8" s="197">
        <v>2.4300000000000002</v>
      </c>
      <c r="R8" s="197">
        <v>5.03</v>
      </c>
      <c r="S8" s="197">
        <v>3.02</v>
      </c>
      <c r="T8" s="197">
        <v>0</v>
      </c>
      <c r="U8" s="197">
        <v>281.74</v>
      </c>
      <c r="V8" s="197">
        <v>2.83</v>
      </c>
      <c r="W8" s="197">
        <v>9.1300000000000008</v>
      </c>
      <c r="X8" s="197">
        <v>24.15</v>
      </c>
      <c r="Y8" s="197">
        <v>0</v>
      </c>
      <c r="Z8">
        <v>0</v>
      </c>
      <c r="AA8" s="197">
        <v>8.3000000000000007</v>
      </c>
      <c r="AB8" s="197">
        <v>0</v>
      </c>
      <c r="AC8" s="197">
        <v>0</v>
      </c>
      <c r="AD8" s="197">
        <v>0</v>
      </c>
      <c r="AE8" s="197">
        <v>42.59</v>
      </c>
      <c r="AF8" s="197">
        <v>0</v>
      </c>
      <c r="AG8" s="197">
        <v>0</v>
      </c>
      <c r="AH8" s="197">
        <v>0</v>
      </c>
      <c r="AI8" s="197">
        <v>57.6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68.989999999999995</v>
      </c>
      <c r="AQ8" s="197">
        <v>18.829999999999998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82.65</v>
      </c>
      <c r="L9" s="197">
        <v>19.100000000000001</v>
      </c>
      <c r="M9" s="197">
        <v>0</v>
      </c>
      <c r="N9" s="197">
        <v>29</v>
      </c>
      <c r="O9" s="197">
        <v>48.7</v>
      </c>
      <c r="P9" s="197">
        <v>66.739999999999995</v>
      </c>
      <c r="Q9" s="197">
        <v>2.64</v>
      </c>
      <c r="R9" s="197">
        <v>5.03</v>
      </c>
      <c r="S9" s="197">
        <v>3.02</v>
      </c>
      <c r="T9" s="197">
        <v>0</v>
      </c>
      <c r="U9" s="197">
        <v>281.74</v>
      </c>
      <c r="V9" s="197">
        <v>2.83</v>
      </c>
      <c r="W9" s="197">
        <v>9.24</v>
      </c>
      <c r="X9" s="197">
        <v>24.15</v>
      </c>
      <c r="Y9" s="197">
        <v>0</v>
      </c>
      <c r="Z9">
        <v>0</v>
      </c>
      <c r="AA9" s="197">
        <v>8.3000000000000007</v>
      </c>
      <c r="AB9" s="197">
        <v>0</v>
      </c>
      <c r="AC9" s="197">
        <v>0</v>
      </c>
      <c r="AD9" s="197">
        <v>0</v>
      </c>
      <c r="AE9" s="197">
        <v>42.59</v>
      </c>
      <c r="AF9" s="197">
        <v>0</v>
      </c>
      <c r="AG9" s="197">
        <v>0</v>
      </c>
      <c r="AH9" s="197">
        <v>0</v>
      </c>
      <c r="AI9" s="197">
        <v>57.6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70.680000000000007</v>
      </c>
      <c r="AQ9" s="197">
        <v>10.4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82.63</v>
      </c>
      <c r="L10" s="197">
        <v>19.100000000000001</v>
      </c>
      <c r="M10" s="197">
        <v>0</v>
      </c>
      <c r="N10" s="197">
        <v>29</v>
      </c>
      <c r="O10" s="197">
        <v>48.7</v>
      </c>
      <c r="P10" s="197">
        <v>66.739999999999995</v>
      </c>
      <c r="Q10" s="197">
        <v>2.64</v>
      </c>
      <c r="R10" s="197">
        <v>5.03</v>
      </c>
      <c r="S10" s="197">
        <v>3.02</v>
      </c>
      <c r="T10" s="197">
        <v>0</v>
      </c>
      <c r="U10" s="197">
        <v>281.74</v>
      </c>
      <c r="V10" s="197">
        <v>2.83</v>
      </c>
      <c r="W10" s="197">
        <v>9.24</v>
      </c>
      <c r="X10" s="197">
        <v>24.15</v>
      </c>
      <c r="Y10" s="197">
        <v>0</v>
      </c>
      <c r="Z10">
        <v>0</v>
      </c>
      <c r="AA10" s="197">
        <v>8.3000000000000007</v>
      </c>
      <c r="AB10" s="197">
        <v>0</v>
      </c>
      <c r="AC10" s="197">
        <v>0</v>
      </c>
      <c r="AD10" s="197">
        <v>0</v>
      </c>
      <c r="AE10" s="197">
        <v>42.59</v>
      </c>
      <c r="AF10" s="197">
        <v>0</v>
      </c>
      <c r="AG10" s="197">
        <v>0</v>
      </c>
      <c r="AH10" s="197">
        <v>0</v>
      </c>
      <c r="AI10" s="197">
        <v>57.6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70.680000000000007</v>
      </c>
      <c r="AQ10" s="197">
        <v>10.4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82.68</v>
      </c>
      <c r="L11" s="197">
        <v>19.73</v>
      </c>
      <c r="M11" s="197">
        <v>0</v>
      </c>
      <c r="N11" s="197">
        <v>29</v>
      </c>
      <c r="O11" s="197">
        <v>48.7</v>
      </c>
      <c r="P11" s="197">
        <v>66.739999999999995</v>
      </c>
      <c r="Q11" s="197">
        <v>2.71</v>
      </c>
      <c r="R11" s="197">
        <v>5.03</v>
      </c>
      <c r="S11" s="197">
        <v>3.02</v>
      </c>
      <c r="T11" s="197">
        <v>0</v>
      </c>
      <c r="U11" s="197">
        <v>281.74</v>
      </c>
      <c r="V11" s="197">
        <v>0</v>
      </c>
      <c r="W11" s="197">
        <v>9.24</v>
      </c>
      <c r="X11" s="197">
        <v>24.15</v>
      </c>
      <c r="Y11" s="197">
        <v>0</v>
      </c>
      <c r="Z11">
        <v>0</v>
      </c>
      <c r="AA11" s="197">
        <v>8.3000000000000007</v>
      </c>
      <c r="AB11" s="197">
        <v>0</v>
      </c>
      <c r="AC11" s="197">
        <v>0</v>
      </c>
      <c r="AD11" s="197">
        <v>0</v>
      </c>
      <c r="AE11" s="197">
        <v>42.59</v>
      </c>
      <c r="AF11" s="197">
        <v>0</v>
      </c>
      <c r="AG11" s="197">
        <v>0</v>
      </c>
      <c r="AH11" s="197">
        <v>0</v>
      </c>
      <c r="AI11" s="197">
        <v>57.6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68.33</v>
      </c>
      <c r="AQ11" s="197">
        <v>10.4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82.67</v>
      </c>
      <c r="L12" s="197">
        <v>19.73</v>
      </c>
      <c r="M12" s="197">
        <v>0</v>
      </c>
      <c r="N12" s="197">
        <v>29</v>
      </c>
      <c r="O12" s="197">
        <v>48.7</v>
      </c>
      <c r="P12" s="197">
        <v>66.739999999999995</v>
      </c>
      <c r="Q12" s="197">
        <v>2.71</v>
      </c>
      <c r="R12" s="197">
        <v>5.03</v>
      </c>
      <c r="S12" s="197">
        <v>3.02</v>
      </c>
      <c r="T12" s="197">
        <v>0</v>
      </c>
      <c r="U12" s="197">
        <v>281.74</v>
      </c>
      <c r="V12" s="197">
        <v>0</v>
      </c>
      <c r="W12" s="197">
        <v>9.24</v>
      </c>
      <c r="X12" s="197">
        <v>24.15</v>
      </c>
      <c r="Y12" s="197">
        <v>0</v>
      </c>
      <c r="Z12">
        <v>0</v>
      </c>
      <c r="AA12" s="197">
        <v>8.3000000000000007</v>
      </c>
      <c r="AB12" s="197">
        <v>0</v>
      </c>
      <c r="AC12" s="197">
        <v>0</v>
      </c>
      <c r="AD12" s="197">
        <v>0</v>
      </c>
      <c r="AE12" s="197">
        <v>42.59</v>
      </c>
      <c r="AF12" s="197">
        <v>0</v>
      </c>
      <c r="AG12" s="197">
        <v>0</v>
      </c>
      <c r="AH12" s="197">
        <v>0</v>
      </c>
      <c r="AI12" s="197">
        <v>57.6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68.33</v>
      </c>
      <c r="AQ12" s="197">
        <v>10.4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82.68</v>
      </c>
      <c r="L13" s="197">
        <v>19.73</v>
      </c>
      <c r="M13" s="197">
        <v>0</v>
      </c>
      <c r="N13" s="197">
        <v>29</v>
      </c>
      <c r="O13" s="197">
        <v>48.7</v>
      </c>
      <c r="P13" s="197">
        <v>66.739999999999995</v>
      </c>
      <c r="Q13" s="197">
        <v>2.71</v>
      </c>
      <c r="R13" s="197">
        <v>5.03</v>
      </c>
      <c r="S13" s="197">
        <v>3.02</v>
      </c>
      <c r="T13" s="197">
        <v>0</v>
      </c>
      <c r="U13" s="197">
        <v>281.74</v>
      </c>
      <c r="V13" s="197">
        <v>0</v>
      </c>
      <c r="W13" s="197">
        <v>9.39</v>
      </c>
      <c r="X13" s="197">
        <v>24.15</v>
      </c>
      <c r="Y13" s="197">
        <v>0</v>
      </c>
      <c r="Z13">
        <v>0</v>
      </c>
      <c r="AA13" s="197">
        <v>8.3000000000000007</v>
      </c>
      <c r="AB13" s="197">
        <v>0</v>
      </c>
      <c r="AC13" s="197">
        <v>0</v>
      </c>
      <c r="AD13" s="197">
        <v>0</v>
      </c>
      <c r="AE13" s="197">
        <v>42.59</v>
      </c>
      <c r="AF13" s="197">
        <v>0</v>
      </c>
      <c r="AG13" s="197">
        <v>0</v>
      </c>
      <c r="AH13" s="197">
        <v>0</v>
      </c>
      <c r="AI13" s="197">
        <v>57.6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68.33</v>
      </c>
      <c r="AQ13" s="197">
        <v>10.4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82.67</v>
      </c>
      <c r="L14" s="197">
        <v>19.73</v>
      </c>
      <c r="M14" s="197">
        <v>0</v>
      </c>
      <c r="N14" s="197">
        <v>29</v>
      </c>
      <c r="O14" s="197">
        <v>48.7</v>
      </c>
      <c r="P14" s="197">
        <v>66.739999999999995</v>
      </c>
      <c r="Q14" s="197">
        <v>2.71</v>
      </c>
      <c r="R14" s="197">
        <v>5.03</v>
      </c>
      <c r="S14" s="197">
        <v>3.02</v>
      </c>
      <c r="T14" s="197">
        <v>0</v>
      </c>
      <c r="U14" s="197">
        <v>281.74</v>
      </c>
      <c r="V14" s="197">
        <v>0</v>
      </c>
      <c r="W14" s="197">
        <v>9.39</v>
      </c>
      <c r="X14" s="197">
        <v>24.15</v>
      </c>
      <c r="Y14" s="197">
        <v>0</v>
      </c>
      <c r="Z14">
        <v>0</v>
      </c>
      <c r="AA14" s="197">
        <v>8.3000000000000007</v>
      </c>
      <c r="AB14" s="197">
        <v>0</v>
      </c>
      <c r="AC14" s="197">
        <v>0</v>
      </c>
      <c r="AD14" s="197">
        <v>0</v>
      </c>
      <c r="AE14" s="197">
        <v>42.59</v>
      </c>
      <c r="AF14" s="197">
        <v>0</v>
      </c>
      <c r="AG14" s="197">
        <v>0</v>
      </c>
      <c r="AH14" s="197">
        <v>0</v>
      </c>
      <c r="AI14" s="197">
        <v>57.6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68.33</v>
      </c>
      <c r="AQ14" s="197">
        <v>10.4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82.84</v>
      </c>
      <c r="L15" s="197">
        <v>21.73</v>
      </c>
      <c r="M15" s="197">
        <v>0</v>
      </c>
      <c r="N15" s="197">
        <v>29</v>
      </c>
      <c r="O15" s="197">
        <v>48.7</v>
      </c>
      <c r="P15" s="197">
        <v>66.739999999999995</v>
      </c>
      <c r="Q15" s="197">
        <v>2.87</v>
      </c>
      <c r="R15" s="197">
        <v>4.8499999999999996</v>
      </c>
      <c r="S15" s="197">
        <v>3.02</v>
      </c>
      <c r="T15" s="197">
        <v>0</v>
      </c>
      <c r="U15" s="197">
        <v>281.74</v>
      </c>
      <c r="V15" s="197">
        <v>0</v>
      </c>
      <c r="W15" s="197">
        <v>9.39</v>
      </c>
      <c r="X15" s="197">
        <v>24.15</v>
      </c>
      <c r="Y15" s="197">
        <v>0</v>
      </c>
      <c r="Z15">
        <v>0</v>
      </c>
      <c r="AA15" s="197">
        <v>8.3000000000000007</v>
      </c>
      <c r="AB15" s="197">
        <v>0</v>
      </c>
      <c r="AC15" s="197">
        <v>0</v>
      </c>
      <c r="AD15" s="197">
        <v>0</v>
      </c>
      <c r="AE15" s="197">
        <v>42.59</v>
      </c>
      <c r="AF15" s="197">
        <v>0</v>
      </c>
      <c r="AG15" s="197">
        <v>0</v>
      </c>
      <c r="AH15" s="197">
        <v>0</v>
      </c>
      <c r="AI15" s="197">
        <v>57.6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68.33</v>
      </c>
      <c r="AQ15" s="197">
        <v>10.4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82.83</v>
      </c>
      <c r="L16" s="197">
        <v>21.73</v>
      </c>
      <c r="M16" s="197">
        <v>0</v>
      </c>
      <c r="N16" s="197">
        <v>29</v>
      </c>
      <c r="O16" s="197">
        <v>48.7</v>
      </c>
      <c r="P16" s="197">
        <v>66.739999999999995</v>
      </c>
      <c r="Q16" s="197">
        <v>2.87</v>
      </c>
      <c r="R16" s="197">
        <v>4.8499999999999996</v>
      </c>
      <c r="S16" s="197">
        <v>3.02</v>
      </c>
      <c r="T16" s="197">
        <v>0</v>
      </c>
      <c r="U16" s="197">
        <v>281.74</v>
      </c>
      <c r="V16" s="197">
        <v>0</v>
      </c>
      <c r="W16" s="197">
        <v>9.39</v>
      </c>
      <c r="X16" s="197">
        <v>24.15</v>
      </c>
      <c r="Y16" s="197">
        <v>0</v>
      </c>
      <c r="Z16">
        <v>0</v>
      </c>
      <c r="AA16" s="197">
        <v>8.3000000000000007</v>
      </c>
      <c r="AB16" s="197">
        <v>0</v>
      </c>
      <c r="AC16" s="197">
        <v>0</v>
      </c>
      <c r="AD16" s="197">
        <v>0</v>
      </c>
      <c r="AE16" s="197">
        <v>42.59</v>
      </c>
      <c r="AF16" s="197">
        <v>0</v>
      </c>
      <c r="AG16" s="197">
        <v>0</v>
      </c>
      <c r="AH16" s="197">
        <v>0</v>
      </c>
      <c r="AI16" s="197">
        <v>57.6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68.33</v>
      </c>
      <c r="AQ16" s="197">
        <v>10.4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82.84</v>
      </c>
      <c r="L17" s="197">
        <v>21.73</v>
      </c>
      <c r="M17" s="197">
        <v>0</v>
      </c>
      <c r="N17" s="197">
        <v>29</v>
      </c>
      <c r="O17" s="197">
        <v>48.7</v>
      </c>
      <c r="P17" s="197">
        <v>66.739999999999995</v>
      </c>
      <c r="Q17" s="197">
        <v>2.87</v>
      </c>
      <c r="R17" s="197">
        <v>5.0199999999999996</v>
      </c>
      <c r="S17" s="197">
        <v>3.02</v>
      </c>
      <c r="T17" s="197">
        <v>0</v>
      </c>
      <c r="U17" s="197">
        <v>281.74</v>
      </c>
      <c r="V17" s="197">
        <v>0</v>
      </c>
      <c r="W17" s="197">
        <v>9.39</v>
      </c>
      <c r="X17" s="197">
        <v>24.15</v>
      </c>
      <c r="Y17" s="197">
        <v>0</v>
      </c>
      <c r="Z17">
        <v>0</v>
      </c>
      <c r="AA17" s="197">
        <v>8.3000000000000007</v>
      </c>
      <c r="AB17" s="197">
        <v>0</v>
      </c>
      <c r="AC17" s="197">
        <v>0</v>
      </c>
      <c r="AD17" s="197">
        <v>0</v>
      </c>
      <c r="AE17" s="197">
        <v>42.59</v>
      </c>
      <c r="AF17" s="197">
        <v>0</v>
      </c>
      <c r="AG17" s="197">
        <v>0</v>
      </c>
      <c r="AH17" s="197">
        <v>0</v>
      </c>
      <c r="AI17" s="197">
        <v>57.6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68.33</v>
      </c>
      <c r="AQ17" s="197">
        <v>10.4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82.83</v>
      </c>
      <c r="L18" s="197">
        <v>21.73</v>
      </c>
      <c r="M18" s="197">
        <v>0</v>
      </c>
      <c r="N18" s="197">
        <v>29</v>
      </c>
      <c r="O18" s="197">
        <v>48.7</v>
      </c>
      <c r="P18" s="197">
        <v>66.739999999999995</v>
      </c>
      <c r="Q18" s="197">
        <v>2.87</v>
      </c>
      <c r="R18" s="197">
        <v>5.0199999999999996</v>
      </c>
      <c r="S18" s="197">
        <v>3.02</v>
      </c>
      <c r="T18" s="197">
        <v>0</v>
      </c>
      <c r="U18" s="197">
        <v>281.74</v>
      </c>
      <c r="V18" s="197">
        <v>0</v>
      </c>
      <c r="W18" s="197">
        <v>9.39</v>
      </c>
      <c r="X18" s="197">
        <v>24.15</v>
      </c>
      <c r="Y18" s="197">
        <v>0</v>
      </c>
      <c r="Z18">
        <v>0</v>
      </c>
      <c r="AA18" s="197">
        <v>8.3000000000000007</v>
      </c>
      <c r="AB18" s="197">
        <v>0</v>
      </c>
      <c r="AC18" s="197">
        <v>0</v>
      </c>
      <c r="AD18" s="197">
        <v>0</v>
      </c>
      <c r="AE18" s="197">
        <v>42.59</v>
      </c>
      <c r="AF18" s="197">
        <v>0</v>
      </c>
      <c r="AG18" s="197">
        <v>0</v>
      </c>
      <c r="AH18" s="197">
        <v>0</v>
      </c>
      <c r="AI18" s="197">
        <v>57.6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68.33</v>
      </c>
      <c r="AQ18" s="197">
        <v>10.4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82.84</v>
      </c>
      <c r="L19" s="197">
        <v>21.73</v>
      </c>
      <c r="M19" s="197">
        <v>0</v>
      </c>
      <c r="N19" s="197">
        <v>29</v>
      </c>
      <c r="O19" s="197">
        <v>48.7</v>
      </c>
      <c r="P19" s="197">
        <v>66.739999999999995</v>
      </c>
      <c r="Q19" s="197">
        <v>2.87</v>
      </c>
      <c r="R19" s="197">
        <v>5.0199999999999996</v>
      </c>
      <c r="S19" s="197">
        <v>3.02</v>
      </c>
      <c r="T19" s="197">
        <v>0</v>
      </c>
      <c r="U19" s="197">
        <v>281.74</v>
      </c>
      <c r="V19" s="197">
        <v>0</v>
      </c>
      <c r="W19" s="197">
        <v>9.34</v>
      </c>
      <c r="X19" s="197">
        <v>24.15</v>
      </c>
      <c r="Y19" s="197">
        <v>0</v>
      </c>
      <c r="Z19">
        <v>0</v>
      </c>
      <c r="AA19" s="197">
        <v>8.3000000000000007</v>
      </c>
      <c r="AB19" s="197">
        <v>0</v>
      </c>
      <c r="AC19" s="197">
        <v>0</v>
      </c>
      <c r="AD19" s="197">
        <v>0</v>
      </c>
      <c r="AE19" s="197">
        <v>42.59</v>
      </c>
      <c r="AF19" s="197">
        <v>0</v>
      </c>
      <c r="AG19" s="197">
        <v>0</v>
      </c>
      <c r="AH19" s="197">
        <v>0</v>
      </c>
      <c r="AI19" s="197">
        <v>57.6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68.33</v>
      </c>
      <c r="AQ19" s="197">
        <v>10.06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82.83</v>
      </c>
      <c r="L20" s="197">
        <v>21.73</v>
      </c>
      <c r="M20" s="197">
        <v>0</v>
      </c>
      <c r="N20" s="197">
        <v>29</v>
      </c>
      <c r="O20" s="197">
        <v>48.7</v>
      </c>
      <c r="P20" s="197">
        <v>66.739999999999995</v>
      </c>
      <c r="Q20" s="197">
        <v>2.87</v>
      </c>
      <c r="R20" s="197">
        <v>5.0199999999999996</v>
      </c>
      <c r="S20" s="197">
        <v>3.02</v>
      </c>
      <c r="T20" s="197">
        <v>0</v>
      </c>
      <c r="U20" s="197">
        <v>281.74</v>
      </c>
      <c r="V20" s="197">
        <v>0</v>
      </c>
      <c r="W20" s="197">
        <v>9.34</v>
      </c>
      <c r="X20" s="197">
        <v>24.15</v>
      </c>
      <c r="Y20" s="197">
        <v>0</v>
      </c>
      <c r="Z20">
        <v>0</v>
      </c>
      <c r="AA20" s="197">
        <v>8.3000000000000007</v>
      </c>
      <c r="AB20" s="197">
        <v>0</v>
      </c>
      <c r="AC20" s="197">
        <v>0</v>
      </c>
      <c r="AD20" s="197">
        <v>0</v>
      </c>
      <c r="AE20" s="197">
        <v>42.59</v>
      </c>
      <c r="AF20" s="197">
        <v>0</v>
      </c>
      <c r="AG20" s="197">
        <v>0</v>
      </c>
      <c r="AH20" s="197">
        <v>0</v>
      </c>
      <c r="AI20" s="197">
        <v>57.6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68.33</v>
      </c>
      <c r="AQ20" s="197">
        <v>10.06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82.84</v>
      </c>
      <c r="L21" s="197">
        <v>21.73</v>
      </c>
      <c r="M21" s="197">
        <v>0</v>
      </c>
      <c r="N21" s="197">
        <v>29</v>
      </c>
      <c r="O21" s="197">
        <v>48.7</v>
      </c>
      <c r="P21" s="197">
        <v>66.739999999999995</v>
      </c>
      <c r="Q21" s="197">
        <v>2.87</v>
      </c>
      <c r="R21" s="197">
        <v>4.8499999999999996</v>
      </c>
      <c r="S21" s="197">
        <v>3.02</v>
      </c>
      <c r="T21" s="197">
        <v>0</v>
      </c>
      <c r="U21" s="197">
        <v>281.74</v>
      </c>
      <c r="V21" s="197">
        <v>0</v>
      </c>
      <c r="W21" s="197">
        <v>5</v>
      </c>
      <c r="X21" s="197">
        <v>24.15</v>
      </c>
      <c r="Y21" s="197">
        <v>0</v>
      </c>
      <c r="Z21">
        <v>0</v>
      </c>
      <c r="AA21" s="197">
        <v>8.3000000000000007</v>
      </c>
      <c r="AB21" s="197">
        <v>0</v>
      </c>
      <c r="AC21" s="197">
        <v>0</v>
      </c>
      <c r="AD21" s="197">
        <v>0</v>
      </c>
      <c r="AE21" s="197">
        <v>42.59</v>
      </c>
      <c r="AF21" s="197">
        <v>0</v>
      </c>
      <c r="AG21" s="197">
        <v>0</v>
      </c>
      <c r="AH21" s="197">
        <v>0</v>
      </c>
      <c r="AI21" s="197">
        <v>57.6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68.33</v>
      </c>
      <c r="AQ21" s="197">
        <v>10.06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82.83</v>
      </c>
      <c r="L22" s="197">
        <v>21.73</v>
      </c>
      <c r="M22" s="197">
        <v>0</v>
      </c>
      <c r="N22" s="197">
        <v>29</v>
      </c>
      <c r="O22" s="197">
        <v>48.7</v>
      </c>
      <c r="P22" s="197">
        <v>66.739999999999995</v>
      </c>
      <c r="Q22" s="197">
        <v>2.87</v>
      </c>
      <c r="R22" s="197">
        <v>4.8499999999999996</v>
      </c>
      <c r="S22" s="197">
        <v>3.02</v>
      </c>
      <c r="T22" s="197">
        <v>0</v>
      </c>
      <c r="U22" s="197">
        <v>281.74</v>
      </c>
      <c r="V22" s="197">
        <v>0</v>
      </c>
      <c r="W22" s="197">
        <v>4.84</v>
      </c>
      <c r="X22" s="197">
        <v>24.15</v>
      </c>
      <c r="Y22" s="197">
        <v>0</v>
      </c>
      <c r="Z22">
        <v>0</v>
      </c>
      <c r="AA22" s="197">
        <v>8</v>
      </c>
      <c r="AB22" s="197">
        <v>0</v>
      </c>
      <c r="AC22" s="197">
        <v>0</v>
      </c>
      <c r="AD22" s="197">
        <v>0</v>
      </c>
      <c r="AE22" s="197">
        <v>42.59</v>
      </c>
      <c r="AF22" s="197">
        <v>0</v>
      </c>
      <c r="AG22" s="197">
        <v>0</v>
      </c>
      <c r="AH22" s="197">
        <v>0</v>
      </c>
      <c r="AI22" s="197">
        <v>57.6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68.33</v>
      </c>
      <c r="AQ22" s="197">
        <v>10.06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82.84</v>
      </c>
      <c r="L23" s="197">
        <v>21.73</v>
      </c>
      <c r="M23" s="197">
        <v>0</v>
      </c>
      <c r="N23" s="197">
        <v>29</v>
      </c>
      <c r="O23" s="197">
        <v>48.7</v>
      </c>
      <c r="P23" s="197">
        <v>66.739999999999995</v>
      </c>
      <c r="Q23" s="197">
        <v>2.82</v>
      </c>
      <c r="R23" s="197">
        <v>4.8499999999999996</v>
      </c>
      <c r="S23" s="197">
        <v>3.02</v>
      </c>
      <c r="T23" s="197">
        <v>0</v>
      </c>
      <c r="U23" s="197">
        <v>281.74</v>
      </c>
      <c r="V23" s="197">
        <v>0</v>
      </c>
      <c r="W23" s="197">
        <v>4.84</v>
      </c>
      <c r="X23" s="197">
        <v>24.15</v>
      </c>
      <c r="Y23" s="197">
        <v>0</v>
      </c>
      <c r="Z23">
        <v>0</v>
      </c>
      <c r="AA23" s="197">
        <v>8</v>
      </c>
      <c r="AB23" s="197">
        <v>0</v>
      </c>
      <c r="AC23" s="197">
        <v>0</v>
      </c>
      <c r="AD23" s="197">
        <v>0</v>
      </c>
      <c r="AE23" s="197">
        <v>42.59</v>
      </c>
      <c r="AF23" s="197">
        <v>0</v>
      </c>
      <c r="AG23" s="197">
        <v>0</v>
      </c>
      <c r="AH23" s="197">
        <v>0</v>
      </c>
      <c r="AI23" s="197">
        <v>57.6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68.33</v>
      </c>
      <c r="AQ23" s="197">
        <v>10.06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82.83</v>
      </c>
      <c r="L24" s="197">
        <v>21.73</v>
      </c>
      <c r="M24" s="197">
        <v>0</v>
      </c>
      <c r="N24" s="197">
        <v>29</v>
      </c>
      <c r="O24" s="197">
        <v>48.7</v>
      </c>
      <c r="P24" s="197">
        <v>66.739999999999995</v>
      </c>
      <c r="Q24" s="197">
        <v>2.82</v>
      </c>
      <c r="R24" s="197">
        <v>4.8499999999999996</v>
      </c>
      <c r="S24" s="197">
        <v>3.02</v>
      </c>
      <c r="T24" s="197">
        <v>0</v>
      </c>
      <c r="U24" s="197">
        <v>281.74</v>
      </c>
      <c r="V24" s="197">
        <v>0</v>
      </c>
      <c r="W24" s="197">
        <v>4.84</v>
      </c>
      <c r="X24" s="197">
        <v>24.15</v>
      </c>
      <c r="Y24" s="197">
        <v>0</v>
      </c>
      <c r="Z24">
        <v>0</v>
      </c>
      <c r="AA24" s="197">
        <v>8</v>
      </c>
      <c r="AB24" s="197">
        <v>0</v>
      </c>
      <c r="AC24" s="197">
        <v>0</v>
      </c>
      <c r="AD24" s="197">
        <v>0</v>
      </c>
      <c r="AE24" s="197">
        <v>42.59</v>
      </c>
      <c r="AF24" s="197">
        <v>0</v>
      </c>
      <c r="AG24" s="197">
        <v>0</v>
      </c>
      <c r="AH24" s="197">
        <v>0</v>
      </c>
      <c r="AI24" s="197">
        <v>57.6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68.33</v>
      </c>
      <c r="AQ24" s="197">
        <v>10.06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82.84</v>
      </c>
      <c r="L25" s="197">
        <v>21.73</v>
      </c>
      <c r="M25" s="197">
        <v>0</v>
      </c>
      <c r="N25" s="197">
        <v>29</v>
      </c>
      <c r="O25" s="197">
        <v>48.7</v>
      </c>
      <c r="P25" s="197">
        <v>66.739999999999995</v>
      </c>
      <c r="Q25" s="197">
        <v>2.87</v>
      </c>
      <c r="R25" s="197">
        <v>4.6900000000000004</v>
      </c>
      <c r="S25" s="197">
        <v>3.02</v>
      </c>
      <c r="T25" s="197">
        <v>0</v>
      </c>
      <c r="U25" s="197">
        <v>281.74</v>
      </c>
      <c r="V25" s="197">
        <v>0</v>
      </c>
      <c r="W25" s="197">
        <v>4.84</v>
      </c>
      <c r="X25" s="197">
        <v>24.15</v>
      </c>
      <c r="Y25" s="197">
        <v>0</v>
      </c>
      <c r="Z25">
        <v>0</v>
      </c>
      <c r="AA25" s="197">
        <v>8</v>
      </c>
      <c r="AB25" s="197">
        <v>0</v>
      </c>
      <c r="AC25" s="197">
        <v>0</v>
      </c>
      <c r="AD25" s="197">
        <v>0</v>
      </c>
      <c r="AE25" s="197">
        <v>42.59</v>
      </c>
      <c r="AF25" s="197">
        <v>0</v>
      </c>
      <c r="AG25" s="197">
        <v>0</v>
      </c>
      <c r="AH25" s="197">
        <v>0</v>
      </c>
      <c r="AI25" s="197">
        <v>57.6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68.33</v>
      </c>
      <c r="AQ25" s="197">
        <v>10.06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82.83</v>
      </c>
      <c r="L26" s="197">
        <v>21.73</v>
      </c>
      <c r="M26" s="197">
        <v>0</v>
      </c>
      <c r="N26" s="197">
        <v>29</v>
      </c>
      <c r="O26" s="197">
        <v>48.7</v>
      </c>
      <c r="P26" s="197">
        <v>66.739999999999995</v>
      </c>
      <c r="Q26" s="197">
        <v>2.87</v>
      </c>
      <c r="R26" s="197">
        <v>4.6900000000000004</v>
      </c>
      <c r="S26" s="197">
        <v>3.02</v>
      </c>
      <c r="T26" s="197">
        <v>0</v>
      </c>
      <c r="U26" s="197">
        <v>281.74</v>
      </c>
      <c r="V26" s="197">
        <v>0</v>
      </c>
      <c r="W26" s="197">
        <v>4.84</v>
      </c>
      <c r="X26" s="197">
        <v>24.15</v>
      </c>
      <c r="Y26" s="197">
        <v>0</v>
      </c>
      <c r="Z26">
        <v>0</v>
      </c>
      <c r="AA26" s="197">
        <v>8</v>
      </c>
      <c r="AB26" s="197">
        <v>0</v>
      </c>
      <c r="AC26" s="197">
        <v>0</v>
      </c>
      <c r="AD26" s="197">
        <v>0</v>
      </c>
      <c r="AE26" s="197">
        <v>42.59</v>
      </c>
      <c r="AF26" s="197">
        <v>0</v>
      </c>
      <c r="AG26" s="197">
        <v>0</v>
      </c>
      <c r="AH26" s="197">
        <v>0</v>
      </c>
      <c r="AI26" s="197">
        <v>57.6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68.33</v>
      </c>
      <c r="AQ26" s="197">
        <v>10.06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79.94</v>
      </c>
      <c r="L27" s="197">
        <v>19.73</v>
      </c>
      <c r="M27" s="197">
        <v>0</v>
      </c>
      <c r="N27" s="197">
        <v>29</v>
      </c>
      <c r="O27" s="197">
        <v>48.7</v>
      </c>
      <c r="P27" s="197">
        <v>66.739999999999995</v>
      </c>
      <c r="Q27" s="197">
        <v>2.71</v>
      </c>
      <c r="R27" s="197">
        <v>5</v>
      </c>
      <c r="S27" s="197">
        <v>3.02</v>
      </c>
      <c r="T27" s="197">
        <v>0</v>
      </c>
      <c r="U27" s="197">
        <v>281.74</v>
      </c>
      <c r="V27" s="197">
        <v>2.83</v>
      </c>
      <c r="W27" s="197">
        <v>9.5299999999999994</v>
      </c>
      <c r="X27" s="197">
        <v>24.15</v>
      </c>
      <c r="Y27" s="197">
        <v>0</v>
      </c>
      <c r="Z27">
        <v>0</v>
      </c>
      <c r="AA27" s="197">
        <v>8</v>
      </c>
      <c r="AB27" s="197">
        <v>0</v>
      </c>
      <c r="AC27" s="197">
        <v>0</v>
      </c>
      <c r="AD27" s="197">
        <v>0</v>
      </c>
      <c r="AE27" s="197">
        <v>42.59</v>
      </c>
      <c r="AF27" s="197">
        <v>0</v>
      </c>
      <c r="AG27" s="197">
        <v>0</v>
      </c>
      <c r="AH27" s="197">
        <v>0</v>
      </c>
      <c r="AI27" s="197">
        <v>57.6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68.33</v>
      </c>
      <c r="AQ27" s="197">
        <v>10</v>
      </c>
      <c r="AR27" s="197">
        <v>2.91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79.92</v>
      </c>
      <c r="L28" s="197">
        <v>19.73</v>
      </c>
      <c r="M28" s="197">
        <v>0</v>
      </c>
      <c r="N28" s="197">
        <v>29</v>
      </c>
      <c r="O28" s="197">
        <v>48.7</v>
      </c>
      <c r="P28" s="197">
        <v>66.739999999999995</v>
      </c>
      <c r="Q28" s="197">
        <v>2.71</v>
      </c>
      <c r="R28" s="197">
        <v>4.83</v>
      </c>
      <c r="S28" s="197">
        <v>3.02</v>
      </c>
      <c r="T28" s="197">
        <v>0</v>
      </c>
      <c r="U28" s="197">
        <v>281.74</v>
      </c>
      <c r="V28" s="197">
        <v>2.83</v>
      </c>
      <c r="W28" s="197">
        <v>9.5399999999999991</v>
      </c>
      <c r="X28" s="197">
        <v>24.15</v>
      </c>
      <c r="Y28" s="197">
        <v>0</v>
      </c>
      <c r="Z28">
        <v>0</v>
      </c>
      <c r="AA28" s="197">
        <v>8</v>
      </c>
      <c r="AB28" s="197">
        <v>0</v>
      </c>
      <c r="AC28" s="197">
        <v>0</v>
      </c>
      <c r="AD28" s="197">
        <v>0</v>
      </c>
      <c r="AE28" s="197">
        <v>42.59</v>
      </c>
      <c r="AF28" s="197">
        <v>0</v>
      </c>
      <c r="AG28" s="197">
        <v>0</v>
      </c>
      <c r="AH28" s="197">
        <v>0</v>
      </c>
      <c r="AI28" s="197">
        <v>57.6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68.33</v>
      </c>
      <c r="AQ28" s="197">
        <v>10</v>
      </c>
      <c r="AR28" s="197">
        <v>5.43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79.900000000000006</v>
      </c>
      <c r="L29" s="197">
        <v>19.690000000000001</v>
      </c>
      <c r="M29" s="197">
        <v>0</v>
      </c>
      <c r="N29" s="197">
        <v>29</v>
      </c>
      <c r="O29" s="197">
        <v>48.7</v>
      </c>
      <c r="P29" s="197">
        <v>66.739999999999995</v>
      </c>
      <c r="Q29" s="197">
        <v>2.64</v>
      </c>
      <c r="R29" s="197">
        <v>4.83</v>
      </c>
      <c r="S29" s="197">
        <v>3.02</v>
      </c>
      <c r="T29" s="197">
        <v>0</v>
      </c>
      <c r="U29" s="197">
        <v>282.64999999999998</v>
      </c>
      <c r="V29" s="197">
        <v>2.83</v>
      </c>
      <c r="W29" s="197">
        <v>9.58</v>
      </c>
      <c r="X29" s="197">
        <v>24.15</v>
      </c>
      <c r="Y29" s="197">
        <v>0</v>
      </c>
      <c r="Z29">
        <v>0</v>
      </c>
      <c r="AA29" s="197">
        <v>8</v>
      </c>
      <c r="AB29" s="197">
        <v>0</v>
      </c>
      <c r="AC29" s="197">
        <v>0</v>
      </c>
      <c r="AD29" s="197">
        <v>0</v>
      </c>
      <c r="AE29" s="197">
        <v>42.59</v>
      </c>
      <c r="AF29" s="197">
        <v>0</v>
      </c>
      <c r="AG29" s="197">
        <v>0</v>
      </c>
      <c r="AH29" s="197">
        <v>0</v>
      </c>
      <c r="AI29" s="197">
        <v>57.6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68.33</v>
      </c>
      <c r="AQ29" s="197">
        <v>10</v>
      </c>
      <c r="AR29" s="197">
        <v>9.14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79.88</v>
      </c>
      <c r="L30" s="197">
        <v>19.690000000000001</v>
      </c>
      <c r="M30" s="197">
        <v>0</v>
      </c>
      <c r="N30" s="197">
        <v>29</v>
      </c>
      <c r="O30" s="197">
        <v>48.7</v>
      </c>
      <c r="P30" s="197">
        <v>66.739999999999995</v>
      </c>
      <c r="Q30" s="197">
        <v>2.64</v>
      </c>
      <c r="R30" s="197">
        <v>4.83</v>
      </c>
      <c r="S30" s="197">
        <v>3.02</v>
      </c>
      <c r="T30" s="197">
        <v>0</v>
      </c>
      <c r="U30" s="197">
        <v>282.68</v>
      </c>
      <c r="V30" s="197">
        <v>2.83</v>
      </c>
      <c r="W30" s="197">
        <v>9.58</v>
      </c>
      <c r="X30" s="197">
        <v>24.15</v>
      </c>
      <c r="Y30" s="197">
        <v>0</v>
      </c>
      <c r="Z30">
        <v>0</v>
      </c>
      <c r="AA30" s="197">
        <v>8</v>
      </c>
      <c r="AB30" s="197">
        <v>0</v>
      </c>
      <c r="AC30" s="197">
        <v>0</v>
      </c>
      <c r="AD30" s="197">
        <v>0</v>
      </c>
      <c r="AE30" s="197">
        <v>42.59</v>
      </c>
      <c r="AF30" s="197">
        <v>0</v>
      </c>
      <c r="AG30" s="197">
        <v>0</v>
      </c>
      <c r="AH30" s="197">
        <v>0</v>
      </c>
      <c r="AI30" s="197">
        <v>57.6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68.33</v>
      </c>
      <c r="AQ30" s="197">
        <v>10</v>
      </c>
      <c r="AR30" s="197">
        <v>17.190000000000001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80.430000000000007</v>
      </c>
      <c r="L31" s="197">
        <v>21.25</v>
      </c>
      <c r="M31" s="197">
        <v>0</v>
      </c>
      <c r="N31" s="197">
        <v>29</v>
      </c>
      <c r="O31" s="197">
        <v>48.7</v>
      </c>
      <c r="P31" s="197">
        <v>66.739999999999995</v>
      </c>
      <c r="Q31" s="197">
        <v>2.82</v>
      </c>
      <c r="R31" s="197">
        <v>4.8499999999999996</v>
      </c>
      <c r="S31" s="197">
        <v>3.02</v>
      </c>
      <c r="T31" s="197">
        <v>0</v>
      </c>
      <c r="U31" s="197">
        <v>282.68</v>
      </c>
      <c r="V31" s="197">
        <v>2.83</v>
      </c>
      <c r="W31" s="197">
        <v>4.68</v>
      </c>
      <c r="X31" s="197">
        <v>24.15</v>
      </c>
      <c r="Y31" s="197">
        <v>0</v>
      </c>
      <c r="Z31">
        <v>0</v>
      </c>
      <c r="AA31" s="197">
        <v>8</v>
      </c>
      <c r="AB31" s="197">
        <v>0</v>
      </c>
      <c r="AC31" s="197">
        <v>0</v>
      </c>
      <c r="AD31" s="197">
        <v>0</v>
      </c>
      <c r="AE31" s="197">
        <v>42.59</v>
      </c>
      <c r="AF31" s="197">
        <v>0</v>
      </c>
      <c r="AG31" s="197">
        <v>0</v>
      </c>
      <c r="AH31" s="197">
        <v>0</v>
      </c>
      <c r="AI31" s="197">
        <v>57.6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68.33</v>
      </c>
      <c r="AQ31" s="197">
        <v>18.2</v>
      </c>
      <c r="AR31" s="197">
        <v>18.350000000000001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80.42</v>
      </c>
      <c r="L32" s="197">
        <v>21.25</v>
      </c>
      <c r="M32" s="197">
        <v>0</v>
      </c>
      <c r="N32" s="197">
        <v>29</v>
      </c>
      <c r="O32" s="197">
        <v>48.7</v>
      </c>
      <c r="P32" s="197">
        <v>66.739999999999995</v>
      </c>
      <c r="Q32" s="197">
        <v>2.82</v>
      </c>
      <c r="R32" s="197">
        <v>4.8499999999999996</v>
      </c>
      <c r="S32" s="197">
        <v>3.02</v>
      </c>
      <c r="T32" s="197">
        <v>0</v>
      </c>
      <c r="U32" s="197">
        <v>282.68</v>
      </c>
      <c r="V32" s="197">
        <v>2.83</v>
      </c>
      <c r="W32" s="197">
        <v>4.68</v>
      </c>
      <c r="X32" s="197">
        <v>24.15</v>
      </c>
      <c r="Y32" s="197">
        <v>0</v>
      </c>
      <c r="Z32">
        <v>0</v>
      </c>
      <c r="AA32" s="197">
        <v>8</v>
      </c>
      <c r="AB32" s="197">
        <v>0</v>
      </c>
      <c r="AC32" s="197">
        <v>0</v>
      </c>
      <c r="AD32" s="197">
        <v>0</v>
      </c>
      <c r="AE32" s="197">
        <v>42.59</v>
      </c>
      <c r="AF32" s="197">
        <v>0</v>
      </c>
      <c r="AG32" s="197">
        <v>0</v>
      </c>
      <c r="AH32" s="197">
        <v>0</v>
      </c>
      <c r="AI32" s="197">
        <v>57.6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68.33</v>
      </c>
      <c r="AQ32" s="197">
        <v>18.2</v>
      </c>
      <c r="AR32" s="197">
        <v>19.350000000000001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80.430000000000007</v>
      </c>
      <c r="L33" s="197">
        <v>21.25</v>
      </c>
      <c r="M33" s="197">
        <v>0</v>
      </c>
      <c r="N33" s="197">
        <v>29</v>
      </c>
      <c r="O33" s="197">
        <v>48.7</v>
      </c>
      <c r="P33" s="197">
        <v>66.739999999999995</v>
      </c>
      <c r="Q33" s="197">
        <v>2.87</v>
      </c>
      <c r="R33" s="197">
        <v>4.8499999999999996</v>
      </c>
      <c r="S33" s="197">
        <v>3.02</v>
      </c>
      <c r="T33" s="197">
        <v>0</v>
      </c>
      <c r="U33" s="197">
        <v>282.68</v>
      </c>
      <c r="V33" s="197">
        <v>0.23</v>
      </c>
      <c r="W33" s="197">
        <v>4.68</v>
      </c>
      <c r="X33" s="197">
        <v>24.15</v>
      </c>
      <c r="Y33" s="197">
        <v>0</v>
      </c>
      <c r="Z33">
        <v>0</v>
      </c>
      <c r="AA33" s="197">
        <v>8</v>
      </c>
      <c r="AB33" s="197">
        <v>0</v>
      </c>
      <c r="AC33" s="197">
        <v>0</v>
      </c>
      <c r="AD33" s="197">
        <v>0</v>
      </c>
      <c r="AE33" s="197">
        <v>42.59</v>
      </c>
      <c r="AF33" s="197">
        <v>0</v>
      </c>
      <c r="AG33" s="197">
        <v>0</v>
      </c>
      <c r="AH33" s="197">
        <v>0</v>
      </c>
      <c r="AI33" s="197">
        <v>57.6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68.33</v>
      </c>
      <c r="AQ33" s="197">
        <v>10.06</v>
      </c>
      <c r="AR33" s="197">
        <v>19.350000000000001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80.430000000000007</v>
      </c>
      <c r="L34" s="197">
        <v>21.25</v>
      </c>
      <c r="M34" s="197">
        <v>0</v>
      </c>
      <c r="N34" s="197">
        <v>29</v>
      </c>
      <c r="O34" s="197">
        <v>48.7</v>
      </c>
      <c r="P34" s="197">
        <v>66.739999999999995</v>
      </c>
      <c r="Q34" s="197">
        <v>2.87</v>
      </c>
      <c r="R34" s="197">
        <v>4.8499999999999996</v>
      </c>
      <c r="S34" s="197">
        <v>3.02</v>
      </c>
      <c r="T34" s="197">
        <v>0</v>
      </c>
      <c r="U34" s="197">
        <v>282.68</v>
      </c>
      <c r="V34" s="197">
        <v>0.23</v>
      </c>
      <c r="W34" s="197">
        <v>4.68</v>
      </c>
      <c r="X34" s="197">
        <v>24.15</v>
      </c>
      <c r="Y34" s="197">
        <v>0</v>
      </c>
      <c r="Z34">
        <v>0</v>
      </c>
      <c r="AA34" s="197">
        <v>8</v>
      </c>
      <c r="AB34" s="197">
        <v>0</v>
      </c>
      <c r="AC34" s="197">
        <v>0</v>
      </c>
      <c r="AD34" s="197">
        <v>0</v>
      </c>
      <c r="AE34" s="197">
        <v>42.59</v>
      </c>
      <c r="AF34" s="197">
        <v>0</v>
      </c>
      <c r="AG34" s="197">
        <v>0</v>
      </c>
      <c r="AH34" s="197">
        <v>0</v>
      </c>
      <c r="AI34" s="197">
        <v>57.6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68.33</v>
      </c>
      <c r="AQ34" s="197">
        <v>10.06</v>
      </c>
      <c r="AR34" s="197">
        <v>19.350000000000001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80.430000000000007</v>
      </c>
      <c r="L35" s="197">
        <v>25.36</v>
      </c>
      <c r="M35" s="197">
        <v>0</v>
      </c>
      <c r="N35" s="197">
        <v>29</v>
      </c>
      <c r="O35" s="197">
        <v>48.7</v>
      </c>
      <c r="P35" s="197">
        <v>66.739999999999995</v>
      </c>
      <c r="Q35" s="197">
        <v>2.88</v>
      </c>
      <c r="R35" s="197">
        <v>4.8499999999999996</v>
      </c>
      <c r="S35" s="197">
        <v>3.25</v>
      </c>
      <c r="T35" s="197">
        <v>0</v>
      </c>
      <c r="U35" s="197">
        <v>282.68</v>
      </c>
      <c r="V35" s="197">
        <v>0.23</v>
      </c>
      <c r="W35" s="197">
        <v>4.68</v>
      </c>
      <c r="X35" s="197">
        <v>11.6</v>
      </c>
      <c r="Y35" s="197">
        <v>0</v>
      </c>
      <c r="Z35">
        <v>0</v>
      </c>
      <c r="AA35" s="197">
        <v>8</v>
      </c>
      <c r="AB35" s="197">
        <v>0</v>
      </c>
      <c r="AC35" s="197">
        <v>0</v>
      </c>
      <c r="AD35" s="197">
        <v>0</v>
      </c>
      <c r="AE35" s="197">
        <v>42.59</v>
      </c>
      <c r="AF35" s="197">
        <v>0</v>
      </c>
      <c r="AG35" s="197">
        <v>0</v>
      </c>
      <c r="AH35" s="197">
        <v>0</v>
      </c>
      <c r="AI35" s="197">
        <v>57.6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68.33</v>
      </c>
      <c r="AQ35" s="197">
        <v>10.06</v>
      </c>
      <c r="AR35" s="197">
        <v>19.350000000000001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80.430000000000007</v>
      </c>
      <c r="L36" s="197">
        <v>25.36</v>
      </c>
      <c r="M36" s="197">
        <v>0</v>
      </c>
      <c r="N36" s="197">
        <v>29</v>
      </c>
      <c r="O36" s="197">
        <v>48.7</v>
      </c>
      <c r="P36" s="197">
        <v>66.739999999999995</v>
      </c>
      <c r="Q36" s="197">
        <v>2.88</v>
      </c>
      <c r="R36" s="197">
        <v>4.8499999999999996</v>
      </c>
      <c r="S36" s="197">
        <v>3.25</v>
      </c>
      <c r="T36" s="197">
        <v>0</v>
      </c>
      <c r="U36" s="197">
        <v>282.68</v>
      </c>
      <c r="V36" s="197">
        <v>0</v>
      </c>
      <c r="W36" s="197">
        <v>4.68</v>
      </c>
      <c r="X36" s="197">
        <v>11.6</v>
      </c>
      <c r="Y36" s="197">
        <v>0</v>
      </c>
      <c r="Z36">
        <v>0</v>
      </c>
      <c r="AA36" s="197">
        <v>8</v>
      </c>
      <c r="AB36" s="197">
        <v>0</v>
      </c>
      <c r="AC36" s="197">
        <v>0</v>
      </c>
      <c r="AD36" s="197">
        <v>0</v>
      </c>
      <c r="AE36" s="197">
        <v>42.59</v>
      </c>
      <c r="AF36" s="197">
        <v>0</v>
      </c>
      <c r="AG36" s="197">
        <v>0</v>
      </c>
      <c r="AH36" s="197">
        <v>0</v>
      </c>
      <c r="AI36" s="197">
        <v>57.6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68.33</v>
      </c>
      <c r="AQ36" s="197">
        <v>10.4</v>
      </c>
      <c r="AR36" s="197">
        <v>20.75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80.430000000000007</v>
      </c>
      <c r="L37" s="197">
        <v>25.68</v>
      </c>
      <c r="M37" s="197">
        <v>0</v>
      </c>
      <c r="N37" s="197">
        <v>29</v>
      </c>
      <c r="O37" s="197">
        <v>48.7</v>
      </c>
      <c r="P37" s="197">
        <v>66.739999999999995</v>
      </c>
      <c r="Q37" s="197">
        <v>2.88</v>
      </c>
      <c r="R37" s="197">
        <v>4.8499999999999996</v>
      </c>
      <c r="S37" s="197">
        <v>3.25</v>
      </c>
      <c r="T37" s="197">
        <v>0</v>
      </c>
      <c r="U37" s="197">
        <v>282.68</v>
      </c>
      <c r="V37" s="197">
        <v>0</v>
      </c>
      <c r="W37" s="197">
        <v>4.68</v>
      </c>
      <c r="X37" s="197">
        <v>11.6</v>
      </c>
      <c r="Y37" s="197">
        <v>0</v>
      </c>
      <c r="Z37">
        <v>0</v>
      </c>
      <c r="AA37" s="197">
        <v>8</v>
      </c>
      <c r="AB37" s="197">
        <v>0</v>
      </c>
      <c r="AC37" s="197">
        <v>0</v>
      </c>
      <c r="AD37" s="197">
        <v>0</v>
      </c>
      <c r="AE37" s="197">
        <v>42.59</v>
      </c>
      <c r="AF37" s="197">
        <v>0</v>
      </c>
      <c r="AG37" s="197">
        <v>0</v>
      </c>
      <c r="AH37" s="197">
        <v>0</v>
      </c>
      <c r="AI37" s="197">
        <v>57.6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30.94</v>
      </c>
      <c r="AQ37" s="197">
        <v>10.4</v>
      </c>
      <c r="AR37" s="197">
        <v>20.75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80.430000000000007</v>
      </c>
      <c r="L38" s="197">
        <v>25.68</v>
      </c>
      <c r="M38" s="197">
        <v>0</v>
      </c>
      <c r="N38" s="197">
        <v>29</v>
      </c>
      <c r="O38" s="197">
        <v>48.7</v>
      </c>
      <c r="P38" s="197">
        <v>66.739999999999995</v>
      </c>
      <c r="Q38" s="197">
        <v>2.88</v>
      </c>
      <c r="R38" s="197">
        <v>4.8499999999999996</v>
      </c>
      <c r="S38" s="197">
        <v>3.25</v>
      </c>
      <c r="T38" s="197">
        <v>0</v>
      </c>
      <c r="U38" s="197">
        <v>282.68</v>
      </c>
      <c r="V38" s="197">
        <v>0</v>
      </c>
      <c r="W38" s="197">
        <v>4.68</v>
      </c>
      <c r="X38" s="197">
        <v>11.6</v>
      </c>
      <c r="Y38" s="197">
        <v>0</v>
      </c>
      <c r="Z38">
        <v>0</v>
      </c>
      <c r="AA38" s="197">
        <v>8</v>
      </c>
      <c r="AB38" s="197">
        <v>0</v>
      </c>
      <c r="AC38" s="197">
        <v>0</v>
      </c>
      <c r="AD38" s="197">
        <v>0</v>
      </c>
      <c r="AE38" s="197">
        <v>42.59</v>
      </c>
      <c r="AF38" s="197">
        <v>0</v>
      </c>
      <c r="AG38" s="197">
        <v>0</v>
      </c>
      <c r="AH38" s="197">
        <v>0</v>
      </c>
      <c r="AI38" s="197">
        <v>57.6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30.94</v>
      </c>
      <c r="AQ38" s="197">
        <v>10.4</v>
      </c>
      <c r="AR38" s="197">
        <v>20.75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80.430000000000007</v>
      </c>
      <c r="L39" s="197">
        <v>25.68</v>
      </c>
      <c r="M39" s="197">
        <v>0</v>
      </c>
      <c r="N39" s="197">
        <v>29</v>
      </c>
      <c r="O39" s="197">
        <v>48.7</v>
      </c>
      <c r="P39" s="197">
        <v>66.739999999999995</v>
      </c>
      <c r="Q39" s="197">
        <v>2.88</v>
      </c>
      <c r="R39" s="197">
        <v>4.8499999999999996</v>
      </c>
      <c r="S39" s="197">
        <v>3.25</v>
      </c>
      <c r="T39" s="197">
        <v>0</v>
      </c>
      <c r="U39" s="197">
        <v>282.68</v>
      </c>
      <c r="V39" s="197">
        <v>0</v>
      </c>
      <c r="W39" s="197">
        <v>4.68</v>
      </c>
      <c r="X39" s="197">
        <v>11.6</v>
      </c>
      <c r="Y39" s="197">
        <v>0</v>
      </c>
      <c r="Z39">
        <v>0</v>
      </c>
      <c r="AA39" s="197">
        <v>8</v>
      </c>
      <c r="AB39" s="197">
        <v>0</v>
      </c>
      <c r="AC39" s="197">
        <v>0</v>
      </c>
      <c r="AD39" s="197">
        <v>0</v>
      </c>
      <c r="AE39" s="197">
        <v>42.59</v>
      </c>
      <c r="AF39" s="197">
        <v>0</v>
      </c>
      <c r="AG39" s="197">
        <v>0</v>
      </c>
      <c r="AH39" s="197">
        <v>0</v>
      </c>
      <c r="AI39" s="197">
        <v>57.6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30.94</v>
      </c>
      <c r="AQ39" s="197">
        <v>10.4</v>
      </c>
      <c r="AR39" s="197">
        <v>20.75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80.430000000000007</v>
      </c>
      <c r="L40" s="197">
        <v>25.68</v>
      </c>
      <c r="M40" s="197">
        <v>0</v>
      </c>
      <c r="N40" s="197">
        <v>29</v>
      </c>
      <c r="O40" s="197">
        <v>48.7</v>
      </c>
      <c r="P40" s="197">
        <v>66.739999999999995</v>
      </c>
      <c r="Q40" s="197">
        <v>2.88</v>
      </c>
      <c r="R40" s="197">
        <v>4.8499999999999996</v>
      </c>
      <c r="S40" s="197">
        <v>3.25</v>
      </c>
      <c r="T40" s="197">
        <v>0</v>
      </c>
      <c r="U40" s="197">
        <v>282.68</v>
      </c>
      <c r="V40" s="197">
        <v>0</v>
      </c>
      <c r="W40" s="197">
        <v>4.68</v>
      </c>
      <c r="X40" s="197">
        <v>11.6</v>
      </c>
      <c r="Y40" s="197">
        <v>0</v>
      </c>
      <c r="Z40">
        <v>0</v>
      </c>
      <c r="AA40" s="197">
        <v>8</v>
      </c>
      <c r="AB40" s="197">
        <v>0</v>
      </c>
      <c r="AC40" s="197">
        <v>0</v>
      </c>
      <c r="AD40" s="197">
        <v>0</v>
      </c>
      <c r="AE40" s="197">
        <v>42.59</v>
      </c>
      <c r="AF40" s="197">
        <v>0</v>
      </c>
      <c r="AG40" s="197">
        <v>0</v>
      </c>
      <c r="AH40" s="197">
        <v>0</v>
      </c>
      <c r="AI40" s="197">
        <v>57.6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30.94</v>
      </c>
      <c r="AQ40" s="197">
        <v>10.4</v>
      </c>
      <c r="AR40" s="197">
        <v>23.75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80.430000000000007</v>
      </c>
      <c r="L41" s="197">
        <v>25.68</v>
      </c>
      <c r="M41" s="197">
        <v>0</v>
      </c>
      <c r="N41" s="197">
        <v>29</v>
      </c>
      <c r="O41" s="197">
        <v>48.7</v>
      </c>
      <c r="P41" s="197">
        <v>66.739999999999995</v>
      </c>
      <c r="Q41" s="197">
        <v>2.88</v>
      </c>
      <c r="R41" s="197">
        <v>4.8499999999999996</v>
      </c>
      <c r="S41" s="197">
        <v>3.25</v>
      </c>
      <c r="T41" s="197">
        <v>0</v>
      </c>
      <c r="U41" s="197">
        <v>282.68</v>
      </c>
      <c r="V41" s="197">
        <v>0</v>
      </c>
      <c r="W41" s="197">
        <v>4.68</v>
      </c>
      <c r="X41" s="197">
        <v>11.6</v>
      </c>
      <c r="Y41" s="197">
        <v>0</v>
      </c>
      <c r="Z41">
        <v>0</v>
      </c>
      <c r="AA41" s="197">
        <v>8</v>
      </c>
      <c r="AB41" s="197">
        <v>0</v>
      </c>
      <c r="AC41" s="197">
        <v>0</v>
      </c>
      <c r="AD41" s="197">
        <v>0</v>
      </c>
      <c r="AE41" s="197">
        <v>42.59</v>
      </c>
      <c r="AF41" s="197">
        <v>0</v>
      </c>
      <c r="AG41" s="197">
        <v>0</v>
      </c>
      <c r="AH41" s="197">
        <v>0</v>
      </c>
      <c r="AI41" s="197">
        <v>57.6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30.94</v>
      </c>
      <c r="AQ41" s="197">
        <v>10.4</v>
      </c>
      <c r="AR41" s="197">
        <v>23.75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80.430000000000007</v>
      </c>
      <c r="L42" s="197">
        <v>25.68</v>
      </c>
      <c r="M42" s="197">
        <v>0</v>
      </c>
      <c r="N42" s="197">
        <v>29</v>
      </c>
      <c r="O42" s="197">
        <v>48.7</v>
      </c>
      <c r="P42" s="197">
        <v>66.739999999999995</v>
      </c>
      <c r="Q42" s="197">
        <v>2.88</v>
      </c>
      <c r="R42" s="197">
        <v>4.8499999999999996</v>
      </c>
      <c r="S42" s="197">
        <v>3.25</v>
      </c>
      <c r="T42" s="197">
        <v>0</v>
      </c>
      <c r="U42" s="197">
        <v>282.68</v>
      </c>
      <c r="V42" s="197">
        <v>0</v>
      </c>
      <c r="W42" s="197">
        <v>4.68</v>
      </c>
      <c r="X42" s="197">
        <v>11.6</v>
      </c>
      <c r="Y42" s="197">
        <v>0</v>
      </c>
      <c r="Z42">
        <v>0</v>
      </c>
      <c r="AA42" s="197">
        <v>8</v>
      </c>
      <c r="AB42" s="197">
        <v>0</v>
      </c>
      <c r="AC42" s="197">
        <v>0</v>
      </c>
      <c r="AD42" s="197">
        <v>0</v>
      </c>
      <c r="AE42" s="197">
        <v>42.59</v>
      </c>
      <c r="AF42" s="197">
        <v>0</v>
      </c>
      <c r="AG42" s="197">
        <v>0</v>
      </c>
      <c r="AH42" s="197">
        <v>0</v>
      </c>
      <c r="AI42" s="197">
        <v>57.6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30.94</v>
      </c>
      <c r="AQ42" s="197">
        <v>10.4</v>
      </c>
      <c r="AR42" s="197">
        <v>23.75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87.13</v>
      </c>
      <c r="L43" s="197">
        <v>25.68</v>
      </c>
      <c r="M43" s="197">
        <v>0</v>
      </c>
      <c r="N43" s="197">
        <v>29</v>
      </c>
      <c r="O43" s="197">
        <v>48.7</v>
      </c>
      <c r="P43" s="197">
        <v>66.739999999999995</v>
      </c>
      <c r="Q43" s="197">
        <v>2.88</v>
      </c>
      <c r="R43" s="197">
        <v>5.22</v>
      </c>
      <c r="S43" s="197">
        <v>3.25</v>
      </c>
      <c r="T43" s="197">
        <v>0</v>
      </c>
      <c r="U43" s="197">
        <v>282.68</v>
      </c>
      <c r="V43" s="197">
        <v>0</v>
      </c>
      <c r="W43" s="197">
        <v>4.68</v>
      </c>
      <c r="X43" s="197">
        <v>11.6</v>
      </c>
      <c r="Y43" s="197">
        <v>0</v>
      </c>
      <c r="Z43">
        <v>0</v>
      </c>
      <c r="AA43" s="197">
        <v>8</v>
      </c>
      <c r="AB43" s="197">
        <v>0</v>
      </c>
      <c r="AC43" s="197">
        <v>0</v>
      </c>
      <c r="AD43" s="197">
        <v>0</v>
      </c>
      <c r="AE43" s="197">
        <v>42.59</v>
      </c>
      <c r="AF43" s="197">
        <v>0</v>
      </c>
      <c r="AG43" s="197">
        <v>0</v>
      </c>
      <c r="AH43" s="197">
        <v>0</v>
      </c>
      <c r="AI43" s="197">
        <v>57.6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30.94</v>
      </c>
      <c r="AQ43" s="197">
        <v>10.4</v>
      </c>
      <c r="AR43" s="197">
        <v>23.75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87.13</v>
      </c>
      <c r="L44" s="197">
        <v>25.68</v>
      </c>
      <c r="M44" s="197">
        <v>0</v>
      </c>
      <c r="N44" s="197">
        <v>29</v>
      </c>
      <c r="O44" s="197">
        <v>48.7</v>
      </c>
      <c r="P44" s="197">
        <v>66.739999999999995</v>
      </c>
      <c r="Q44" s="197">
        <v>2.88</v>
      </c>
      <c r="R44" s="197">
        <v>5.22</v>
      </c>
      <c r="S44" s="197">
        <v>3.25</v>
      </c>
      <c r="T44" s="197">
        <v>0</v>
      </c>
      <c r="U44" s="197">
        <v>282.68</v>
      </c>
      <c r="V44" s="197">
        <v>0</v>
      </c>
      <c r="W44" s="197">
        <v>4.68</v>
      </c>
      <c r="X44" s="197">
        <v>11.6</v>
      </c>
      <c r="Y44" s="197">
        <v>0</v>
      </c>
      <c r="Z44">
        <v>0</v>
      </c>
      <c r="AA44" s="197">
        <v>8</v>
      </c>
      <c r="AB44" s="197">
        <v>0</v>
      </c>
      <c r="AC44" s="197">
        <v>0</v>
      </c>
      <c r="AD44" s="197">
        <v>0</v>
      </c>
      <c r="AE44" s="197">
        <v>42.59</v>
      </c>
      <c r="AF44" s="197">
        <v>0</v>
      </c>
      <c r="AG44" s="197">
        <v>0</v>
      </c>
      <c r="AH44" s="197">
        <v>0</v>
      </c>
      <c r="AI44" s="197">
        <v>57.6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30.94</v>
      </c>
      <c r="AQ44" s="197">
        <v>10.4</v>
      </c>
      <c r="AR44" s="197">
        <v>23.75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87.32</v>
      </c>
      <c r="L45" s="197">
        <v>25.68</v>
      </c>
      <c r="M45" s="197">
        <v>0</v>
      </c>
      <c r="N45" s="197">
        <v>29</v>
      </c>
      <c r="O45" s="197">
        <v>48.7</v>
      </c>
      <c r="P45" s="197">
        <v>66.739999999999995</v>
      </c>
      <c r="Q45" s="197">
        <v>2.89</v>
      </c>
      <c r="R45" s="197">
        <v>5.27</v>
      </c>
      <c r="S45" s="197">
        <v>3.28</v>
      </c>
      <c r="T45" s="197">
        <v>0</v>
      </c>
      <c r="U45" s="197">
        <v>282.68</v>
      </c>
      <c r="V45" s="197">
        <v>0</v>
      </c>
      <c r="W45" s="197">
        <v>4.68</v>
      </c>
      <c r="X45" s="197">
        <v>11.6</v>
      </c>
      <c r="Y45" s="197">
        <v>0</v>
      </c>
      <c r="Z45">
        <v>0</v>
      </c>
      <c r="AA45" s="197">
        <v>8</v>
      </c>
      <c r="AB45" s="197">
        <v>0</v>
      </c>
      <c r="AC45" s="197">
        <v>0</v>
      </c>
      <c r="AD45" s="197">
        <v>0</v>
      </c>
      <c r="AE45" s="197">
        <v>42.59</v>
      </c>
      <c r="AF45" s="197">
        <v>0</v>
      </c>
      <c r="AG45" s="197">
        <v>0</v>
      </c>
      <c r="AH45" s="197">
        <v>0</v>
      </c>
      <c r="AI45" s="197">
        <v>57.6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30.94</v>
      </c>
      <c r="AQ45" s="197">
        <v>10.4</v>
      </c>
      <c r="AR45" s="197">
        <v>23.75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87.32</v>
      </c>
      <c r="L46" s="197">
        <v>25.68</v>
      </c>
      <c r="M46" s="197">
        <v>0</v>
      </c>
      <c r="N46" s="197">
        <v>29</v>
      </c>
      <c r="O46" s="197">
        <v>48.7</v>
      </c>
      <c r="P46" s="197">
        <v>66.739999999999995</v>
      </c>
      <c r="Q46" s="197">
        <v>2.89</v>
      </c>
      <c r="R46" s="197">
        <v>5.27</v>
      </c>
      <c r="S46" s="197">
        <v>3.28</v>
      </c>
      <c r="T46" s="197">
        <v>0</v>
      </c>
      <c r="U46" s="197">
        <v>282.68</v>
      </c>
      <c r="V46" s="197">
        <v>0</v>
      </c>
      <c r="W46" s="197">
        <v>4.68</v>
      </c>
      <c r="X46" s="197">
        <v>11.6</v>
      </c>
      <c r="Y46" s="197">
        <v>0</v>
      </c>
      <c r="Z46">
        <v>0</v>
      </c>
      <c r="AA46" s="197">
        <v>8</v>
      </c>
      <c r="AB46" s="197">
        <v>0</v>
      </c>
      <c r="AC46" s="197">
        <v>0</v>
      </c>
      <c r="AD46" s="197">
        <v>0</v>
      </c>
      <c r="AE46" s="197">
        <v>42.59</v>
      </c>
      <c r="AF46" s="197">
        <v>0</v>
      </c>
      <c r="AG46" s="197">
        <v>0</v>
      </c>
      <c r="AH46" s="197">
        <v>0</v>
      </c>
      <c r="AI46" s="197">
        <v>57.6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30.94</v>
      </c>
      <c r="AQ46" s="197">
        <v>10.4</v>
      </c>
      <c r="AR46" s="197">
        <v>23.75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87.41</v>
      </c>
      <c r="L47" s="197">
        <v>25.68</v>
      </c>
      <c r="M47" s="197">
        <v>0</v>
      </c>
      <c r="N47" s="197">
        <v>29</v>
      </c>
      <c r="O47" s="197">
        <v>48.7</v>
      </c>
      <c r="P47" s="197">
        <v>66.739999999999995</v>
      </c>
      <c r="Q47" s="197">
        <v>2.89</v>
      </c>
      <c r="R47" s="197">
        <v>5.27</v>
      </c>
      <c r="S47" s="197">
        <v>3.28</v>
      </c>
      <c r="T47" s="197">
        <v>0</v>
      </c>
      <c r="U47" s="197">
        <v>282.68</v>
      </c>
      <c r="V47" s="197">
        <v>0</v>
      </c>
      <c r="W47" s="197">
        <v>4.68</v>
      </c>
      <c r="X47" s="197">
        <v>11.6</v>
      </c>
      <c r="Y47" s="197">
        <v>0</v>
      </c>
      <c r="Z47">
        <v>0</v>
      </c>
      <c r="AA47" s="197">
        <v>8</v>
      </c>
      <c r="AB47" s="197">
        <v>0</v>
      </c>
      <c r="AC47" s="197">
        <v>0</v>
      </c>
      <c r="AD47" s="197">
        <v>0</v>
      </c>
      <c r="AE47" s="197">
        <v>42.59</v>
      </c>
      <c r="AF47" s="197">
        <v>0</v>
      </c>
      <c r="AG47" s="197">
        <v>0</v>
      </c>
      <c r="AH47" s="197">
        <v>0</v>
      </c>
      <c r="AI47" s="197">
        <v>57.6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31.28</v>
      </c>
      <c r="AQ47" s="197">
        <v>10.4</v>
      </c>
      <c r="AR47" s="197">
        <v>23.75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87.41</v>
      </c>
      <c r="L48" s="197">
        <v>25.68</v>
      </c>
      <c r="M48" s="197">
        <v>0</v>
      </c>
      <c r="N48" s="197">
        <v>29</v>
      </c>
      <c r="O48" s="197">
        <v>48.7</v>
      </c>
      <c r="P48" s="197">
        <v>66.739999999999995</v>
      </c>
      <c r="Q48" s="197">
        <v>2.89</v>
      </c>
      <c r="R48" s="197">
        <v>5.27</v>
      </c>
      <c r="S48" s="197">
        <v>3.28</v>
      </c>
      <c r="T48" s="197">
        <v>0</v>
      </c>
      <c r="U48" s="197">
        <v>282.68</v>
      </c>
      <c r="V48" s="197">
        <v>0</v>
      </c>
      <c r="W48" s="197">
        <v>4.68</v>
      </c>
      <c r="X48" s="197">
        <v>11.6</v>
      </c>
      <c r="Y48" s="197">
        <v>0</v>
      </c>
      <c r="Z48">
        <v>0</v>
      </c>
      <c r="AA48" s="197">
        <v>8</v>
      </c>
      <c r="AB48" s="197">
        <v>0</v>
      </c>
      <c r="AC48" s="197">
        <v>0</v>
      </c>
      <c r="AD48" s="197">
        <v>0</v>
      </c>
      <c r="AE48" s="197">
        <v>42.59</v>
      </c>
      <c r="AF48" s="197">
        <v>0</v>
      </c>
      <c r="AG48" s="197">
        <v>0</v>
      </c>
      <c r="AH48" s="197">
        <v>0</v>
      </c>
      <c r="AI48" s="197">
        <v>57.6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31.28</v>
      </c>
      <c r="AQ48" s="197">
        <v>10.4</v>
      </c>
      <c r="AR48" s="197">
        <v>23.75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87.41</v>
      </c>
      <c r="L49" s="197">
        <v>25.68</v>
      </c>
      <c r="M49" s="197">
        <v>0</v>
      </c>
      <c r="N49" s="197">
        <v>29</v>
      </c>
      <c r="O49" s="197">
        <v>48.7</v>
      </c>
      <c r="P49" s="197">
        <v>66.739999999999995</v>
      </c>
      <c r="Q49" s="197">
        <v>2.89</v>
      </c>
      <c r="R49" s="197">
        <v>4.6900000000000004</v>
      </c>
      <c r="S49" s="197">
        <v>3.28</v>
      </c>
      <c r="T49" s="197">
        <v>0</v>
      </c>
      <c r="U49" s="197">
        <v>282.68</v>
      </c>
      <c r="V49" s="197">
        <v>0</v>
      </c>
      <c r="W49" s="197">
        <v>4.68</v>
      </c>
      <c r="X49" s="197">
        <v>11.6</v>
      </c>
      <c r="Y49" s="197">
        <v>0</v>
      </c>
      <c r="Z49">
        <v>0</v>
      </c>
      <c r="AA49" s="197">
        <v>8</v>
      </c>
      <c r="AB49" s="197">
        <v>0</v>
      </c>
      <c r="AC49" s="197">
        <v>0</v>
      </c>
      <c r="AD49" s="197">
        <v>0</v>
      </c>
      <c r="AE49" s="197">
        <v>42.59</v>
      </c>
      <c r="AF49" s="197">
        <v>0</v>
      </c>
      <c r="AG49" s="197">
        <v>0</v>
      </c>
      <c r="AH49" s="197">
        <v>0</v>
      </c>
      <c r="AI49" s="197">
        <v>57.6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30.94</v>
      </c>
      <c r="AQ49" s="197">
        <v>10.4</v>
      </c>
      <c r="AR49" s="197">
        <v>23.75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87.41</v>
      </c>
      <c r="L50" s="197">
        <v>25.68</v>
      </c>
      <c r="M50" s="197">
        <v>0</v>
      </c>
      <c r="N50" s="197">
        <v>29</v>
      </c>
      <c r="O50" s="197">
        <v>48.7</v>
      </c>
      <c r="P50" s="197">
        <v>66.739999999999995</v>
      </c>
      <c r="Q50" s="197">
        <v>2.89</v>
      </c>
      <c r="R50" s="197">
        <v>4.6900000000000004</v>
      </c>
      <c r="S50" s="197">
        <v>3.28</v>
      </c>
      <c r="T50" s="197">
        <v>0</v>
      </c>
      <c r="U50" s="197">
        <v>282.68</v>
      </c>
      <c r="V50" s="197">
        <v>0</v>
      </c>
      <c r="W50" s="197">
        <v>4.68</v>
      </c>
      <c r="X50" s="197">
        <v>11.6</v>
      </c>
      <c r="Y50" s="197">
        <v>0</v>
      </c>
      <c r="Z50">
        <v>0</v>
      </c>
      <c r="AA50" s="197">
        <v>8</v>
      </c>
      <c r="AB50" s="197">
        <v>0</v>
      </c>
      <c r="AC50" s="197">
        <v>0</v>
      </c>
      <c r="AD50" s="197">
        <v>0</v>
      </c>
      <c r="AE50" s="197">
        <v>42.59</v>
      </c>
      <c r="AF50" s="197">
        <v>0</v>
      </c>
      <c r="AG50" s="197">
        <v>0</v>
      </c>
      <c r="AH50" s="197">
        <v>0</v>
      </c>
      <c r="AI50" s="197">
        <v>57.6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30.94</v>
      </c>
      <c r="AQ50" s="197">
        <v>10.4</v>
      </c>
      <c r="AR50" s="197">
        <v>23.75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87.41</v>
      </c>
      <c r="L51" s="197">
        <v>23.32</v>
      </c>
      <c r="M51" s="197">
        <v>0</v>
      </c>
      <c r="N51" s="197">
        <v>29</v>
      </c>
      <c r="O51" s="197">
        <v>48.7</v>
      </c>
      <c r="P51" s="197">
        <v>66.739999999999995</v>
      </c>
      <c r="Q51" s="197">
        <v>2.89</v>
      </c>
      <c r="R51" s="197">
        <v>4.6900000000000004</v>
      </c>
      <c r="S51" s="197">
        <v>3.28</v>
      </c>
      <c r="T51" s="197">
        <v>0</v>
      </c>
      <c r="U51" s="197">
        <v>282.68</v>
      </c>
      <c r="V51" s="197">
        <v>0</v>
      </c>
      <c r="W51" s="197">
        <v>4.68</v>
      </c>
      <c r="X51" s="197">
        <v>11.6</v>
      </c>
      <c r="Y51" s="197">
        <v>0</v>
      </c>
      <c r="Z51">
        <v>0</v>
      </c>
      <c r="AA51" s="197">
        <v>8</v>
      </c>
      <c r="AB51" s="197">
        <v>0</v>
      </c>
      <c r="AC51" s="197">
        <v>0</v>
      </c>
      <c r="AD51" s="197">
        <v>0</v>
      </c>
      <c r="AE51" s="197">
        <v>42.59</v>
      </c>
      <c r="AF51" s="197">
        <v>0</v>
      </c>
      <c r="AG51" s="197">
        <v>0</v>
      </c>
      <c r="AH51" s="197">
        <v>0</v>
      </c>
      <c r="AI51" s="197">
        <v>57.6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30.94</v>
      </c>
      <c r="AQ51" s="197">
        <v>9.7200000000000006</v>
      </c>
      <c r="AR51" s="197">
        <v>23.75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87.41</v>
      </c>
      <c r="L52" s="197">
        <v>23.32</v>
      </c>
      <c r="M52" s="197">
        <v>0</v>
      </c>
      <c r="N52" s="197">
        <v>29</v>
      </c>
      <c r="O52" s="197">
        <v>48.7</v>
      </c>
      <c r="P52" s="197">
        <v>66.739999999999995</v>
      </c>
      <c r="Q52" s="197">
        <v>2.89</v>
      </c>
      <c r="R52" s="197">
        <v>4.6900000000000004</v>
      </c>
      <c r="S52" s="197">
        <v>3.28</v>
      </c>
      <c r="T52" s="197">
        <v>0</v>
      </c>
      <c r="U52" s="197">
        <v>282.68</v>
      </c>
      <c r="V52" s="197">
        <v>0.23</v>
      </c>
      <c r="W52" s="197">
        <v>4.68</v>
      </c>
      <c r="X52" s="197">
        <v>11.6</v>
      </c>
      <c r="Y52" s="197">
        <v>0</v>
      </c>
      <c r="Z52">
        <v>0</v>
      </c>
      <c r="AA52" s="197">
        <v>8</v>
      </c>
      <c r="AB52" s="197">
        <v>0</v>
      </c>
      <c r="AC52" s="197">
        <v>0</v>
      </c>
      <c r="AD52" s="197">
        <v>0</v>
      </c>
      <c r="AE52" s="197">
        <v>42.59</v>
      </c>
      <c r="AF52" s="197">
        <v>0</v>
      </c>
      <c r="AG52" s="197">
        <v>0</v>
      </c>
      <c r="AH52" s="197">
        <v>0</v>
      </c>
      <c r="AI52" s="197">
        <v>55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30.94</v>
      </c>
      <c r="AQ52" s="197">
        <v>9.7200000000000006</v>
      </c>
      <c r="AR52" s="197">
        <v>23.75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87.41</v>
      </c>
      <c r="L53" s="197">
        <v>23.32</v>
      </c>
      <c r="M53" s="197">
        <v>0</v>
      </c>
      <c r="N53" s="197">
        <v>29</v>
      </c>
      <c r="O53" s="197">
        <v>48.74</v>
      </c>
      <c r="P53" s="197">
        <v>66.739999999999995</v>
      </c>
      <c r="Q53" s="197">
        <v>2.89</v>
      </c>
      <c r="R53" s="197">
        <v>4.6900000000000004</v>
      </c>
      <c r="S53" s="197">
        <v>3.28</v>
      </c>
      <c r="T53" s="197">
        <v>0</v>
      </c>
      <c r="U53" s="197">
        <v>282.68</v>
      </c>
      <c r="V53" s="197">
        <v>0.23</v>
      </c>
      <c r="W53" s="197">
        <v>4.68</v>
      </c>
      <c r="X53" s="197">
        <v>11.6</v>
      </c>
      <c r="Y53" s="197">
        <v>0</v>
      </c>
      <c r="Z53">
        <v>0</v>
      </c>
      <c r="AA53" s="197">
        <v>8</v>
      </c>
      <c r="AB53" s="197">
        <v>0</v>
      </c>
      <c r="AC53" s="197">
        <v>0</v>
      </c>
      <c r="AD53" s="197">
        <v>0</v>
      </c>
      <c r="AE53" s="197">
        <v>42.59</v>
      </c>
      <c r="AF53" s="197">
        <v>0</v>
      </c>
      <c r="AG53" s="197">
        <v>0</v>
      </c>
      <c r="AH53" s="197">
        <v>0</v>
      </c>
      <c r="AI53" s="197">
        <v>55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30.94</v>
      </c>
      <c r="AQ53" s="197">
        <v>9.7200000000000006</v>
      </c>
      <c r="AR53" s="197">
        <v>23.75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87.41</v>
      </c>
      <c r="L54" s="197">
        <v>23.32</v>
      </c>
      <c r="M54" s="197">
        <v>0</v>
      </c>
      <c r="N54" s="197">
        <v>29</v>
      </c>
      <c r="O54" s="197">
        <v>48.74</v>
      </c>
      <c r="P54" s="197">
        <v>66.739999999999995</v>
      </c>
      <c r="Q54" s="197">
        <v>2.89</v>
      </c>
      <c r="R54" s="197">
        <v>4.6900000000000004</v>
      </c>
      <c r="S54" s="197">
        <v>3.28</v>
      </c>
      <c r="T54" s="197">
        <v>0</v>
      </c>
      <c r="U54" s="197">
        <v>282.68</v>
      </c>
      <c r="V54" s="197">
        <v>0.23</v>
      </c>
      <c r="W54" s="197">
        <v>4.68</v>
      </c>
      <c r="X54" s="197">
        <v>11.6</v>
      </c>
      <c r="Y54" s="197">
        <v>0</v>
      </c>
      <c r="Z54">
        <v>0</v>
      </c>
      <c r="AA54" s="197">
        <v>8</v>
      </c>
      <c r="AB54" s="197">
        <v>0</v>
      </c>
      <c r="AC54" s="197">
        <v>0</v>
      </c>
      <c r="AD54" s="197">
        <v>0</v>
      </c>
      <c r="AE54" s="197">
        <v>42.59</v>
      </c>
      <c r="AF54" s="197">
        <v>0</v>
      </c>
      <c r="AG54" s="197">
        <v>0</v>
      </c>
      <c r="AH54" s="197">
        <v>0</v>
      </c>
      <c r="AI54" s="197">
        <v>55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30.94</v>
      </c>
      <c r="AQ54" s="197">
        <v>9.7200000000000006</v>
      </c>
      <c r="AR54" s="197">
        <v>23.75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87.41</v>
      </c>
      <c r="L55" s="197">
        <v>23.32</v>
      </c>
      <c r="M55" s="197">
        <v>0</v>
      </c>
      <c r="N55" s="197">
        <v>29</v>
      </c>
      <c r="O55" s="197">
        <v>48.7</v>
      </c>
      <c r="P55" s="197">
        <v>66.739999999999995</v>
      </c>
      <c r="Q55" s="197">
        <v>2.89</v>
      </c>
      <c r="R55" s="197">
        <v>4.6900000000000004</v>
      </c>
      <c r="S55" s="197">
        <v>3.28</v>
      </c>
      <c r="T55" s="197">
        <v>0</v>
      </c>
      <c r="U55" s="197">
        <v>282.69</v>
      </c>
      <c r="V55" s="197">
        <v>0.23</v>
      </c>
      <c r="W55" s="197">
        <v>4.68</v>
      </c>
      <c r="X55" s="197">
        <v>11.6</v>
      </c>
      <c r="Y55" s="197">
        <v>0</v>
      </c>
      <c r="Z55">
        <v>0</v>
      </c>
      <c r="AA55" s="197">
        <v>8</v>
      </c>
      <c r="AB55" s="197">
        <v>0</v>
      </c>
      <c r="AC55" s="197">
        <v>0</v>
      </c>
      <c r="AD55" s="197">
        <v>0</v>
      </c>
      <c r="AE55" s="197">
        <v>42.59</v>
      </c>
      <c r="AF55" s="197">
        <v>0</v>
      </c>
      <c r="AG55" s="197">
        <v>0</v>
      </c>
      <c r="AH55" s="197">
        <v>0</v>
      </c>
      <c r="AI55" s="197">
        <v>55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30.94</v>
      </c>
      <c r="AQ55" s="197">
        <v>9.7200000000000006</v>
      </c>
      <c r="AR55" s="197">
        <v>23.75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87.41</v>
      </c>
      <c r="L56" s="197">
        <v>23.32</v>
      </c>
      <c r="M56" s="197">
        <v>0</v>
      </c>
      <c r="N56" s="197">
        <v>29</v>
      </c>
      <c r="O56" s="197">
        <v>48.7</v>
      </c>
      <c r="P56" s="197">
        <v>66.739999999999995</v>
      </c>
      <c r="Q56" s="197">
        <v>2.89</v>
      </c>
      <c r="R56" s="197">
        <v>4.6900000000000004</v>
      </c>
      <c r="S56" s="197">
        <v>3.02</v>
      </c>
      <c r="T56" s="197">
        <v>0</v>
      </c>
      <c r="U56" s="197">
        <v>282.69</v>
      </c>
      <c r="V56" s="197">
        <v>0.23</v>
      </c>
      <c r="W56" s="197">
        <v>4.68</v>
      </c>
      <c r="X56" s="197">
        <v>11.6</v>
      </c>
      <c r="Y56" s="197">
        <v>0</v>
      </c>
      <c r="Z56">
        <v>0</v>
      </c>
      <c r="AA56" s="197">
        <v>8</v>
      </c>
      <c r="AB56" s="197">
        <v>0</v>
      </c>
      <c r="AC56" s="197">
        <v>0</v>
      </c>
      <c r="AD56" s="197">
        <v>0</v>
      </c>
      <c r="AE56" s="197">
        <v>42.59</v>
      </c>
      <c r="AF56" s="197">
        <v>0</v>
      </c>
      <c r="AG56" s="197">
        <v>0</v>
      </c>
      <c r="AH56" s="197">
        <v>0</v>
      </c>
      <c r="AI56" s="197">
        <v>55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30.94</v>
      </c>
      <c r="AQ56" s="197">
        <v>9.7200000000000006</v>
      </c>
      <c r="AR56" s="197">
        <v>23.75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87.41</v>
      </c>
      <c r="L57" s="197">
        <v>23.32</v>
      </c>
      <c r="M57" s="197">
        <v>0</v>
      </c>
      <c r="N57" s="197">
        <v>9.67</v>
      </c>
      <c r="O57" s="197">
        <v>20</v>
      </c>
      <c r="P57" s="197">
        <v>24.17</v>
      </c>
      <c r="Q57" s="197">
        <v>2.89</v>
      </c>
      <c r="R57" s="197">
        <v>4.8499999999999996</v>
      </c>
      <c r="S57" s="197">
        <v>3.02</v>
      </c>
      <c r="T57" s="197">
        <v>0</v>
      </c>
      <c r="U57" s="197">
        <v>282.68</v>
      </c>
      <c r="V57" s="197">
        <v>0.22</v>
      </c>
      <c r="W57" s="197">
        <v>4.5199999999999996</v>
      </c>
      <c r="X57" s="197">
        <v>11.21</v>
      </c>
      <c r="Y57" s="197">
        <v>0</v>
      </c>
      <c r="Z57">
        <v>0</v>
      </c>
      <c r="AA57" s="197">
        <v>8</v>
      </c>
      <c r="AB57" s="197">
        <v>0</v>
      </c>
      <c r="AC57" s="197">
        <v>0</v>
      </c>
      <c r="AD57" s="197">
        <v>0</v>
      </c>
      <c r="AE57" s="197">
        <v>42.59</v>
      </c>
      <c r="AF57" s="197">
        <v>0</v>
      </c>
      <c r="AG57" s="197">
        <v>0</v>
      </c>
      <c r="AH57" s="197">
        <v>0</v>
      </c>
      <c r="AI57" s="197">
        <v>55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30.17</v>
      </c>
      <c r="AQ57" s="197">
        <v>9.7200000000000006</v>
      </c>
      <c r="AR57" s="197">
        <v>23.75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87.41</v>
      </c>
      <c r="L58" s="197">
        <v>23.32</v>
      </c>
      <c r="M58" s="197">
        <v>0</v>
      </c>
      <c r="N58" s="197">
        <v>9.67</v>
      </c>
      <c r="O58" s="197">
        <v>19.55</v>
      </c>
      <c r="P58" s="197">
        <v>24.17</v>
      </c>
      <c r="Q58" s="197">
        <v>2.89</v>
      </c>
      <c r="R58" s="197">
        <v>4.8499999999999996</v>
      </c>
      <c r="S58" s="197">
        <v>3.02</v>
      </c>
      <c r="T58" s="197">
        <v>0</v>
      </c>
      <c r="U58" s="197">
        <v>282.68</v>
      </c>
      <c r="V58" s="197">
        <v>0.22</v>
      </c>
      <c r="W58" s="197">
        <v>4.5199999999999996</v>
      </c>
      <c r="X58" s="197">
        <v>11.21</v>
      </c>
      <c r="Y58" s="197">
        <v>0</v>
      </c>
      <c r="Z58">
        <v>0</v>
      </c>
      <c r="AA58" s="197">
        <v>8</v>
      </c>
      <c r="AB58" s="197">
        <v>0</v>
      </c>
      <c r="AC58" s="197">
        <v>0</v>
      </c>
      <c r="AD58" s="197">
        <v>0</v>
      </c>
      <c r="AE58" s="197">
        <v>42.59</v>
      </c>
      <c r="AF58" s="197">
        <v>0</v>
      </c>
      <c r="AG58" s="197">
        <v>0</v>
      </c>
      <c r="AH58" s="197">
        <v>0</v>
      </c>
      <c r="AI58" s="197">
        <v>55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30.17</v>
      </c>
      <c r="AQ58" s="197">
        <v>9.7200000000000006</v>
      </c>
      <c r="AR58" s="197">
        <v>23.75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87.41</v>
      </c>
      <c r="L59" s="197">
        <v>23.32</v>
      </c>
      <c r="M59" s="197">
        <v>0</v>
      </c>
      <c r="N59" s="197">
        <v>9.67</v>
      </c>
      <c r="O59" s="197">
        <v>20</v>
      </c>
      <c r="P59" s="197">
        <v>24.17</v>
      </c>
      <c r="Q59" s="197">
        <v>2.89</v>
      </c>
      <c r="R59" s="197">
        <v>4.8499999999999996</v>
      </c>
      <c r="S59" s="197">
        <v>3.02</v>
      </c>
      <c r="T59" s="197">
        <v>0</v>
      </c>
      <c r="U59" s="197">
        <v>282.68</v>
      </c>
      <c r="V59" s="197">
        <v>0.22</v>
      </c>
      <c r="W59" s="197">
        <v>4.5199999999999996</v>
      </c>
      <c r="X59" s="197">
        <v>11.21</v>
      </c>
      <c r="Y59" s="197">
        <v>0</v>
      </c>
      <c r="Z59">
        <v>0</v>
      </c>
      <c r="AA59" s="197">
        <v>8</v>
      </c>
      <c r="AB59" s="197">
        <v>0</v>
      </c>
      <c r="AC59" s="197">
        <v>0</v>
      </c>
      <c r="AD59" s="197">
        <v>0</v>
      </c>
      <c r="AE59" s="197">
        <v>42.59</v>
      </c>
      <c r="AF59" s="197">
        <v>0</v>
      </c>
      <c r="AG59" s="197">
        <v>0</v>
      </c>
      <c r="AH59" s="197">
        <v>0</v>
      </c>
      <c r="AI59" s="197">
        <v>55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29</v>
      </c>
      <c r="AQ59" s="197">
        <v>9.7200000000000006</v>
      </c>
      <c r="AR59" s="197">
        <v>23.75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87.41</v>
      </c>
      <c r="L60" s="197">
        <v>23.32</v>
      </c>
      <c r="M60" s="197">
        <v>0</v>
      </c>
      <c r="N60" s="197">
        <v>9.67</v>
      </c>
      <c r="O60" s="197">
        <v>20</v>
      </c>
      <c r="P60" s="197">
        <v>24.17</v>
      </c>
      <c r="Q60" s="197">
        <v>2.89</v>
      </c>
      <c r="R60" s="197">
        <v>4.8499999999999996</v>
      </c>
      <c r="S60" s="197">
        <v>3.02</v>
      </c>
      <c r="T60" s="197">
        <v>0</v>
      </c>
      <c r="U60" s="197">
        <v>282.68</v>
      </c>
      <c r="V60" s="197">
        <v>0.22</v>
      </c>
      <c r="W60" s="197">
        <v>4.5199999999999996</v>
      </c>
      <c r="X60" s="197">
        <v>11.21</v>
      </c>
      <c r="Y60" s="197">
        <v>0</v>
      </c>
      <c r="Z60">
        <v>0</v>
      </c>
      <c r="AA60" s="197">
        <v>8</v>
      </c>
      <c r="AB60" s="197">
        <v>0</v>
      </c>
      <c r="AC60" s="197">
        <v>0</v>
      </c>
      <c r="AD60" s="197">
        <v>0</v>
      </c>
      <c r="AE60" s="197">
        <v>42.59</v>
      </c>
      <c r="AF60" s="197">
        <v>0</v>
      </c>
      <c r="AG60" s="197">
        <v>0</v>
      </c>
      <c r="AH60" s="197">
        <v>0</v>
      </c>
      <c r="AI60" s="197">
        <v>55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29</v>
      </c>
      <c r="AQ60" s="197">
        <v>9.7200000000000006</v>
      </c>
      <c r="AR60" s="197">
        <v>23.75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87.41</v>
      </c>
      <c r="L61" s="197">
        <v>23.32</v>
      </c>
      <c r="M61" s="197">
        <v>0</v>
      </c>
      <c r="N61" s="197">
        <v>9.67</v>
      </c>
      <c r="O61" s="197">
        <v>19.55</v>
      </c>
      <c r="P61" s="197">
        <v>24.17</v>
      </c>
      <c r="Q61" s="197">
        <v>2.89</v>
      </c>
      <c r="R61" s="197">
        <v>4.8499999999999996</v>
      </c>
      <c r="S61" s="197">
        <v>3.02</v>
      </c>
      <c r="T61" s="197">
        <v>0</v>
      </c>
      <c r="U61" s="197">
        <v>282.68</v>
      </c>
      <c r="V61" s="197">
        <v>0.22</v>
      </c>
      <c r="W61" s="197">
        <v>4.5199999999999996</v>
      </c>
      <c r="X61" s="197">
        <v>11.21</v>
      </c>
      <c r="Y61" s="197">
        <v>0</v>
      </c>
      <c r="Z61">
        <v>0</v>
      </c>
      <c r="AA61" s="197">
        <v>8</v>
      </c>
      <c r="AB61" s="197">
        <v>0</v>
      </c>
      <c r="AC61" s="197">
        <v>0</v>
      </c>
      <c r="AD61" s="197">
        <v>0</v>
      </c>
      <c r="AE61" s="197">
        <v>42.59</v>
      </c>
      <c r="AF61" s="197">
        <v>0</v>
      </c>
      <c r="AG61" s="197">
        <v>0</v>
      </c>
      <c r="AH61" s="197">
        <v>0</v>
      </c>
      <c r="AI61" s="197">
        <v>55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29</v>
      </c>
      <c r="AQ61" s="197">
        <v>9.7200000000000006</v>
      </c>
      <c r="AR61" s="197">
        <v>23.75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87.41</v>
      </c>
      <c r="L62" s="197">
        <v>23.32</v>
      </c>
      <c r="M62" s="197">
        <v>0</v>
      </c>
      <c r="N62" s="197">
        <v>9.67</v>
      </c>
      <c r="O62" s="197">
        <v>19.55</v>
      </c>
      <c r="P62" s="197">
        <v>24.17</v>
      </c>
      <c r="Q62" s="197">
        <v>2.89</v>
      </c>
      <c r="R62" s="197">
        <v>4.8499999999999996</v>
      </c>
      <c r="S62" s="197">
        <v>3.02</v>
      </c>
      <c r="T62" s="197">
        <v>0</v>
      </c>
      <c r="U62" s="197">
        <v>282.68</v>
      </c>
      <c r="V62" s="197">
        <v>0.22</v>
      </c>
      <c r="W62" s="197">
        <v>4.5199999999999996</v>
      </c>
      <c r="X62" s="197">
        <v>11.21</v>
      </c>
      <c r="Y62" s="197">
        <v>0</v>
      </c>
      <c r="Z62">
        <v>0</v>
      </c>
      <c r="AA62" s="197">
        <v>8</v>
      </c>
      <c r="AB62" s="197">
        <v>0</v>
      </c>
      <c r="AC62" s="197">
        <v>0</v>
      </c>
      <c r="AD62" s="197">
        <v>0</v>
      </c>
      <c r="AE62" s="197">
        <v>42.59</v>
      </c>
      <c r="AF62" s="197">
        <v>0</v>
      </c>
      <c r="AG62" s="197">
        <v>0</v>
      </c>
      <c r="AH62" s="197">
        <v>0</v>
      </c>
      <c r="AI62" s="197">
        <v>55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29</v>
      </c>
      <c r="AQ62" s="197">
        <v>9.7200000000000006</v>
      </c>
      <c r="AR62" s="197">
        <v>23.75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87.41</v>
      </c>
      <c r="L63" s="197">
        <v>23.32</v>
      </c>
      <c r="M63" s="197">
        <v>0</v>
      </c>
      <c r="N63" s="197">
        <v>27.66</v>
      </c>
      <c r="O63" s="197">
        <v>48.71</v>
      </c>
      <c r="P63" s="197">
        <v>66.739999999999995</v>
      </c>
      <c r="Q63" s="197">
        <v>2.89</v>
      </c>
      <c r="R63" s="197">
        <v>4.8499999999999996</v>
      </c>
      <c r="S63" s="197">
        <v>3.02</v>
      </c>
      <c r="T63" s="197">
        <v>0</v>
      </c>
      <c r="U63" s="197">
        <v>282.68</v>
      </c>
      <c r="V63" s="197">
        <v>0.22</v>
      </c>
      <c r="W63" s="197">
        <v>4.5199999999999996</v>
      </c>
      <c r="X63" s="197">
        <v>11.6</v>
      </c>
      <c r="Y63" s="197">
        <v>0</v>
      </c>
      <c r="Z63">
        <v>0</v>
      </c>
      <c r="AA63" s="197">
        <v>8</v>
      </c>
      <c r="AB63" s="197">
        <v>0</v>
      </c>
      <c r="AC63" s="197">
        <v>0</v>
      </c>
      <c r="AD63" s="197">
        <v>0</v>
      </c>
      <c r="AE63" s="197">
        <v>42.59</v>
      </c>
      <c r="AF63" s="197">
        <v>0</v>
      </c>
      <c r="AG63" s="197">
        <v>0</v>
      </c>
      <c r="AH63" s="197">
        <v>0</v>
      </c>
      <c r="AI63" s="197">
        <v>55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29</v>
      </c>
      <c r="AQ63" s="197">
        <v>9.7200000000000006</v>
      </c>
      <c r="AR63" s="197">
        <v>23.75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87.41</v>
      </c>
      <c r="L64" s="197">
        <v>23.32</v>
      </c>
      <c r="M64" s="197">
        <v>0</v>
      </c>
      <c r="N64" s="197">
        <v>29</v>
      </c>
      <c r="O64" s="197">
        <v>48.71</v>
      </c>
      <c r="P64" s="197">
        <v>66.739999999999995</v>
      </c>
      <c r="Q64" s="197">
        <v>2.89</v>
      </c>
      <c r="R64" s="197">
        <v>4.8499999999999996</v>
      </c>
      <c r="S64" s="197">
        <v>3.02</v>
      </c>
      <c r="T64" s="197">
        <v>0</v>
      </c>
      <c r="U64" s="197">
        <v>282.68</v>
      </c>
      <c r="V64" s="197">
        <v>0.22</v>
      </c>
      <c r="W64" s="197">
        <v>4.5199999999999996</v>
      </c>
      <c r="X64" s="197">
        <v>11.6</v>
      </c>
      <c r="Y64" s="197">
        <v>0</v>
      </c>
      <c r="Z64">
        <v>0</v>
      </c>
      <c r="AA64" s="197">
        <v>8</v>
      </c>
      <c r="AB64" s="197">
        <v>0</v>
      </c>
      <c r="AC64" s="197">
        <v>0</v>
      </c>
      <c r="AD64" s="197">
        <v>0</v>
      </c>
      <c r="AE64" s="197">
        <v>42.59</v>
      </c>
      <c r="AF64" s="197">
        <v>0</v>
      </c>
      <c r="AG64" s="197">
        <v>0</v>
      </c>
      <c r="AH64" s="197">
        <v>0</v>
      </c>
      <c r="AI64" s="197">
        <v>55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29</v>
      </c>
      <c r="AQ64" s="197">
        <v>9.7200000000000006</v>
      </c>
      <c r="AR64" s="197">
        <v>23.75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87.41</v>
      </c>
      <c r="L65" s="197">
        <v>23.32</v>
      </c>
      <c r="M65" s="197">
        <v>0</v>
      </c>
      <c r="N65" s="197">
        <v>29</v>
      </c>
      <c r="O65" s="197">
        <v>48.71</v>
      </c>
      <c r="P65" s="197">
        <v>66.739999999999995</v>
      </c>
      <c r="Q65" s="197">
        <v>2.59</v>
      </c>
      <c r="R65" s="197">
        <v>4.8499999999999996</v>
      </c>
      <c r="S65" s="197">
        <v>3.02</v>
      </c>
      <c r="T65" s="197">
        <v>0</v>
      </c>
      <c r="U65" s="197">
        <v>282.68</v>
      </c>
      <c r="V65" s="197">
        <v>0.22</v>
      </c>
      <c r="W65" s="197">
        <v>4.5199999999999996</v>
      </c>
      <c r="X65" s="197">
        <v>11.6</v>
      </c>
      <c r="Y65" s="197">
        <v>0</v>
      </c>
      <c r="Z65">
        <v>0</v>
      </c>
      <c r="AA65" s="197">
        <v>8</v>
      </c>
      <c r="AB65" s="197">
        <v>0</v>
      </c>
      <c r="AC65" s="197">
        <v>0</v>
      </c>
      <c r="AD65" s="197">
        <v>0</v>
      </c>
      <c r="AE65" s="197">
        <v>42.59</v>
      </c>
      <c r="AF65" s="197">
        <v>0</v>
      </c>
      <c r="AG65" s="197">
        <v>0</v>
      </c>
      <c r="AH65" s="197">
        <v>0</v>
      </c>
      <c r="AI65" s="197">
        <v>55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29</v>
      </c>
      <c r="AQ65" s="197">
        <v>9.7200000000000006</v>
      </c>
      <c r="AR65" s="197">
        <v>23.75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87.41</v>
      </c>
      <c r="L66" s="197">
        <v>23.32</v>
      </c>
      <c r="M66" s="197">
        <v>0</v>
      </c>
      <c r="N66" s="197">
        <v>29</v>
      </c>
      <c r="O66" s="197">
        <v>48.71</v>
      </c>
      <c r="P66" s="197">
        <v>66.739999999999995</v>
      </c>
      <c r="Q66" s="197">
        <v>2.59</v>
      </c>
      <c r="R66" s="197">
        <v>4.8499999999999996</v>
      </c>
      <c r="S66" s="197">
        <v>3.02</v>
      </c>
      <c r="T66" s="197">
        <v>0</v>
      </c>
      <c r="U66" s="197">
        <v>282.68</v>
      </c>
      <c r="V66" s="197">
        <v>0.22</v>
      </c>
      <c r="W66" s="197">
        <v>4.5199999999999996</v>
      </c>
      <c r="X66" s="197">
        <v>11.6</v>
      </c>
      <c r="Y66" s="197">
        <v>0</v>
      </c>
      <c r="Z66">
        <v>0</v>
      </c>
      <c r="AA66" s="197">
        <v>8</v>
      </c>
      <c r="AB66" s="197">
        <v>0</v>
      </c>
      <c r="AC66" s="197">
        <v>0</v>
      </c>
      <c r="AD66" s="197">
        <v>0</v>
      </c>
      <c r="AE66" s="197">
        <v>42.59</v>
      </c>
      <c r="AF66" s="197">
        <v>0</v>
      </c>
      <c r="AG66" s="197">
        <v>0</v>
      </c>
      <c r="AH66" s="197">
        <v>0</v>
      </c>
      <c r="AI66" s="197">
        <v>55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29</v>
      </c>
      <c r="AQ66" s="197">
        <v>9.7200000000000006</v>
      </c>
      <c r="AR66" s="197">
        <v>23.75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87.41</v>
      </c>
      <c r="L67" s="197">
        <v>23.32</v>
      </c>
      <c r="M67" s="197">
        <v>0</v>
      </c>
      <c r="N67" s="197">
        <v>29</v>
      </c>
      <c r="O67" s="197">
        <v>48.71</v>
      </c>
      <c r="P67" s="197">
        <v>66.739999999999995</v>
      </c>
      <c r="Q67" s="197">
        <v>2.59</v>
      </c>
      <c r="R67" s="197">
        <v>4.6900000000000004</v>
      </c>
      <c r="S67" s="197">
        <v>3.28</v>
      </c>
      <c r="T67" s="197">
        <v>0</v>
      </c>
      <c r="U67" s="197">
        <v>282.68</v>
      </c>
      <c r="V67" s="197">
        <v>0.22</v>
      </c>
      <c r="W67" s="197">
        <v>4.83</v>
      </c>
      <c r="X67" s="197">
        <v>11.6</v>
      </c>
      <c r="Y67" s="197">
        <v>0</v>
      </c>
      <c r="Z67">
        <v>0</v>
      </c>
      <c r="AA67" s="197">
        <v>8</v>
      </c>
      <c r="AB67" s="197">
        <v>0</v>
      </c>
      <c r="AC67" s="197">
        <v>0</v>
      </c>
      <c r="AD67" s="197">
        <v>0</v>
      </c>
      <c r="AE67" s="197">
        <v>42.59</v>
      </c>
      <c r="AF67" s="197">
        <v>0</v>
      </c>
      <c r="AG67" s="197">
        <v>0</v>
      </c>
      <c r="AH67" s="197">
        <v>0</v>
      </c>
      <c r="AI67" s="197">
        <v>55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29</v>
      </c>
      <c r="AQ67" s="197">
        <v>9.7200000000000006</v>
      </c>
      <c r="AR67" s="197">
        <v>23.75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87.4</v>
      </c>
      <c r="L68" s="197">
        <v>23.32</v>
      </c>
      <c r="M68" s="197">
        <v>0</v>
      </c>
      <c r="N68" s="197">
        <v>29</v>
      </c>
      <c r="O68" s="197">
        <v>48.71</v>
      </c>
      <c r="P68" s="197">
        <v>66.739999999999995</v>
      </c>
      <c r="Q68" s="197">
        <v>2.59</v>
      </c>
      <c r="R68" s="197">
        <v>4.6900000000000004</v>
      </c>
      <c r="S68" s="197">
        <v>3.28</v>
      </c>
      <c r="T68" s="197">
        <v>0</v>
      </c>
      <c r="U68" s="197">
        <v>282.68</v>
      </c>
      <c r="V68" s="197">
        <v>0.22</v>
      </c>
      <c r="W68" s="197">
        <v>4.83</v>
      </c>
      <c r="X68" s="197">
        <v>11.6</v>
      </c>
      <c r="Y68" s="197">
        <v>0</v>
      </c>
      <c r="Z68">
        <v>0</v>
      </c>
      <c r="AA68" s="197">
        <v>8</v>
      </c>
      <c r="AB68" s="197">
        <v>0</v>
      </c>
      <c r="AC68" s="197">
        <v>0</v>
      </c>
      <c r="AD68" s="197">
        <v>0</v>
      </c>
      <c r="AE68" s="197">
        <v>42.59</v>
      </c>
      <c r="AF68" s="197">
        <v>0</v>
      </c>
      <c r="AG68" s="197">
        <v>0</v>
      </c>
      <c r="AH68" s="197">
        <v>0</v>
      </c>
      <c r="AI68" s="197">
        <v>55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29</v>
      </c>
      <c r="AQ68" s="197">
        <v>9.7200000000000006</v>
      </c>
      <c r="AR68" s="197">
        <v>23.75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87.41</v>
      </c>
      <c r="L69" s="197">
        <v>23.32</v>
      </c>
      <c r="M69" s="197">
        <v>0</v>
      </c>
      <c r="N69" s="197">
        <v>29</v>
      </c>
      <c r="O69" s="197">
        <v>48.71</v>
      </c>
      <c r="P69" s="197">
        <v>66.739999999999995</v>
      </c>
      <c r="Q69" s="197">
        <v>2.89</v>
      </c>
      <c r="R69" s="197">
        <v>4.6900000000000004</v>
      </c>
      <c r="S69" s="197">
        <v>3.28</v>
      </c>
      <c r="T69" s="197">
        <v>0</v>
      </c>
      <c r="U69" s="197">
        <v>282.68</v>
      </c>
      <c r="V69" s="197">
        <v>0</v>
      </c>
      <c r="W69" s="197">
        <v>4.83</v>
      </c>
      <c r="X69" s="197">
        <v>11.6</v>
      </c>
      <c r="Y69" s="197">
        <v>0</v>
      </c>
      <c r="Z69">
        <v>0</v>
      </c>
      <c r="AA69" s="197">
        <v>8</v>
      </c>
      <c r="AB69" s="197">
        <v>0</v>
      </c>
      <c r="AC69" s="197">
        <v>0</v>
      </c>
      <c r="AD69" s="197">
        <v>0</v>
      </c>
      <c r="AE69" s="197">
        <v>42.59</v>
      </c>
      <c r="AF69" s="197">
        <v>0</v>
      </c>
      <c r="AG69" s="197">
        <v>0</v>
      </c>
      <c r="AH69" s="197">
        <v>0</v>
      </c>
      <c r="AI69" s="197">
        <v>55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29</v>
      </c>
      <c r="AQ69" s="197">
        <v>9.7200000000000006</v>
      </c>
      <c r="AR69" s="197">
        <v>23.75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87.4</v>
      </c>
      <c r="L70" s="197">
        <v>23.32</v>
      </c>
      <c r="M70" s="197">
        <v>0</v>
      </c>
      <c r="N70" s="197">
        <v>29</v>
      </c>
      <c r="O70" s="197">
        <v>48.71</v>
      </c>
      <c r="P70" s="197">
        <v>66.739999999999995</v>
      </c>
      <c r="Q70" s="197">
        <v>2.89</v>
      </c>
      <c r="R70" s="197">
        <v>4.8499999999999996</v>
      </c>
      <c r="S70" s="197">
        <v>3.28</v>
      </c>
      <c r="T70" s="197">
        <v>0</v>
      </c>
      <c r="U70" s="197">
        <v>282.68</v>
      </c>
      <c r="V70" s="197">
        <v>0</v>
      </c>
      <c r="W70" s="197">
        <v>4.83</v>
      </c>
      <c r="X70" s="197">
        <v>11.6</v>
      </c>
      <c r="Y70" s="197">
        <v>0</v>
      </c>
      <c r="Z70">
        <v>0</v>
      </c>
      <c r="AA70" s="197">
        <v>8</v>
      </c>
      <c r="AB70" s="197">
        <v>0</v>
      </c>
      <c r="AC70" s="197">
        <v>0</v>
      </c>
      <c r="AD70" s="197">
        <v>0</v>
      </c>
      <c r="AE70" s="197">
        <v>42.59</v>
      </c>
      <c r="AF70" s="197">
        <v>0</v>
      </c>
      <c r="AG70" s="197">
        <v>0</v>
      </c>
      <c r="AH70" s="197">
        <v>0</v>
      </c>
      <c r="AI70" s="197">
        <v>55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29</v>
      </c>
      <c r="AQ70" s="197">
        <v>9.7200000000000006</v>
      </c>
      <c r="AR70" s="197">
        <v>23.75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87.41</v>
      </c>
      <c r="L71" s="197">
        <v>24.56</v>
      </c>
      <c r="M71" s="197">
        <v>0</v>
      </c>
      <c r="N71" s="197">
        <v>29</v>
      </c>
      <c r="O71" s="197">
        <v>48.71</v>
      </c>
      <c r="P71" s="197">
        <v>66.739999999999995</v>
      </c>
      <c r="Q71" s="197">
        <v>2.89</v>
      </c>
      <c r="R71" s="197">
        <v>4.8499999999999996</v>
      </c>
      <c r="S71" s="197">
        <v>3.28</v>
      </c>
      <c r="T71" s="197">
        <v>0</v>
      </c>
      <c r="U71" s="197">
        <v>282.68</v>
      </c>
      <c r="V71" s="197">
        <v>0</v>
      </c>
      <c r="W71" s="197">
        <v>4.83</v>
      </c>
      <c r="X71" s="197">
        <v>11.6</v>
      </c>
      <c r="Y71" s="197">
        <v>0</v>
      </c>
      <c r="Z71">
        <v>0</v>
      </c>
      <c r="AA71" s="197">
        <v>8</v>
      </c>
      <c r="AB71" s="197">
        <v>0</v>
      </c>
      <c r="AC71" s="197">
        <v>0</v>
      </c>
      <c r="AD71" s="197">
        <v>0</v>
      </c>
      <c r="AE71" s="197">
        <v>42.59</v>
      </c>
      <c r="AF71" s="197">
        <v>0</v>
      </c>
      <c r="AG71" s="197">
        <v>0</v>
      </c>
      <c r="AH71" s="197">
        <v>0</v>
      </c>
      <c r="AI71" s="197">
        <v>55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29</v>
      </c>
      <c r="AQ71" s="197">
        <v>9.7200000000000006</v>
      </c>
      <c r="AR71" s="197">
        <v>18.84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87.4</v>
      </c>
      <c r="L72" s="197">
        <v>24.56</v>
      </c>
      <c r="M72" s="197">
        <v>0</v>
      </c>
      <c r="N72" s="197">
        <v>29</v>
      </c>
      <c r="O72" s="197">
        <v>48.71</v>
      </c>
      <c r="P72" s="197">
        <v>66.739999999999995</v>
      </c>
      <c r="Q72" s="197">
        <v>2.89</v>
      </c>
      <c r="R72" s="197">
        <v>4.8499999999999996</v>
      </c>
      <c r="S72" s="197">
        <v>3.28</v>
      </c>
      <c r="T72" s="197">
        <v>0</v>
      </c>
      <c r="U72" s="197">
        <v>282.68</v>
      </c>
      <c r="V72" s="197">
        <v>0</v>
      </c>
      <c r="W72" s="197">
        <v>4.83</v>
      </c>
      <c r="X72" s="197">
        <v>11.6</v>
      </c>
      <c r="Y72" s="197">
        <v>0</v>
      </c>
      <c r="Z72">
        <v>0</v>
      </c>
      <c r="AA72" s="197">
        <v>8</v>
      </c>
      <c r="AB72" s="197">
        <v>0</v>
      </c>
      <c r="AC72" s="197">
        <v>0</v>
      </c>
      <c r="AD72" s="197">
        <v>0</v>
      </c>
      <c r="AE72" s="197">
        <v>42.59</v>
      </c>
      <c r="AF72" s="197">
        <v>0</v>
      </c>
      <c r="AG72" s="197">
        <v>0</v>
      </c>
      <c r="AH72" s="197">
        <v>0</v>
      </c>
      <c r="AI72" s="197">
        <v>55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29</v>
      </c>
      <c r="AQ72" s="197">
        <v>9.7200000000000006</v>
      </c>
      <c r="AR72" s="197">
        <v>9.82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87.41</v>
      </c>
      <c r="L73" s="197">
        <v>24.56</v>
      </c>
      <c r="M73" s="197">
        <v>0</v>
      </c>
      <c r="N73" s="197">
        <v>29</v>
      </c>
      <c r="O73" s="197">
        <v>48.71</v>
      </c>
      <c r="P73" s="197">
        <v>66.739999999999995</v>
      </c>
      <c r="Q73" s="197">
        <v>2.89</v>
      </c>
      <c r="R73" s="197">
        <v>4.8499999999999996</v>
      </c>
      <c r="S73" s="197">
        <v>3.28</v>
      </c>
      <c r="T73" s="197">
        <v>0</v>
      </c>
      <c r="U73" s="197">
        <v>282.68</v>
      </c>
      <c r="V73" s="197">
        <v>0</v>
      </c>
      <c r="W73" s="197">
        <v>4.83</v>
      </c>
      <c r="X73" s="197">
        <v>11.6</v>
      </c>
      <c r="Y73" s="197">
        <v>0</v>
      </c>
      <c r="Z73">
        <v>0</v>
      </c>
      <c r="AA73" s="197">
        <v>8</v>
      </c>
      <c r="AB73" s="197">
        <v>0</v>
      </c>
      <c r="AC73" s="197">
        <v>0</v>
      </c>
      <c r="AD73" s="197">
        <v>0</v>
      </c>
      <c r="AE73" s="197">
        <v>42.59</v>
      </c>
      <c r="AF73" s="197">
        <v>0</v>
      </c>
      <c r="AG73" s="197">
        <v>0</v>
      </c>
      <c r="AH73" s="197">
        <v>0</v>
      </c>
      <c r="AI73" s="197">
        <v>55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29</v>
      </c>
      <c r="AQ73" s="197">
        <v>9.7200000000000006</v>
      </c>
      <c r="AR73" s="197">
        <v>4.18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87.4</v>
      </c>
      <c r="L74" s="197">
        <v>24.56</v>
      </c>
      <c r="M74" s="197">
        <v>0</v>
      </c>
      <c r="N74" s="197">
        <v>29</v>
      </c>
      <c r="O74" s="197">
        <v>48.71</v>
      </c>
      <c r="P74" s="197">
        <v>66.739999999999995</v>
      </c>
      <c r="Q74" s="197">
        <v>2.59</v>
      </c>
      <c r="R74" s="197">
        <v>4.8499999999999996</v>
      </c>
      <c r="S74" s="197">
        <v>3.28</v>
      </c>
      <c r="T74" s="197">
        <v>0</v>
      </c>
      <c r="U74" s="197">
        <v>282.68</v>
      </c>
      <c r="V74" s="197">
        <v>0</v>
      </c>
      <c r="W74" s="197">
        <v>4.83</v>
      </c>
      <c r="X74" s="197">
        <v>11.6</v>
      </c>
      <c r="Y74" s="197">
        <v>0</v>
      </c>
      <c r="Z74">
        <v>0</v>
      </c>
      <c r="AA74" s="197">
        <v>8</v>
      </c>
      <c r="AB74" s="197">
        <v>0</v>
      </c>
      <c r="AC74" s="197">
        <v>0</v>
      </c>
      <c r="AD74" s="197">
        <v>0</v>
      </c>
      <c r="AE74" s="197">
        <v>42.59</v>
      </c>
      <c r="AF74" s="197">
        <v>0</v>
      </c>
      <c r="AG74" s="197">
        <v>0</v>
      </c>
      <c r="AH74" s="197">
        <v>0</v>
      </c>
      <c r="AI74" s="197">
        <v>55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29</v>
      </c>
      <c r="AQ74" s="197">
        <v>9.7200000000000006</v>
      </c>
      <c r="AR74" s="197">
        <v>1.58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87.41</v>
      </c>
      <c r="L75" s="197">
        <v>24.56</v>
      </c>
      <c r="M75" s="197">
        <v>0</v>
      </c>
      <c r="N75" s="197">
        <v>29</v>
      </c>
      <c r="O75" s="197">
        <v>48.71</v>
      </c>
      <c r="P75" s="197">
        <v>66.739999999999995</v>
      </c>
      <c r="Q75" s="197">
        <v>2.89</v>
      </c>
      <c r="R75" s="197">
        <v>4.8499999999999996</v>
      </c>
      <c r="S75" s="197">
        <v>3.28</v>
      </c>
      <c r="T75" s="197">
        <v>0</v>
      </c>
      <c r="U75" s="197">
        <v>282.68</v>
      </c>
      <c r="V75" s="197">
        <v>0</v>
      </c>
      <c r="W75" s="197">
        <v>9.49</v>
      </c>
      <c r="X75" s="197">
        <v>24.15</v>
      </c>
      <c r="Y75" s="197">
        <v>0</v>
      </c>
      <c r="Z75">
        <v>0</v>
      </c>
      <c r="AA75" s="197">
        <v>8</v>
      </c>
      <c r="AB75" s="197">
        <v>0</v>
      </c>
      <c r="AC75" s="197">
        <v>0</v>
      </c>
      <c r="AD75" s="197">
        <v>0</v>
      </c>
      <c r="AE75" s="197">
        <v>42.59</v>
      </c>
      <c r="AF75" s="197">
        <v>0</v>
      </c>
      <c r="AG75" s="197">
        <v>0</v>
      </c>
      <c r="AH75" s="197">
        <v>0</v>
      </c>
      <c r="AI75" s="197">
        <v>55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68.33</v>
      </c>
      <c r="AQ75" s="197">
        <v>9.7200000000000006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87.4</v>
      </c>
      <c r="L76" s="197">
        <v>24.56</v>
      </c>
      <c r="M76" s="197">
        <v>0</v>
      </c>
      <c r="N76" s="197">
        <v>29</v>
      </c>
      <c r="O76" s="197">
        <v>48.71</v>
      </c>
      <c r="P76" s="197">
        <v>66.739999999999995</v>
      </c>
      <c r="Q76" s="197">
        <v>2.89</v>
      </c>
      <c r="R76" s="197">
        <v>4.8499999999999996</v>
      </c>
      <c r="S76" s="197">
        <v>3.28</v>
      </c>
      <c r="T76" s="197">
        <v>0</v>
      </c>
      <c r="U76" s="197">
        <v>282.68</v>
      </c>
      <c r="V76" s="197">
        <v>3.08</v>
      </c>
      <c r="W76" s="197">
        <v>10.79</v>
      </c>
      <c r="X76" s="197">
        <v>24.15</v>
      </c>
      <c r="Y76" s="197">
        <v>0</v>
      </c>
      <c r="Z76">
        <v>0</v>
      </c>
      <c r="AA76" s="197">
        <v>8</v>
      </c>
      <c r="AB76" s="197">
        <v>0</v>
      </c>
      <c r="AC76" s="197">
        <v>0</v>
      </c>
      <c r="AD76" s="197">
        <v>0</v>
      </c>
      <c r="AE76" s="197">
        <v>42.59</v>
      </c>
      <c r="AF76" s="197">
        <v>0</v>
      </c>
      <c r="AG76" s="197">
        <v>0</v>
      </c>
      <c r="AH76" s="197">
        <v>0</v>
      </c>
      <c r="AI76" s="197">
        <v>55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68.33</v>
      </c>
      <c r="AQ76" s="197">
        <v>18.829999999999998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85.85</v>
      </c>
      <c r="L77" s="197">
        <v>23.46</v>
      </c>
      <c r="M77" s="197">
        <v>0</v>
      </c>
      <c r="N77" s="197">
        <v>29</v>
      </c>
      <c r="O77" s="197">
        <v>48.71</v>
      </c>
      <c r="P77" s="197">
        <v>66.739999999999995</v>
      </c>
      <c r="Q77" s="197">
        <v>2.67</v>
      </c>
      <c r="R77" s="197">
        <v>9.9499999999999993</v>
      </c>
      <c r="S77" s="197">
        <v>3.02</v>
      </c>
      <c r="T77" s="197">
        <v>0</v>
      </c>
      <c r="U77" s="197">
        <v>282.68</v>
      </c>
      <c r="V77" s="197">
        <v>3.08</v>
      </c>
      <c r="W77" s="197">
        <v>10.79</v>
      </c>
      <c r="X77" s="197">
        <v>24.15</v>
      </c>
      <c r="Y77" s="197">
        <v>0</v>
      </c>
      <c r="Z77">
        <v>0</v>
      </c>
      <c r="AA77" s="197">
        <v>8</v>
      </c>
      <c r="AB77" s="197">
        <v>0</v>
      </c>
      <c r="AC77" s="197">
        <v>0</v>
      </c>
      <c r="AD77" s="197">
        <v>0</v>
      </c>
      <c r="AE77" s="197">
        <v>42.59</v>
      </c>
      <c r="AF77" s="197">
        <v>0</v>
      </c>
      <c r="AG77" s="197">
        <v>0</v>
      </c>
      <c r="AH77" s="197">
        <v>0</v>
      </c>
      <c r="AI77" s="197">
        <v>55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68.33</v>
      </c>
      <c r="AQ77" s="197">
        <v>18.829999999999998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85.84</v>
      </c>
      <c r="L78" s="197">
        <v>23.46</v>
      </c>
      <c r="M78" s="197">
        <v>0</v>
      </c>
      <c r="N78" s="197">
        <v>29</v>
      </c>
      <c r="O78" s="197">
        <v>48.71</v>
      </c>
      <c r="P78" s="197">
        <v>66.739999999999995</v>
      </c>
      <c r="Q78" s="197">
        <v>2.67</v>
      </c>
      <c r="R78" s="197">
        <v>10.41</v>
      </c>
      <c r="S78" s="197">
        <v>3.02</v>
      </c>
      <c r="T78" s="197">
        <v>0</v>
      </c>
      <c r="U78" s="197">
        <v>282.68</v>
      </c>
      <c r="V78" s="197">
        <v>3.08</v>
      </c>
      <c r="W78" s="197">
        <v>10.79</v>
      </c>
      <c r="X78" s="197">
        <v>24.15</v>
      </c>
      <c r="Y78" s="197">
        <v>0</v>
      </c>
      <c r="Z78">
        <v>0</v>
      </c>
      <c r="AA78" s="197">
        <v>8</v>
      </c>
      <c r="AB78" s="197">
        <v>0</v>
      </c>
      <c r="AC78" s="197">
        <v>0</v>
      </c>
      <c r="AD78" s="197">
        <v>0</v>
      </c>
      <c r="AE78" s="197">
        <v>42.59</v>
      </c>
      <c r="AF78" s="197">
        <v>0</v>
      </c>
      <c r="AG78" s="197">
        <v>0</v>
      </c>
      <c r="AH78" s="197">
        <v>0</v>
      </c>
      <c r="AI78" s="197">
        <v>55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68.319999999999993</v>
      </c>
      <c r="AQ78" s="197">
        <v>18.829999999999998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155.65</v>
      </c>
      <c r="L79" s="197">
        <v>63.06</v>
      </c>
      <c r="M79" s="197">
        <v>0</v>
      </c>
      <c r="N79" s="197">
        <v>29</v>
      </c>
      <c r="O79" s="197">
        <v>48.71</v>
      </c>
      <c r="P79" s="197">
        <v>66.739999999999995</v>
      </c>
      <c r="Q79" s="197">
        <v>5.08</v>
      </c>
      <c r="R79" s="197">
        <v>10.41</v>
      </c>
      <c r="S79" s="197">
        <v>6.48</v>
      </c>
      <c r="T79" s="197">
        <v>0</v>
      </c>
      <c r="U79" s="197">
        <v>282.68</v>
      </c>
      <c r="V79" s="197">
        <v>3.07</v>
      </c>
      <c r="W79" s="197">
        <v>9.84</v>
      </c>
      <c r="X79" s="197">
        <v>24.15</v>
      </c>
      <c r="Y79" s="197">
        <v>0</v>
      </c>
      <c r="Z79">
        <v>0</v>
      </c>
      <c r="AA79" s="197">
        <v>8</v>
      </c>
      <c r="AB79" s="197">
        <v>0</v>
      </c>
      <c r="AC79" s="197">
        <v>0</v>
      </c>
      <c r="AD79" s="197">
        <v>0</v>
      </c>
      <c r="AE79" s="197">
        <v>42.59</v>
      </c>
      <c r="AF79" s="197">
        <v>0</v>
      </c>
      <c r="AG79" s="197">
        <v>0</v>
      </c>
      <c r="AH79" s="197">
        <v>0</v>
      </c>
      <c r="AI79" s="197">
        <v>55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68.319999999999993</v>
      </c>
      <c r="AQ79" s="197">
        <v>18.829999999999998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159.54</v>
      </c>
      <c r="L80" s="197">
        <v>63.06</v>
      </c>
      <c r="M80" s="197">
        <v>0</v>
      </c>
      <c r="N80" s="197">
        <v>29</v>
      </c>
      <c r="O80" s="197">
        <v>48.71</v>
      </c>
      <c r="P80" s="197">
        <v>66.739999999999995</v>
      </c>
      <c r="Q80" s="197">
        <v>5.08</v>
      </c>
      <c r="R80" s="197">
        <v>10.41</v>
      </c>
      <c r="S80" s="197">
        <v>6.48</v>
      </c>
      <c r="T80" s="197">
        <v>0</v>
      </c>
      <c r="U80" s="197">
        <v>282.68</v>
      </c>
      <c r="V80" s="197">
        <v>3.07</v>
      </c>
      <c r="W80" s="197">
        <v>9.84</v>
      </c>
      <c r="X80" s="197">
        <v>24.15</v>
      </c>
      <c r="Y80" s="197">
        <v>0</v>
      </c>
      <c r="Z80">
        <v>0</v>
      </c>
      <c r="AA80" s="197">
        <v>8</v>
      </c>
      <c r="AB80" s="197">
        <v>0</v>
      </c>
      <c r="AC80" s="197">
        <v>0</v>
      </c>
      <c r="AD80" s="197">
        <v>0</v>
      </c>
      <c r="AE80" s="197">
        <v>42.59</v>
      </c>
      <c r="AF80" s="197">
        <v>0</v>
      </c>
      <c r="AG80" s="197">
        <v>0</v>
      </c>
      <c r="AH80" s="197">
        <v>0</v>
      </c>
      <c r="AI80" s="197">
        <v>55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68.319999999999993</v>
      </c>
      <c r="AQ80" s="197">
        <v>18.829999999999998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159.53</v>
      </c>
      <c r="L81" s="197">
        <v>63.06</v>
      </c>
      <c r="M81" s="197">
        <v>0</v>
      </c>
      <c r="N81" s="197">
        <v>29</v>
      </c>
      <c r="O81" s="197">
        <v>48.71</v>
      </c>
      <c r="P81" s="197">
        <v>66.739999999999995</v>
      </c>
      <c r="Q81" s="197">
        <v>5.08</v>
      </c>
      <c r="R81" s="197">
        <v>10.41</v>
      </c>
      <c r="S81" s="197">
        <v>6.48</v>
      </c>
      <c r="T81" s="197">
        <v>0</v>
      </c>
      <c r="U81" s="197">
        <v>282.68</v>
      </c>
      <c r="V81" s="197">
        <v>3.07</v>
      </c>
      <c r="W81" s="197">
        <v>9.84</v>
      </c>
      <c r="X81" s="197">
        <v>24.15</v>
      </c>
      <c r="Y81" s="197">
        <v>0</v>
      </c>
      <c r="Z81">
        <v>0</v>
      </c>
      <c r="AA81" s="197">
        <v>8</v>
      </c>
      <c r="AB81" s="197">
        <v>0</v>
      </c>
      <c r="AC81" s="197">
        <v>0</v>
      </c>
      <c r="AD81" s="197">
        <v>0</v>
      </c>
      <c r="AE81" s="197">
        <v>42.59</v>
      </c>
      <c r="AF81" s="197">
        <v>0</v>
      </c>
      <c r="AG81" s="197">
        <v>0</v>
      </c>
      <c r="AH81" s="197">
        <v>0</v>
      </c>
      <c r="AI81" s="197">
        <v>55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68.319999999999993</v>
      </c>
      <c r="AQ81" s="197">
        <v>18.829999999999998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159.53</v>
      </c>
      <c r="L82" s="197">
        <v>63.06</v>
      </c>
      <c r="M82" s="197">
        <v>0</v>
      </c>
      <c r="N82" s="197">
        <v>29</v>
      </c>
      <c r="O82" s="197">
        <v>48.71</v>
      </c>
      <c r="P82" s="197">
        <v>66.739999999999995</v>
      </c>
      <c r="Q82" s="197">
        <v>5.08</v>
      </c>
      <c r="R82" s="197">
        <v>10.41</v>
      </c>
      <c r="S82" s="197">
        <v>6.48</v>
      </c>
      <c r="T82" s="197">
        <v>0</v>
      </c>
      <c r="U82" s="197">
        <v>282.68</v>
      </c>
      <c r="V82" s="197">
        <v>3.07</v>
      </c>
      <c r="W82" s="197">
        <v>9.84</v>
      </c>
      <c r="X82" s="197">
        <v>24.15</v>
      </c>
      <c r="Y82" s="197">
        <v>0</v>
      </c>
      <c r="Z82">
        <v>0</v>
      </c>
      <c r="AA82" s="197">
        <v>8</v>
      </c>
      <c r="AB82" s="197">
        <v>0</v>
      </c>
      <c r="AC82" s="197">
        <v>0</v>
      </c>
      <c r="AD82" s="197">
        <v>0</v>
      </c>
      <c r="AE82" s="197">
        <v>42.59</v>
      </c>
      <c r="AF82" s="197">
        <v>0</v>
      </c>
      <c r="AG82" s="197">
        <v>0</v>
      </c>
      <c r="AH82" s="197">
        <v>0</v>
      </c>
      <c r="AI82" s="197">
        <v>55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68.319999999999993</v>
      </c>
      <c r="AQ82" s="197">
        <v>18.829999999999998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159.53</v>
      </c>
      <c r="L83" s="197">
        <v>63.06</v>
      </c>
      <c r="M83" s="197">
        <v>0</v>
      </c>
      <c r="N83" s="197">
        <v>29</v>
      </c>
      <c r="O83" s="197">
        <v>48.71</v>
      </c>
      <c r="P83" s="197">
        <v>66.739999999999995</v>
      </c>
      <c r="Q83" s="197">
        <v>5.08</v>
      </c>
      <c r="R83" s="197">
        <v>10.41</v>
      </c>
      <c r="S83" s="197">
        <v>6.48</v>
      </c>
      <c r="T83" s="197">
        <v>0</v>
      </c>
      <c r="U83" s="197">
        <v>282.68</v>
      </c>
      <c r="V83" s="197">
        <v>3.07</v>
      </c>
      <c r="W83" s="197">
        <v>9.56</v>
      </c>
      <c r="X83" s="197">
        <v>24.15</v>
      </c>
      <c r="Y83" s="197">
        <v>0</v>
      </c>
      <c r="Z83">
        <v>0</v>
      </c>
      <c r="AA83" s="197">
        <v>8</v>
      </c>
      <c r="AB83" s="197">
        <v>0</v>
      </c>
      <c r="AC83" s="197">
        <v>0</v>
      </c>
      <c r="AD83" s="197">
        <v>0</v>
      </c>
      <c r="AE83" s="197">
        <v>42.59</v>
      </c>
      <c r="AF83" s="197">
        <v>0</v>
      </c>
      <c r="AG83" s="197">
        <v>0</v>
      </c>
      <c r="AH83" s="197">
        <v>0</v>
      </c>
      <c r="AI83" s="197">
        <v>55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68.319999999999993</v>
      </c>
      <c r="AQ83" s="197">
        <v>18.829999999999998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159.53</v>
      </c>
      <c r="L84" s="197">
        <v>63.06</v>
      </c>
      <c r="M84" s="197">
        <v>0</v>
      </c>
      <c r="N84" s="197">
        <v>29</v>
      </c>
      <c r="O84" s="197">
        <v>48.71</v>
      </c>
      <c r="P84" s="197">
        <v>66.739999999999995</v>
      </c>
      <c r="Q84" s="197">
        <v>5.08</v>
      </c>
      <c r="R84" s="197">
        <v>10.41</v>
      </c>
      <c r="S84" s="197">
        <v>6.48</v>
      </c>
      <c r="T84" s="197">
        <v>0</v>
      </c>
      <c r="U84" s="197">
        <v>282.68</v>
      </c>
      <c r="V84" s="197">
        <v>3.07</v>
      </c>
      <c r="W84" s="197">
        <v>9.56</v>
      </c>
      <c r="X84" s="197">
        <v>24.15</v>
      </c>
      <c r="Y84" s="197">
        <v>0</v>
      </c>
      <c r="Z84">
        <v>0</v>
      </c>
      <c r="AA84" s="197">
        <v>8</v>
      </c>
      <c r="AB84" s="197">
        <v>0</v>
      </c>
      <c r="AC84" s="197">
        <v>0</v>
      </c>
      <c r="AD84" s="197">
        <v>0</v>
      </c>
      <c r="AE84" s="197">
        <v>42.59</v>
      </c>
      <c r="AF84" s="197">
        <v>0</v>
      </c>
      <c r="AG84" s="197">
        <v>0</v>
      </c>
      <c r="AH84" s="197">
        <v>0</v>
      </c>
      <c r="AI84" s="197">
        <v>55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68.319999999999993</v>
      </c>
      <c r="AQ84" s="197">
        <v>18.829999999999998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159.53</v>
      </c>
      <c r="L85" s="197">
        <v>63.06</v>
      </c>
      <c r="M85" s="197">
        <v>0</v>
      </c>
      <c r="N85" s="197">
        <v>29</v>
      </c>
      <c r="O85" s="197">
        <v>48.71</v>
      </c>
      <c r="P85" s="197">
        <v>66.739999999999995</v>
      </c>
      <c r="Q85" s="197">
        <v>5.08</v>
      </c>
      <c r="R85" s="197">
        <v>10.41</v>
      </c>
      <c r="S85" s="197">
        <v>6.48</v>
      </c>
      <c r="T85" s="197">
        <v>0</v>
      </c>
      <c r="U85" s="197">
        <v>282.68</v>
      </c>
      <c r="V85" s="197">
        <v>3.07</v>
      </c>
      <c r="W85" s="197">
        <v>9.56</v>
      </c>
      <c r="X85" s="197">
        <v>24.15</v>
      </c>
      <c r="Y85" s="197">
        <v>0</v>
      </c>
      <c r="Z85">
        <v>0</v>
      </c>
      <c r="AA85" s="197">
        <v>8</v>
      </c>
      <c r="AB85" s="197">
        <v>0</v>
      </c>
      <c r="AC85" s="197">
        <v>0</v>
      </c>
      <c r="AD85" s="197">
        <v>0</v>
      </c>
      <c r="AE85" s="197">
        <v>42.59</v>
      </c>
      <c r="AF85" s="197">
        <v>0</v>
      </c>
      <c r="AG85" s="197">
        <v>0</v>
      </c>
      <c r="AH85" s="197">
        <v>0</v>
      </c>
      <c r="AI85" s="197">
        <v>55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68.319999999999993</v>
      </c>
      <c r="AQ85" s="197">
        <v>18.829999999999998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159.53</v>
      </c>
      <c r="L86" s="197">
        <v>63.06</v>
      </c>
      <c r="M86" s="197">
        <v>0</v>
      </c>
      <c r="N86" s="197">
        <v>29</v>
      </c>
      <c r="O86" s="197">
        <v>48.71</v>
      </c>
      <c r="P86" s="197">
        <v>66.739999999999995</v>
      </c>
      <c r="Q86" s="197">
        <v>5.08</v>
      </c>
      <c r="R86" s="197">
        <v>10.41</v>
      </c>
      <c r="S86" s="197">
        <v>6.48</v>
      </c>
      <c r="T86" s="197">
        <v>0</v>
      </c>
      <c r="U86" s="197">
        <v>282.68</v>
      </c>
      <c r="V86" s="197">
        <v>3.07</v>
      </c>
      <c r="W86" s="197">
        <v>9.56</v>
      </c>
      <c r="X86" s="197">
        <v>24.15</v>
      </c>
      <c r="Y86" s="197">
        <v>0</v>
      </c>
      <c r="Z86">
        <v>0</v>
      </c>
      <c r="AA86" s="197">
        <v>8</v>
      </c>
      <c r="AB86" s="197">
        <v>0</v>
      </c>
      <c r="AC86" s="197">
        <v>0</v>
      </c>
      <c r="AD86" s="197">
        <v>0</v>
      </c>
      <c r="AE86" s="197">
        <v>42.59</v>
      </c>
      <c r="AF86" s="197">
        <v>0</v>
      </c>
      <c r="AG86" s="197">
        <v>0</v>
      </c>
      <c r="AH86" s="197">
        <v>0</v>
      </c>
      <c r="AI86" s="197">
        <v>55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68.319999999999993</v>
      </c>
      <c r="AQ86" s="197">
        <v>18.829999999999998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159.53</v>
      </c>
      <c r="L87" s="197">
        <v>63.06</v>
      </c>
      <c r="M87" s="197">
        <v>0</v>
      </c>
      <c r="N87" s="197">
        <v>29</v>
      </c>
      <c r="O87" s="197">
        <v>48.71</v>
      </c>
      <c r="P87" s="197">
        <v>66.739999999999995</v>
      </c>
      <c r="Q87" s="197">
        <v>5.08</v>
      </c>
      <c r="R87" s="197">
        <v>10.41</v>
      </c>
      <c r="S87" s="197">
        <v>6.48</v>
      </c>
      <c r="T87" s="197">
        <v>0</v>
      </c>
      <c r="U87" s="197">
        <v>282.68</v>
      </c>
      <c r="V87" s="197">
        <v>3.07</v>
      </c>
      <c r="W87" s="197">
        <v>9.7799999999999994</v>
      </c>
      <c r="X87" s="197">
        <v>24.15</v>
      </c>
      <c r="Y87" s="197">
        <v>0</v>
      </c>
      <c r="Z87">
        <v>0</v>
      </c>
      <c r="AA87" s="197">
        <v>8</v>
      </c>
      <c r="AB87" s="197">
        <v>0</v>
      </c>
      <c r="AC87" s="197">
        <v>0</v>
      </c>
      <c r="AD87" s="197">
        <v>0</v>
      </c>
      <c r="AE87" s="197">
        <v>42.59</v>
      </c>
      <c r="AF87" s="197">
        <v>0</v>
      </c>
      <c r="AG87" s="197">
        <v>0</v>
      </c>
      <c r="AH87" s="197">
        <v>0</v>
      </c>
      <c r="AI87" s="197">
        <v>55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68.319999999999993</v>
      </c>
      <c r="AQ87" s="197">
        <v>18.829999999999998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159.53</v>
      </c>
      <c r="L88" s="197">
        <v>63.06</v>
      </c>
      <c r="M88" s="197">
        <v>0</v>
      </c>
      <c r="N88" s="197">
        <v>29</v>
      </c>
      <c r="O88" s="197">
        <v>48.71</v>
      </c>
      <c r="P88" s="197">
        <v>66.739999999999995</v>
      </c>
      <c r="Q88" s="197">
        <v>5.08</v>
      </c>
      <c r="R88" s="197">
        <v>10.41</v>
      </c>
      <c r="S88" s="197">
        <v>6.48</v>
      </c>
      <c r="T88" s="197">
        <v>0</v>
      </c>
      <c r="U88" s="197">
        <v>282.68</v>
      </c>
      <c r="V88" s="197">
        <v>3.07</v>
      </c>
      <c r="W88" s="197">
        <v>9.7799999999999994</v>
      </c>
      <c r="X88" s="197">
        <v>24.15</v>
      </c>
      <c r="Y88" s="197">
        <v>0</v>
      </c>
      <c r="Z88">
        <v>0</v>
      </c>
      <c r="AA88" s="197">
        <v>8</v>
      </c>
      <c r="AB88" s="197">
        <v>0</v>
      </c>
      <c r="AC88" s="197">
        <v>0</v>
      </c>
      <c r="AD88" s="197">
        <v>0</v>
      </c>
      <c r="AE88" s="197">
        <v>42.59</v>
      </c>
      <c r="AF88" s="197">
        <v>0</v>
      </c>
      <c r="AG88" s="197">
        <v>0</v>
      </c>
      <c r="AH88" s="197">
        <v>0</v>
      </c>
      <c r="AI88" s="197">
        <v>55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68.319999999999993</v>
      </c>
      <c r="AQ88" s="197">
        <v>18.829999999999998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159.53</v>
      </c>
      <c r="L89" s="197">
        <v>63.06</v>
      </c>
      <c r="M89" s="197">
        <v>0</v>
      </c>
      <c r="N89" s="197">
        <v>29</v>
      </c>
      <c r="O89" s="197">
        <v>48.71</v>
      </c>
      <c r="P89" s="197">
        <v>66.739999999999995</v>
      </c>
      <c r="Q89" s="197">
        <v>5.08</v>
      </c>
      <c r="R89" s="197">
        <v>10.41</v>
      </c>
      <c r="S89" s="197">
        <v>6.48</v>
      </c>
      <c r="T89" s="197">
        <v>0</v>
      </c>
      <c r="U89" s="197">
        <v>282.68</v>
      </c>
      <c r="V89" s="197">
        <v>3.07</v>
      </c>
      <c r="W89" s="197">
        <v>9.89</v>
      </c>
      <c r="X89" s="197">
        <v>24.15</v>
      </c>
      <c r="Y89" s="197">
        <v>0</v>
      </c>
      <c r="Z89">
        <v>0</v>
      </c>
      <c r="AA89" s="197">
        <v>8</v>
      </c>
      <c r="AB89" s="197">
        <v>0</v>
      </c>
      <c r="AC89" s="197">
        <v>0</v>
      </c>
      <c r="AD89" s="197">
        <v>0</v>
      </c>
      <c r="AE89" s="197">
        <v>42.59</v>
      </c>
      <c r="AF89" s="197">
        <v>0</v>
      </c>
      <c r="AG89" s="197">
        <v>0</v>
      </c>
      <c r="AH89" s="197">
        <v>0</v>
      </c>
      <c r="AI89" s="197">
        <v>55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68.319999999999993</v>
      </c>
      <c r="AQ89" s="197">
        <v>18.829999999999998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159.53</v>
      </c>
      <c r="L90" s="197">
        <v>63.06</v>
      </c>
      <c r="M90" s="197">
        <v>0</v>
      </c>
      <c r="N90" s="197">
        <v>29</v>
      </c>
      <c r="O90" s="197">
        <v>48.71</v>
      </c>
      <c r="P90" s="197">
        <v>66.739999999999995</v>
      </c>
      <c r="Q90" s="197">
        <v>5.08</v>
      </c>
      <c r="R90" s="197">
        <v>10.41</v>
      </c>
      <c r="S90" s="197">
        <v>6.48</v>
      </c>
      <c r="T90" s="197">
        <v>0</v>
      </c>
      <c r="U90" s="197">
        <v>282.68</v>
      </c>
      <c r="V90" s="197">
        <v>3.07</v>
      </c>
      <c r="W90" s="197">
        <v>9.89</v>
      </c>
      <c r="X90" s="197">
        <v>24.15</v>
      </c>
      <c r="Y90" s="197">
        <v>0</v>
      </c>
      <c r="Z90">
        <v>0</v>
      </c>
      <c r="AA90" s="197">
        <v>8.3000000000000007</v>
      </c>
      <c r="AB90" s="197">
        <v>0</v>
      </c>
      <c r="AC90" s="197">
        <v>0</v>
      </c>
      <c r="AD90" s="197">
        <v>0</v>
      </c>
      <c r="AE90" s="197">
        <v>42.59</v>
      </c>
      <c r="AF90" s="197">
        <v>0</v>
      </c>
      <c r="AG90" s="197">
        <v>0</v>
      </c>
      <c r="AH90" s="197">
        <v>0</v>
      </c>
      <c r="AI90" s="197">
        <v>55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68.319999999999993</v>
      </c>
      <c r="AQ90" s="197">
        <v>18.829999999999998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159.53</v>
      </c>
      <c r="L91" s="197">
        <v>63.06</v>
      </c>
      <c r="M91" s="197">
        <v>0</v>
      </c>
      <c r="N91" s="197">
        <v>29</v>
      </c>
      <c r="O91" s="197">
        <v>48.71</v>
      </c>
      <c r="P91" s="197">
        <v>66.739999999999995</v>
      </c>
      <c r="Q91" s="197">
        <v>5.08</v>
      </c>
      <c r="R91" s="197">
        <v>10.41</v>
      </c>
      <c r="S91" s="197">
        <v>6.48</v>
      </c>
      <c r="T91" s="197">
        <v>0</v>
      </c>
      <c r="U91" s="197">
        <v>282.68</v>
      </c>
      <c r="V91" s="197">
        <v>3.07</v>
      </c>
      <c r="W91" s="197">
        <v>9.89</v>
      </c>
      <c r="X91" s="197">
        <v>24.15</v>
      </c>
      <c r="Y91" s="197">
        <v>0</v>
      </c>
      <c r="Z91">
        <v>0</v>
      </c>
      <c r="AA91" s="197">
        <v>8.3000000000000007</v>
      </c>
      <c r="AB91" s="197">
        <v>0</v>
      </c>
      <c r="AC91" s="197">
        <v>0</v>
      </c>
      <c r="AD91" s="197">
        <v>0</v>
      </c>
      <c r="AE91" s="197">
        <v>42.59</v>
      </c>
      <c r="AF91" s="197">
        <v>0</v>
      </c>
      <c r="AG91" s="197">
        <v>0</v>
      </c>
      <c r="AH91" s="197">
        <v>0</v>
      </c>
      <c r="AI91" s="197">
        <v>55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68.319999999999993</v>
      </c>
      <c r="AQ91" s="197">
        <v>18.829999999999998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159.53</v>
      </c>
      <c r="L92" s="197">
        <v>63.06</v>
      </c>
      <c r="M92" s="197">
        <v>0</v>
      </c>
      <c r="N92" s="197">
        <v>29</v>
      </c>
      <c r="O92" s="197">
        <v>48.71</v>
      </c>
      <c r="P92" s="197">
        <v>66.739999999999995</v>
      </c>
      <c r="Q92" s="197">
        <v>5.08</v>
      </c>
      <c r="R92" s="197">
        <v>10.41</v>
      </c>
      <c r="S92" s="197">
        <v>6.48</v>
      </c>
      <c r="T92" s="197">
        <v>0</v>
      </c>
      <c r="U92" s="197">
        <v>282.68</v>
      </c>
      <c r="V92" s="197">
        <v>3.07</v>
      </c>
      <c r="W92" s="197">
        <v>9.89</v>
      </c>
      <c r="X92" s="197">
        <v>24.15</v>
      </c>
      <c r="Y92" s="197">
        <v>0</v>
      </c>
      <c r="Z92">
        <v>0</v>
      </c>
      <c r="AA92" s="197">
        <v>8.3000000000000007</v>
      </c>
      <c r="AB92" s="197">
        <v>0</v>
      </c>
      <c r="AC92" s="197">
        <v>0</v>
      </c>
      <c r="AD92" s="197">
        <v>0</v>
      </c>
      <c r="AE92" s="197">
        <v>42.59</v>
      </c>
      <c r="AF92" s="197">
        <v>0</v>
      </c>
      <c r="AG92" s="197">
        <v>0</v>
      </c>
      <c r="AH92" s="197">
        <v>0</v>
      </c>
      <c r="AI92" s="197">
        <v>55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68.319999999999993</v>
      </c>
      <c r="AQ92" s="197">
        <v>18.829999999999998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159.53</v>
      </c>
      <c r="L93" s="197">
        <v>63.06</v>
      </c>
      <c r="M93" s="197">
        <v>0</v>
      </c>
      <c r="N93" s="197">
        <v>29</v>
      </c>
      <c r="O93" s="197">
        <v>48.71</v>
      </c>
      <c r="P93" s="197">
        <v>66.739999999999995</v>
      </c>
      <c r="Q93" s="197">
        <v>5.08</v>
      </c>
      <c r="R93" s="197">
        <v>10.41</v>
      </c>
      <c r="S93" s="197">
        <v>6.48</v>
      </c>
      <c r="T93" s="197">
        <v>0</v>
      </c>
      <c r="U93" s="197">
        <v>282.68</v>
      </c>
      <c r="V93" s="197">
        <v>3.07</v>
      </c>
      <c r="W93" s="197">
        <v>9.89</v>
      </c>
      <c r="X93" s="197">
        <v>24.15</v>
      </c>
      <c r="Y93" s="197">
        <v>0</v>
      </c>
      <c r="Z93">
        <v>0</v>
      </c>
      <c r="AA93" s="197">
        <v>8.3000000000000007</v>
      </c>
      <c r="AB93" s="197">
        <v>0</v>
      </c>
      <c r="AC93" s="197">
        <v>0</v>
      </c>
      <c r="AD93" s="197">
        <v>0</v>
      </c>
      <c r="AE93" s="197">
        <v>42.59</v>
      </c>
      <c r="AF93" s="197">
        <v>0</v>
      </c>
      <c r="AG93" s="197">
        <v>0</v>
      </c>
      <c r="AH93" s="197">
        <v>0</v>
      </c>
      <c r="AI93" s="197">
        <v>55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68.319999999999993</v>
      </c>
      <c r="AQ93" s="197">
        <v>18.829999999999998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159.53</v>
      </c>
      <c r="L94" s="197">
        <v>63.06</v>
      </c>
      <c r="M94" s="197">
        <v>0</v>
      </c>
      <c r="N94" s="197">
        <v>29</v>
      </c>
      <c r="O94" s="197">
        <v>48.71</v>
      </c>
      <c r="P94" s="197">
        <v>66.739999999999995</v>
      </c>
      <c r="Q94" s="197">
        <v>5.08</v>
      </c>
      <c r="R94" s="197">
        <v>10.41</v>
      </c>
      <c r="S94" s="197">
        <v>6.48</v>
      </c>
      <c r="T94" s="197">
        <v>0</v>
      </c>
      <c r="U94" s="197">
        <v>282.68</v>
      </c>
      <c r="V94" s="197">
        <v>3.07</v>
      </c>
      <c r="W94" s="197">
        <v>9.89</v>
      </c>
      <c r="X94" s="197">
        <v>24.15</v>
      </c>
      <c r="Y94" s="197">
        <v>0</v>
      </c>
      <c r="Z94">
        <v>0</v>
      </c>
      <c r="AA94" s="197">
        <v>8.3000000000000007</v>
      </c>
      <c r="AB94" s="197">
        <v>0</v>
      </c>
      <c r="AC94" s="197">
        <v>0</v>
      </c>
      <c r="AD94" s="197">
        <v>0</v>
      </c>
      <c r="AE94" s="197">
        <v>42.59</v>
      </c>
      <c r="AF94" s="197">
        <v>0</v>
      </c>
      <c r="AG94" s="197">
        <v>0</v>
      </c>
      <c r="AH94" s="197">
        <v>0</v>
      </c>
      <c r="AI94" s="197">
        <v>55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68.319999999999993</v>
      </c>
      <c r="AQ94" s="197">
        <v>18.829999999999998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159.53</v>
      </c>
      <c r="L95" s="197">
        <v>63.06</v>
      </c>
      <c r="M95" s="197">
        <v>0</v>
      </c>
      <c r="N95" s="197">
        <v>29</v>
      </c>
      <c r="O95" s="197">
        <v>48.71</v>
      </c>
      <c r="P95" s="197">
        <v>66.739999999999995</v>
      </c>
      <c r="Q95" s="197">
        <v>5.08</v>
      </c>
      <c r="R95" s="197">
        <v>10.41</v>
      </c>
      <c r="S95" s="197">
        <v>6.48</v>
      </c>
      <c r="T95" s="197">
        <v>0</v>
      </c>
      <c r="U95" s="197">
        <v>282.68</v>
      </c>
      <c r="V95" s="197">
        <v>3.07</v>
      </c>
      <c r="W95" s="197">
        <v>9.9700000000000006</v>
      </c>
      <c r="X95" s="197">
        <v>24.15</v>
      </c>
      <c r="Y95" s="197">
        <v>0</v>
      </c>
      <c r="Z95">
        <v>0</v>
      </c>
      <c r="AA95" s="197">
        <v>8.3000000000000007</v>
      </c>
      <c r="AB95" s="197">
        <v>0</v>
      </c>
      <c r="AC95" s="197">
        <v>0</v>
      </c>
      <c r="AD95" s="197">
        <v>0</v>
      </c>
      <c r="AE95" s="197">
        <v>42.59</v>
      </c>
      <c r="AF95" s="197">
        <v>0</v>
      </c>
      <c r="AG95" s="197">
        <v>0</v>
      </c>
      <c r="AH95" s="197">
        <v>0</v>
      </c>
      <c r="AI95" s="197">
        <v>55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68.319999999999993</v>
      </c>
      <c r="AQ95" s="197">
        <v>18.829999999999998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159.53</v>
      </c>
      <c r="L96" s="197">
        <v>63.06</v>
      </c>
      <c r="M96" s="197">
        <v>0</v>
      </c>
      <c r="N96" s="197">
        <v>29</v>
      </c>
      <c r="O96" s="197">
        <v>48.71</v>
      </c>
      <c r="P96" s="197">
        <v>66.739999999999995</v>
      </c>
      <c r="Q96" s="197">
        <v>5.08</v>
      </c>
      <c r="R96" s="197">
        <v>10.41</v>
      </c>
      <c r="S96" s="197">
        <v>6.48</v>
      </c>
      <c r="T96" s="197">
        <v>0</v>
      </c>
      <c r="U96" s="197">
        <v>282.68</v>
      </c>
      <c r="V96" s="197">
        <v>3.07</v>
      </c>
      <c r="W96" s="197">
        <v>9.9700000000000006</v>
      </c>
      <c r="X96" s="197">
        <v>24.15</v>
      </c>
      <c r="Y96" s="197">
        <v>0</v>
      </c>
      <c r="Z96">
        <v>0</v>
      </c>
      <c r="AA96" s="197">
        <v>8.3000000000000007</v>
      </c>
      <c r="AB96" s="197">
        <v>0</v>
      </c>
      <c r="AC96" s="197">
        <v>0</v>
      </c>
      <c r="AD96" s="197">
        <v>0</v>
      </c>
      <c r="AE96" s="197">
        <v>42.59</v>
      </c>
      <c r="AF96" s="197">
        <v>0</v>
      </c>
      <c r="AG96" s="197">
        <v>0</v>
      </c>
      <c r="AH96" s="197">
        <v>0</v>
      </c>
      <c r="AI96" s="197">
        <v>55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68.319999999999993</v>
      </c>
      <c r="AQ96" s="197">
        <v>18.829999999999998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159.53</v>
      </c>
      <c r="L97" s="197">
        <v>63.06</v>
      </c>
      <c r="M97" s="197">
        <v>0</v>
      </c>
      <c r="N97" s="197">
        <v>29</v>
      </c>
      <c r="O97" s="197">
        <v>48.71</v>
      </c>
      <c r="P97" s="197">
        <v>66.739999999999995</v>
      </c>
      <c r="Q97" s="197">
        <v>5.08</v>
      </c>
      <c r="R97" s="197">
        <v>10.41</v>
      </c>
      <c r="S97" s="197">
        <v>6.48</v>
      </c>
      <c r="T97" s="197">
        <v>0</v>
      </c>
      <c r="U97" s="197">
        <v>282.68</v>
      </c>
      <c r="V97" s="197">
        <v>3.07</v>
      </c>
      <c r="W97" s="197">
        <v>9.9700000000000006</v>
      </c>
      <c r="X97" s="197">
        <v>24.15</v>
      </c>
      <c r="Y97" s="197">
        <v>0</v>
      </c>
      <c r="Z97">
        <v>0</v>
      </c>
      <c r="AA97" s="197">
        <v>8.3000000000000007</v>
      </c>
      <c r="AB97" s="197">
        <v>0</v>
      </c>
      <c r="AC97" s="197">
        <v>0</v>
      </c>
      <c r="AD97" s="197">
        <v>0</v>
      </c>
      <c r="AE97" s="197">
        <v>42.59</v>
      </c>
      <c r="AF97" s="197">
        <v>0</v>
      </c>
      <c r="AG97" s="197">
        <v>0</v>
      </c>
      <c r="AH97" s="197">
        <v>0</v>
      </c>
      <c r="AI97" s="197">
        <v>55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68.319999999999993</v>
      </c>
      <c r="AQ97" s="197">
        <v>18.829999999999998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159.53</v>
      </c>
      <c r="L98" s="197">
        <v>63.06</v>
      </c>
      <c r="M98" s="197">
        <v>0</v>
      </c>
      <c r="N98" s="197">
        <v>29</v>
      </c>
      <c r="O98" s="197">
        <v>48.71</v>
      </c>
      <c r="P98" s="197">
        <v>66.739999999999995</v>
      </c>
      <c r="Q98" s="197">
        <v>5.08</v>
      </c>
      <c r="R98" s="197">
        <v>10.41</v>
      </c>
      <c r="S98" s="197">
        <v>6.48</v>
      </c>
      <c r="T98" s="197">
        <v>0</v>
      </c>
      <c r="U98" s="197">
        <v>282.68</v>
      </c>
      <c r="V98" s="197">
        <v>3.07</v>
      </c>
      <c r="W98" s="197">
        <v>9.9700000000000006</v>
      </c>
      <c r="X98" s="197">
        <v>24.15</v>
      </c>
      <c r="Y98" s="197">
        <v>0</v>
      </c>
      <c r="Z98">
        <v>0</v>
      </c>
      <c r="AA98" s="197">
        <v>8.3000000000000007</v>
      </c>
      <c r="AB98" s="197">
        <v>0</v>
      </c>
      <c r="AC98" s="197">
        <v>0</v>
      </c>
      <c r="AD98" s="197">
        <v>0</v>
      </c>
      <c r="AE98" s="197">
        <v>42.59</v>
      </c>
      <c r="AF98" s="197">
        <v>0</v>
      </c>
      <c r="AG98" s="197">
        <v>0</v>
      </c>
      <c r="AH98" s="197">
        <v>0</v>
      </c>
      <c r="AI98" s="197">
        <v>55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68.319999999999993</v>
      </c>
      <c r="AQ98" s="197">
        <v>18.829999999999998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2.4293674999999992</v>
      </c>
      <c r="L99">
        <f t="shared" si="0"/>
        <v>0.78746999999999956</v>
      </c>
      <c r="M99">
        <f t="shared" si="0"/>
        <v>0</v>
      </c>
      <c r="N99">
        <f t="shared" si="0"/>
        <v>0.6666700000000001</v>
      </c>
      <c r="O99">
        <f t="shared" si="0"/>
        <v>1.1255225000000002</v>
      </c>
      <c r="P99">
        <f t="shared" si="0"/>
        <v>1.537904999999997</v>
      </c>
      <c r="Q99">
        <f t="shared" si="0"/>
        <v>7.9694999999999863E-2</v>
      </c>
      <c r="R99">
        <f t="shared" si="0"/>
        <v>0.15281000000000008</v>
      </c>
      <c r="S99">
        <f t="shared" si="0"/>
        <v>9.3500000000000111E-2</v>
      </c>
      <c r="T99">
        <f t="shared" si="0"/>
        <v>0</v>
      </c>
      <c r="U99">
        <f t="shared" si="0"/>
        <v>6.7782075000000042</v>
      </c>
      <c r="V99">
        <f t="shared" si="0"/>
        <v>2.8734999999999958E-2</v>
      </c>
      <c r="W99">
        <f t="shared" si="0"/>
        <v>0.1690674999999999</v>
      </c>
      <c r="X99">
        <f t="shared" si="0"/>
        <v>0.45351500000000033</v>
      </c>
      <c r="Y99">
        <f t="shared" si="0"/>
        <v>0</v>
      </c>
      <c r="Z99">
        <f t="shared" si="0"/>
        <v>0</v>
      </c>
      <c r="AA99">
        <f t="shared" si="0"/>
        <v>0.1939499999999999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1.0221600000000013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1.3518499999999996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1.2781924999999992</v>
      </c>
      <c r="AQ99">
        <f t="shared" si="0"/>
        <v>0.30903250000000004</v>
      </c>
      <c r="AR99">
        <f t="shared" si="0"/>
        <v>0.24602250000000001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7.59</v>
      </c>
      <c r="L3" s="197">
        <v>444.68</v>
      </c>
      <c r="M3" s="197">
        <v>27.29</v>
      </c>
      <c r="N3" s="197">
        <v>35.03</v>
      </c>
      <c r="O3" s="197">
        <v>0</v>
      </c>
      <c r="P3" s="197">
        <v>41.32</v>
      </c>
      <c r="Q3" s="197">
        <v>0</v>
      </c>
      <c r="R3" s="197">
        <v>11.15</v>
      </c>
      <c r="S3" s="197">
        <v>0</v>
      </c>
      <c r="T3" s="197">
        <v>0</v>
      </c>
      <c r="U3" s="197">
        <v>61.9</v>
      </c>
      <c r="V3" s="197">
        <v>3.54</v>
      </c>
      <c r="W3" s="197">
        <v>10.8</v>
      </c>
      <c r="X3" s="197">
        <v>29.16</v>
      </c>
      <c r="Y3" s="197">
        <v>0</v>
      </c>
      <c r="Z3">
        <v>0</v>
      </c>
      <c r="AA3" s="197">
        <v>11</v>
      </c>
      <c r="AB3" s="197">
        <v>0</v>
      </c>
      <c r="AC3" s="197">
        <v>0</v>
      </c>
      <c r="AD3" s="197">
        <v>0</v>
      </c>
      <c r="AE3" s="197">
        <v>51.64</v>
      </c>
      <c r="AF3" s="197">
        <v>0</v>
      </c>
      <c r="AG3" s="197">
        <v>0</v>
      </c>
      <c r="AH3" s="197">
        <v>0</v>
      </c>
      <c r="AI3" s="197">
        <v>69.61</v>
      </c>
      <c r="AJ3" s="197">
        <v>0</v>
      </c>
      <c r="AK3" s="197">
        <v>0</v>
      </c>
      <c r="AL3" s="197">
        <v>0</v>
      </c>
      <c r="AM3" s="197">
        <v>30</v>
      </c>
      <c r="AN3" s="197">
        <v>0</v>
      </c>
      <c r="AO3">
        <v>0</v>
      </c>
      <c r="AP3" s="197">
        <v>75.099999999999994</v>
      </c>
      <c r="AQ3" s="197">
        <v>22.75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8.76</v>
      </c>
      <c r="L4" s="197">
        <v>444.68</v>
      </c>
      <c r="M4" s="197">
        <v>27.29</v>
      </c>
      <c r="N4" s="197">
        <v>35.03</v>
      </c>
      <c r="O4" s="197">
        <v>0</v>
      </c>
      <c r="P4" s="197">
        <v>41.32</v>
      </c>
      <c r="Q4" s="197">
        <v>0</v>
      </c>
      <c r="R4" s="197">
        <v>12.58</v>
      </c>
      <c r="S4" s="197">
        <v>0</v>
      </c>
      <c r="T4" s="197">
        <v>0</v>
      </c>
      <c r="U4" s="197">
        <v>61.9</v>
      </c>
      <c r="V4" s="197">
        <v>3.54</v>
      </c>
      <c r="W4" s="197">
        <v>10.8</v>
      </c>
      <c r="X4" s="197">
        <v>29.16</v>
      </c>
      <c r="Y4" s="197">
        <v>0</v>
      </c>
      <c r="Z4">
        <v>0</v>
      </c>
      <c r="AA4" s="197">
        <v>11</v>
      </c>
      <c r="AB4" s="197">
        <v>0</v>
      </c>
      <c r="AC4" s="197">
        <v>0</v>
      </c>
      <c r="AD4" s="197">
        <v>0</v>
      </c>
      <c r="AE4" s="197">
        <v>51.64</v>
      </c>
      <c r="AF4" s="197">
        <v>0</v>
      </c>
      <c r="AG4" s="197">
        <v>0</v>
      </c>
      <c r="AH4" s="197">
        <v>0</v>
      </c>
      <c r="AI4" s="197">
        <v>69.61</v>
      </c>
      <c r="AJ4" s="197">
        <v>0</v>
      </c>
      <c r="AK4" s="197">
        <v>0</v>
      </c>
      <c r="AL4" s="197">
        <v>0</v>
      </c>
      <c r="AM4" s="197">
        <v>30</v>
      </c>
      <c r="AN4" s="197">
        <v>0</v>
      </c>
      <c r="AO4">
        <v>0</v>
      </c>
      <c r="AP4" s="197">
        <v>75.099999999999994</v>
      </c>
      <c r="AQ4" s="197">
        <v>22.75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9.1</v>
      </c>
      <c r="L5" s="197">
        <v>452.27</v>
      </c>
      <c r="M5" s="197">
        <v>27.29</v>
      </c>
      <c r="N5" s="197">
        <v>35.03</v>
      </c>
      <c r="O5" s="197">
        <v>0</v>
      </c>
      <c r="P5" s="197">
        <v>41.32</v>
      </c>
      <c r="Q5" s="197">
        <v>2.92</v>
      </c>
      <c r="R5" s="197">
        <v>12.58</v>
      </c>
      <c r="S5" s="197">
        <v>2.54</v>
      </c>
      <c r="T5" s="197">
        <v>0</v>
      </c>
      <c r="U5" s="197">
        <v>61.9</v>
      </c>
      <c r="V5" s="197">
        <v>3.42</v>
      </c>
      <c r="W5" s="197">
        <v>10.24</v>
      </c>
      <c r="X5" s="197">
        <v>29.16</v>
      </c>
      <c r="Y5" s="197">
        <v>0</v>
      </c>
      <c r="Z5">
        <v>0</v>
      </c>
      <c r="AA5" s="197">
        <v>11</v>
      </c>
      <c r="AB5" s="197">
        <v>0</v>
      </c>
      <c r="AC5" s="197">
        <v>0</v>
      </c>
      <c r="AD5" s="197">
        <v>0</v>
      </c>
      <c r="AE5" s="197">
        <v>51.64</v>
      </c>
      <c r="AF5" s="197">
        <v>0</v>
      </c>
      <c r="AG5" s="197">
        <v>0</v>
      </c>
      <c r="AH5" s="197">
        <v>0</v>
      </c>
      <c r="AI5" s="197">
        <v>69.61</v>
      </c>
      <c r="AJ5" s="197">
        <v>0</v>
      </c>
      <c r="AK5" s="197">
        <v>0</v>
      </c>
      <c r="AL5" s="197">
        <v>0</v>
      </c>
      <c r="AM5" s="197">
        <v>30</v>
      </c>
      <c r="AN5" s="197">
        <v>0</v>
      </c>
      <c r="AO5">
        <v>0</v>
      </c>
      <c r="AP5" s="197">
        <v>75.099999999999994</v>
      </c>
      <c r="AQ5" s="197">
        <v>22.75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9.1</v>
      </c>
      <c r="L6" s="197">
        <v>403.65</v>
      </c>
      <c r="M6" s="197">
        <v>27.29</v>
      </c>
      <c r="N6" s="197">
        <v>35.03</v>
      </c>
      <c r="O6" s="197">
        <v>0</v>
      </c>
      <c r="P6" s="197">
        <v>41.32</v>
      </c>
      <c r="Q6" s="197">
        <v>2.92</v>
      </c>
      <c r="R6" s="197">
        <v>12.58</v>
      </c>
      <c r="S6" s="197">
        <v>0.7</v>
      </c>
      <c r="T6" s="197">
        <v>0</v>
      </c>
      <c r="U6" s="197">
        <v>61.9</v>
      </c>
      <c r="V6" s="197">
        <v>3.42</v>
      </c>
      <c r="W6" s="197">
        <v>10.24</v>
      </c>
      <c r="X6" s="197">
        <v>29.16</v>
      </c>
      <c r="Y6" s="197">
        <v>0</v>
      </c>
      <c r="Z6">
        <v>0</v>
      </c>
      <c r="AA6" s="197">
        <v>11</v>
      </c>
      <c r="AB6" s="197">
        <v>0</v>
      </c>
      <c r="AC6" s="197">
        <v>0</v>
      </c>
      <c r="AD6" s="197">
        <v>0</v>
      </c>
      <c r="AE6" s="197">
        <v>51.64</v>
      </c>
      <c r="AF6" s="197">
        <v>0</v>
      </c>
      <c r="AG6" s="197">
        <v>0</v>
      </c>
      <c r="AH6" s="197">
        <v>0</v>
      </c>
      <c r="AI6" s="197">
        <v>69.61</v>
      </c>
      <c r="AJ6" s="197">
        <v>0</v>
      </c>
      <c r="AK6" s="197">
        <v>0</v>
      </c>
      <c r="AL6" s="197">
        <v>0</v>
      </c>
      <c r="AM6" s="197">
        <v>30</v>
      </c>
      <c r="AN6" s="197">
        <v>0</v>
      </c>
      <c r="AO6">
        <v>0</v>
      </c>
      <c r="AP6" s="197">
        <v>75.099999999999994</v>
      </c>
      <c r="AQ6" s="197">
        <v>22.75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315</v>
      </c>
      <c r="M7" s="197">
        <v>27.29</v>
      </c>
      <c r="N7" s="197">
        <v>35.03</v>
      </c>
      <c r="O7" s="197">
        <v>0</v>
      </c>
      <c r="P7" s="197">
        <v>41.32</v>
      </c>
      <c r="Q7" s="197">
        <v>1.55</v>
      </c>
      <c r="R7" s="197">
        <v>4.09</v>
      </c>
      <c r="S7" s="197">
        <v>1.01</v>
      </c>
      <c r="T7" s="197">
        <v>0</v>
      </c>
      <c r="U7" s="197">
        <v>61.9</v>
      </c>
      <c r="V7" s="197">
        <v>0</v>
      </c>
      <c r="W7" s="197">
        <v>0</v>
      </c>
      <c r="X7" s="197">
        <v>14.5</v>
      </c>
      <c r="Y7" s="197">
        <v>0</v>
      </c>
      <c r="Z7">
        <v>0</v>
      </c>
      <c r="AA7" s="197">
        <v>11</v>
      </c>
      <c r="AB7" s="197">
        <v>0</v>
      </c>
      <c r="AC7" s="197">
        <v>0</v>
      </c>
      <c r="AD7" s="197">
        <v>0</v>
      </c>
      <c r="AE7" s="197">
        <v>51.64</v>
      </c>
      <c r="AF7" s="197">
        <v>0</v>
      </c>
      <c r="AG7" s="197">
        <v>0</v>
      </c>
      <c r="AH7" s="197">
        <v>0</v>
      </c>
      <c r="AI7" s="197">
        <v>69.61</v>
      </c>
      <c r="AJ7" s="197">
        <v>0</v>
      </c>
      <c r="AK7" s="197">
        <v>0</v>
      </c>
      <c r="AL7" s="197">
        <v>0</v>
      </c>
      <c r="AM7" s="197">
        <v>30</v>
      </c>
      <c r="AN7" s="197">
        <v>0</v>
      </c>
      <c r="AO7">
        <v>0</v>
      </c>
      <c r="AP7" s="197">
        <v>75.83</v>
      </c>
      <c r="AQ7" s="197">
        <v>22.75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313.95999999999998</v>
      </c>
      <c r="M8" s="197">
        <v>27.29</v>
      </c>
      <c r="N8" s="197">
        <v>35.03</v>
      </c>
      <c r="O8" s="197">
        <v>0</v>
      </c>
      <c r="P8" s="197">
        <v>41.32</v>
      </c>
      <c r="Q8" s="197">
        <v>2.19</v>
      </c>
      <c r="R8" s="197">
        <v>0</v>
      </c>
      <c r="S8" s="197">
        <v>1.01</v>
      </c>
      <c r="T8" s="197">
        <v>0</v>
      </c>
      <c r="U8" s="197">
        <v>61.9</v>
      </c>
      <c r="V8" s="197">
        <v>0</v>
      </c>
      <c r="W8" s="197">
        <v>0</v>
      </c>
      <c r="X8" s="197">
        <v>14.5</v>
      </c>
      <c r="Y8" s="197">
        <v>0</v>
      </c>
      <c r="Z8">
        <v>0</v>
      </c>
      <c r="AA8" s="197">
        <v>11</v>
      </c>
      <c r="AB8" s="197">
        <v>0</v>
      </c>
      <c r="AC8" s="197">
        <v>0</v>
      </c>
      <c r="AD8" s="197">
        <v>0</v>
      </c>
      <c r="AE8" s="197">
        <v>51.64</v>
      </c>
      <c r="AF8" s="197">
        <v>0</v>
      </c>
      <c r="AG8" s="197">
        <v>0</v>
      </c>
      <c r="AH8" s="197">
        <v>0</v>
      </c>
      <c r="AI8" s="197">
        <v>69.61</v>
      </c>
      <c r="AJ8" s="197">
        <v>0</v>
      </c>
      <c r="AK8" s="197">
        <v>0</v>
      </c>
      <c r="AL8" s="197">
        <v>0</v>
      </c>
      <c r="AM8" s="197">
        <v>30</v>
      </c>
      <c r="AN8" s="197">
        <v>0</v>
      </c>
      <c r="AO8">
        <v>0</v>
      </c>
      <c r="AP8" s="197">
        <v>75.83</v>
      </c>
      <c r="AQ8" s="197">
        <v>22.75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304.51</v>
      </c>
      <c r="M9" s="197">
        <v>27.29</v>
      </c>
      <c r="N9" s="197">
        <v>35.03</v>
      </c>
      <c r="O9" s="197">
        <v>0</v>
      </c>
      <c r="P9" s="197">
        <v>41.32</v>
      </c>
      <c r="Q9" s="197">
        <v>3.19</v>
      </c>
      <c r="R9" s="197">
        <v>0</v>
      </c>
      <c r="S9" s="197">
        <v>1.02</v>
      </c>
      <c r="T9" s="197">
        <v>0</v>
      </c>
      <c r="U9" s="197">
        <v>61.9</v>
      </c>
      <c r="V9" s="197">
        <v>0</v>
      </c>
      <c r="W9" s="197">
        <v>0</v>
      </c>
      <c r="X9" s="197">
        <v>14.5</v>
      </c>
      <c r="Y9" s="197">
        <v>0</v>
      </c>
      <c r="Z9">
        <v>0</v>
      </c>
      <c r="AA9" s="197">
        <v>11</v>
      </c>
      <c r="AB9" s="197">
        <v>0</v>
      </c>
      <c r="AC9" s="197">
        <v>0</v>
      </c>
      <c r="AD9" s="197">
        <v>0</v>
      </c>
      <c r="AE9" s="197">
        <v>51.64</v>
      </c>
      <c r="AF9" s="197">
        <v>0</v>
      </c>
      <c r="AG9" s="197">
        <v>0</v>
      </c>
      <c r="AH9" s="197">
        <v>0</v>
      </c>
      <c r="AI9" s="197">
        <v>69.61</v>
      </c>
      <c r="AJ9" s="197">
        <v>0</v>
      </c>
      <c r="AK9" s="197">
        <v>0</v>
      </c>
      <c r="AL9" s="197">
        <v>0</v>
      </c>
      <c r="AM9" s="197">
        <v>30</v>
      </c>
      <c r="AN9" s="197">
        <v>0</v>
      </c>
      <c r="AO9">
        <v>0</v>
      </c>
      <c r="AP9" s="197">
        <v>50.06</v>
      </c>
      <c r="AQ9" s="197">
        <v>8.42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304.51</v>
      </c>
      <c r="M10" s="197">
        <v>27.29</v>
      </c>
      <c r="N10" s="197">
        <v>35.03</v>
      </c>
      <c r="O10" s="197">
        <v>0</v>
      </c>
      <c r="P10" s="197">
        <v>41.32</v>
      </c>
      <c r="Q10" s="197">
        <v>3.19</v>
      </c>
      <c r="R10" s="197">
        <v>0</v>
      </c>
      <c r="S10" s="197">
        <v>1.02</v>
      </c>
      <c r="T10" s="197">
        <v>0</v>
      </c>
      <c r="U10" s="197">
        <v>61.9</v>
      </c>
      <c r="V10" s="197">
        <v>0</v>
      </c>
      <c r="W10" s="197">
        <v>0</v>
      </c>
      <c r="X10" s="197">
        <v>14.5</v>
      </c>
      <c r="Y10" s="197">
        <v>0</v>
      </c>
      <c r="Z10">
        <v>0</v>
      </c>
      <c r="AA10" s="197">
        <v>11</v>
      </c>
      <c r="AB10" s="197">
        <v>0</v>
      </c>
      <c r="AC10" s="197">
        <v>0</v>
      </c>
      <c r="AD10" s="197">
        <v>0</v>
      </c>
      <c r="AE10" s="197">
        <v>51.64</v>
      </c>
      <c r="AF10" s="197">
        <v>0</v>
      </c>
      <c r="AG10" s="197">
        <v>0</v>
      </c>
      <c r="AH10" s="197">
        <v>0</v>
      </c>
      <c r="AI10" s="197">
        <v>69.61</v>
      </c>
      <c r="AJ10" s="197">
        <v>0</v>
      </c>
      <c r="AK10" s="197">
        <v>0</v>
      </c>
      <c r="AL10" s="197">
        <v>0</v>
      </c>
      <c r="AM10" s="197">
        <v>30</v>
      </c>
      <c r="AN10" s="197">
        <v>0</v>
      </c>
      <c r="AO10">
        <v>0</v>
      </c>
      <c r="AP10" s="197">
        <v>50.06</v>
      </c>
      <c r="AQ10" s="197">
        <v>8.42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314.58</v>
      </c>
      <c r="M11" s="197">
        <v>27.29</v>
      </c>
      <c r="N11" s="197">
        <v>35.03</v>
      </c>
      <c r="O11" s="197">
        <v>0</v>
      </c>
      <c r="P11" s="197">
        <v>41.32</v>
      </c>
      <c r="Q11" s="197">
        <v>3.27</v>
      </c>
      <c r="R11" s="197">
        <v>0</v>
      </c>
      <c r="S11" s="197">
        <v>3.04</v>
      </c>
      <c r="T11" s="197">
        <v>0</v>
      </c>
      <c r="U11" s="197">
        <v>61.9</v>
      </c>
      <c r="V11" s="197">
        <v>0</v>
      </c>
      <c r="W11" s="197">
        <v>0</v>
      </c>
      <c r="X11" s="197">
        <v>14.5</v>
      </c>
      <c r="Y11" s="197">
        <v>0</v>
      </c>
      <c r="Z11">
        <v>0</v>
      </c>
      <c r="AA11" s="197">
        <v>11</v>
      </c>
      <c r="AB11" s="197">
        <v>0</v>
      </c>
      <c r="AC11" s="197">
        <v>0</v>
      </c>
      <c r="AD11" s="197">
        <v>0</v>
      </c>
      <c r="AE11" s="197">
        <v>51.64</v>
      </c>
      <c r="AF11" s="197">
        <v>0</v>
      </c>
      <c r="AG11" s="197">
        <v>0</v>
      </c>
      <c r="AH11" s="197">
        <v>0</v>
      </c>
      <c r="AI11" s="197">
        <v>69.61</v>
      </c>
      <c r="AJ11" s="197">
        <v>0</v>
      </c>
      <c r="AK11" s="197">
        <v>0</v>
      </c>
      <c r="AL11" s="197">
        <v>0</v>
      </c>
      <c r="AM11" s="197">
        <v>30</v>
      </c>
      <c r="AN11" s="197">
        <v>0</v>
      </c>
      <c r="AO11">
        <v>0</v>
      </c>
      <c r="AP11" s="197">
        <v>38.67</v>
      </c>
      <c r="AQ11" s="197">
        <v>8.42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314.58</v>
      </c>
      <c r="M12" s="197">
        <v>27.29</v>
      </c>
      <c r="N12" s="197">
        <v>35.03</v>
      </c>
      <c r="O12" s="197">
        <v>0</v>
      </c>
      <c r="P12" s="197">
        <v>41.32</v>
      </c>
      <c r="Q12" s="197">
        <v>3.27</v>
      </c>
      <c r="R12" s="197">
        <v>0</v>
      </c>
      <c r="S12" s="197">
        <v>3.04</v>
      </c>
      <c r="T12" s="197">
        <v>0</v>
      </c>
      <c r="U12" s="197">
        <v>61.9</v>
      </c>
      <c r="V12" s="197">
        <v>0</v>
      </c>
      <c r="W12" s="197">
        <v>0</v>
      </c>
      <c r="X12" s="197">
        <v>14.5</v>
      </c>
      <c r="Y12" s="197">
        <v>0</v>
      </c>
      <c r="Z12">
        <v>0</v>
      </c>
      <c r="AA12" s="197">
        <v>11</v>
      </c>
      <c r="AB12" s="197">
        <v>0</v>
      </c>
      <c r="AC12" s="197">
        <v>0</v>
      </c>
      <c r="AD12" s="197">
        <v>0</v>
      </c>
      <c r="AE12" s="197">
        <v>51.64</v>
      </c>
      <c r="AF12" s="197">
        <v>0</v>
      </c>
      <c r="AG12" s="197">
        <v>0</v>
      </c>
      <c r="AH12" s="197">
        <v>0</v>
      </c>
      <c r="AI12" s="197">
        <v>69.61</v>
      </c>
      <c r="AJ12" s="197">
        <v>0</v>
      </c>
      <c r="AK12" s="197">
        <v>0</v>
      </c>
      <c r="AL12" s="197">
        <v>0</v>
      </c>
      <c r="AM12" s="197">
        <v>30</v>
      </c>
      <c r="AN12" s="197">
        <v>0</v>
      </c>
      <c r="AO12">
        <v>0</v>
      </c>
      <c r="AP12" s="197">
        <v>38.67</v>
      </c>
      <c r="AQ12" s="197">
        <v>8.42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314.58</v>
      </c>
      <c r="M13" s="197">
        <v>27.29</v>
      </c>
      <c r="N13" s="197">
        <v>35.03</v>
      </c>
      <c r="O13" s="197">
        <v>0</v>
      </c>
      <c r="P13" s="197">
        <v>41.32</v>
      </c>
      <c r="Q13" s="197">
        <v>3.27</v>
      </c>
      <c r="R13" s="197">
        <v>0</v>
      </c>
      <c r="S13" s="197">
        <v>3.04</v>
      </c>
      <c r="T13" s="197">
        <v>0</v>
      </c>
      <c r="U13" s="197">
        <v>61.9</v>
      </c>
      <c r="V13" s="197">
        <v>0</v>
      </c>
      <c r="W13" s="197">
        <v>0</v>
      </c>
      <c r="X13" s="197">
        <v>14.5</v>
      </c>
      <c r="Y13" s="197">
        <v>0</v>
      </c>
      <c r="Z13">
        <v>0</v>
      </c>
      <c r="AA13" s="197">
        <v>11</v>
      </c>
      <c r="AB13" s="197">
        <v>0</v>
      </c>
      <c r="AC13" s="197">
        <v>0</v>
      </c>
      <c r="AD13" s="197">
        <v>0</v>
      </c>
      <c r="AE13" s="197">
        <v>51.64</v>
      </c>
      <c r="AF13" s="197">
        <v>0</v>
      </c>
      <c r="AG13" s="197">
        <v>0</v>
      </c>
      <c r="AH13" s="197">
        <v>0</v>
      </c>
      <c r="AI13" s="197">
        <v>69.61</v>
      </c>
      <c r="AJ13" s="197">
        <v>0</v>
      </c>
      <c r="AK13" s="197">
        <v>0</v>
      </c>
      <c r="AL13" s="197">
        <v>0</v>
      </c>
      <c r="AM13" s="197">
        <v>30</v>
      </c>
      <c r="AN13" s="197">
        <v>0</v>
      </c>
      <c r="AO13">
        <v>0</v>
      </c>
      <c r="AP13" s="197">
        <v>38.67</v>
      </c>
      <c r="AQ13" s="197">
        <v>8.42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314.58</v>
      </c>
      <c r="M14" s="197">
        <v>27.29</v>
      </c>
      <c r="N14" s="197">
        <v>35.03</v>
      </c>
      <c r="O14" s="197">
        <v>0</v>
      </c>
      <c r="P14" s="197">
        <v>41.32</v>
      </c>
      <c r="Q14" s="197">
        <v>3.27</v>
      </c>
      <c r="R14" s="197">
        <v>0</v>
      </c>
      <c r="S14" s="197">
        <v>3.04</v>
      </c>
      <c r="T14" s="197">
        <v>0</v>
      </c>
      <c r="U14" s="197">
        <v>61.9</v>
      </c>
      <c r="V14" s="197">
        <v>0</v>
      </c>
      <c r="W14" s="197">
        <v>0</v>
      </c>
      <c r="X14" s="197">
        <v>14.5</v>
      </c>
      <c r="Y14" s="197">
        <v>0</v>
      </c>
      <c r="Z14">
        <v>0</v>
      </c>
      <c r="AA14" s="197">
        <v>11</v>
      </c>
      <c r="AB14" s="197">
        <v>0</v>
      </c>
      <c r="AC14" s="197">
        <v>0</v>
      </c>
      <c r="AD14" s="197">
        <v>0</v>
      </c>
      <c r="AE14" s="197">
        <v>51.64</v>
      </c>
      <c r="AF14" s="197">
        <v>0</v>
      </c>
      <c r="AG14" s="197">
        <v>0</v>
      </c>
      <c r="AH14" s="197">
        <v>0</v>
      </c>
      <c r="AI14" s="197">
        <v>69.61</v>
      </c>
      <c r="AJ14" s="197">
        <v>0</v>
      </c>
      <c r="AK14" s="197">
        <v>0</v>
      </c>
      <c r="AL14" s="197">
        <v>0</v>
      </c>
      <c r="AM14" s="197">
        <v>30</v>
      </c>
      <c r="AN14" s="197">
        <v>0</v>
      </c>
      <c r="AO14">
        <v>0</v>
      </c>
      <c r="AP14" s="197">
        <v>38.67</v>
      </c>
      <c r="AQ14" s="197">
        <v>8.42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315</v>
      </c>
      <c r="M15" s="197">
        <v>27.29</v>
      </c>
      <c r="N15" s="197">
        <v>35.03</v>
      </c>
      <c r="O15" s="197">
        <v>0</v>
      </c>
      <c r="P15" s="197">
        <v>41.32</v>
      </c>
      <c r="Q15" s="197">
        <v>3.47</v>
      </c>
      <c r="R15" s="197">
        <v>0</v>
      </c>
      <c r="S15" s="197">
        <v>3.5</v>
      </c>
      <c r="T15" s="197">
        <v>0</v>
      </c>
      <c r="U15" s="197">
        <v>61.9</v>
      </c>
      <c r="V15" s="197">
        <v>0</v>
      </c>
      <c r="W15" s="197">
        <v>0</v>
      </c>
      <c r="X15" s="197">
        <v>14.5</v>
      </c>
      <c r="Y15" s="197">
        <v>0</v>
      </c>
      <c r="Z15">
        <v>0</v>
      </c>
      <c r="AA15" s="197">
        <v>11</v>
      </c>
      <c r="AB15" s="197">
        <v>0</v>
      </c>
      <c r="AC15" s="197">
        <v>0</v>
      </c>
      <c r="AD15" s="197">
        <v>0</v>
      </c>
      <c r="AE15" s="197">
        <v>51.64</v>
      </c>
      <c r="AF15" s="197">
        <v>0</v>
      </c>
      <c r="AG15" s="197">
        <v>0</v>
      </c>
      <c r="AH15" s="197">
        <v>0</v>
      </c>
      <c r="AI15" s="197">
        <v>69.61</v>
      </c>
      <c r="AJ15" s="197">
        <v>0</v>
      </c>
      <c r="AK15" s="197">
        <v>0</v>
      </c>
      <c r="AL15" s="197">
        <v>0</v>
      </c>
      <c r="AM15" s="197">
        <v>30</v>
      </c>
      <c r="AN15" s="197">
        <v>0</v>
      </c>
      <c r="AO15">
        <v>0</v>
      </c>
      <c r="AP15" s="197">
        <v>38.67</v>
      </c>
      <c r="AQ15" s="197">
        <v>8.42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315</v>
      </c>
      <c r="M16" s="197">
        <v>27.29</v>
      </c>
      <c r="N16" s="197">
        <v>35.03</v>
      </c>
      <c r="O16" s="197">
        <v>0</v>
      </c>
      <c r="P16" s="197">
        <v>41.32</v>
      </c>
      <c r="Q16" s="197">
        <v>3.47</v>
      </c>
      <c r="R16" s="197">
        <v>0</v>
      </c>
      <c r="S16" s="197">
        <v>3.5</v>
      </c>
      <c r="T16" s="197">
        <v>0</v>
      </c>
      <c r="U16" s="197">
        <v>61.9</v>
      </c>
      <c r="V16" s="197">
        <v>0</v>
      </c>
      <c r="W16" s="197">
        <v>0</v>
      </c>
      <c r="X16" s="197">
        <v>14.5</v>
      </c>
      <c r="Y16" s="197">
        <v>0</v>
      </c>
      <c r="Z16">
        <v>0</v>
      </c>
      <c r="AA16" s="197">
        <v>11</v>
      </c>
      <c r="AB16" s="197">
        <v>0</v>
      </c>
      <c r="AC16" s="197">
        <v>0</v>
      </c>
      <c r="AD16" s="197">
        <v>0</v>
      </c>
      <c r="AE16" s="197">
        <v>51.64</v>
      </c>
      <c r="AF16" s="197">
        <v>0</v>
      </c>
      <c r="AG16" s="197">
        <v>0</v>
      </c>
      <c r="AH16" s="197">
        <v>0</v>
      </c>
      <c r="AI16" s="197">
        <v>69.61</v>
      </c>
      <c r="AJ16" s="197">
        <v>0</v>
      </c>
      <c r="AK16" s="197">
        <v>0</v>
      </c>
      <c r="AL16" s="197">
        <v>0</v>
      </c>
      <c r="AM16" s="197">
        <v>30</v>
      </c>
      <c r="AN16" s="197">
        <v>0</v>
      </c>
      <c r="AO16">
        <v>0</v>
      </c>
      <c r="AP16" s="197">
        <v>38.67</v>
      </c>
      <c r="AQ16" s="197">
        <v>8.42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315</v>
      </c>
      <c r="M17" s="197">
        <v>27.29</v>
      </c>
      <c r="N17" s="197">
        <v>35.03</v>
      </c>
      <c r="O17" s="197">
        <v>0</v>
      </c>
      <c r="P17" s="197">
        <v>41.32</v>
      </c>
      <c r="Q17" s="197">
        <v>3.47</v>
      </c>
      <c r="R17" s="197">
        <v>2.0699999999999998</v>
      </c>
      <c r="S17" s="197">
        <v>3.5</v>
      </c>
      <c r="T17" s="197">
        <v>0</v>
      </c>
      <c r="U17" s="197">
        <v>61.9</v>
      </c>
      <c r="V17" s="197">
        <v>0</v>
      </c>
      <c r="W17" s="197">
        <v>0</v>
      </c>
      <c r="X17" s="197">
        <v>14.5</v>
      </c>
      <c r="Y17" s="197">
        <v>0</v>
      </c>
      <c r="Z17">
        <v>0</v>
      </c>
      <c r="AA17" s="197">
        <v>11</v>
      </c>
      <c r="AB17" s="197">
        <v>0</v>
      </c>
      <c r="AC17" s="197">
        <v>0</v>
      </c>
      <c r="AD17" s="197">
        <v>0</v>
      </c>
      <c r="AE17" s="197">
        <v>51.64</v>
      </c>
      <c r="AF17" s="197">
        <v>0</v>
      </c>
      <c r="AG17" s="197">
        <v>0</v>
      </c>
      <c r="AH17" s="197">
        <v>0</v>
      </c>
      <c r="AI17" s="197">
        <v>69.61</v>
      </c>
      <c r="AJ17" s="197">
        <v>0</v>
      </c>
      <c r="AK17" s="197">
        <v>0</v>
      </c>
      <c r="AL17" s="197">
        <v>0</v>
      </c>
      <c r="AM17" s="197">
        <v>30</v>
      </c>
      <c r="AN17" s="197">
        <v>0</v>
      </c>
      <c r="AO17">
        <v>0</v>
      </c>
      <c r="AP17" s="197">
        <v>38.67</v>
      </c>
      <c r="AQ17" s="197">
        <v>8.42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315</v>
      </c>
      <c r="M18" s="197">
        <v>27.29</v>
      </c>
      <c r="N18" s="197">
        <v>35.03</v>
      </c>
      <c r="O18" s="197">
        <v>0</v>
      </c>
      <c r="P18" s="197">
        <v>41.32</v>
      </c>
      <c r="Q18" s="197">
        <v>3.47</v>
      </c>
      <c r="R18" s="197">
        <v>2.0699999999999998</v>
      </c>
      <c r="S18" s="197">
        <v>3.5</v>
      </c>
      <c r="T18" s="197">
        <v>0</v>
      </c>
      <c r="U18" s="197">
        <v>61.9</v>
      </c>
      <c r="V18" s="197">
        <v>0</v>
      </c>
      <c r="W18" s="197">
        <v>0</v>
      </c>
      <c r="X18" s="197">
        <v>14.5</v>
      </c>
      <c r="Y18" s="197">
        <v>0</v>
      </c>
      <c r="Z18">
        <v>0</v>
      </c>
      <c r="AA18" s="197">
        <v>11</v>
      </c>
      <c r="AB18" s="197">
        <v>0</v>
      </c>
      <c r="AC18" s="197">
        <v>0</v>
      </c>
      <c r="AD18" s="197">
        <v>0</v>
      </c>
      <c r="AE18" s="197">
        <v>51.64</v>
      </c>
      <c r="AF18" s="197">
        <v>0</v>
      </c>
      <c r="AG18" s="197">
        <v>0</v>
      </c>
      <c r="AH18" s="197">
        <v>0</v>
      </c>
      <c r="AI18" s="197">
        <v>69.61</v>
      </c>
      <c r="AJ18" s="197">
        <v>0</v>
      </c>
      <c r="AK18" s="197">
        <v>0</v>
      </c>
      <c r="AL18" s="197">
        <v>0</v>
      </c>
      <c r="AM18" s="197">
        <v>30</v>
      </c>
      <c r="AN18" s="197">
        <v>0</v>
      </c>
      <c r="AO18">
        <v>0</v>
      </c>
      <c r="AP18" s="197">
        <v>38.67</v>
      </c>
      <c r="AQ18" s="197">
        <v>8.42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315</v>
      </c>
      <c r="M19" s="197">
        <v>27.29</v>
      </c>
      <c r="N19" s="197">
        <v>35.03</v>
      </c>
      <c r="O19" s="197">
        <v>0</v>
      </c>
      <c r="P19" s="197">
        <v>41.32</v>
      </c>
      <c r="Q19" s="197">
        <v>3.47</v>
      </c>
      <c r="R19" s="197">
        <v>2.0699999999999998</v>
      </c>
      <c r="S19" s="197">
        <v>3.5</v>
      </c>
      <c r="T19" s="197">
        <v>0</v>
      </c>
      <c r="U19" s="197">
        <v>61.9</v>
      </c>
      <c r="V19" s="197">
        <v>0</v>
      </c>
      <c r="W19" s="197">
        <v>0</v>
      </c>
      <c r="X19" s="197">
        <v>14.5</v>
      </c>
      <c r="Y19" s="197">
        <v>0</v>
      </c>
      <c r="Z19">
        <v>0</v>
      </c>
      <c r="AA19" s="197">
        <v>11</v>
      </c>
      <c r="AB19" s="197">
        <v>0</v>
      </c>
      <c r="AC19" s="197">
        <v>0</v>
      </c>
      <c r="AD19" s="197">
        <v>0</v>
      </c>
      <c r="AE19" s="197">
        <v>51.64</v>
      </c>
      <c r="AF19" s="197">
        <v>0</v>
      </c>
      <c r="AG19" s="197">
        <v>0</v>
      </c>
      <c r="AH19" s="197">
        <v>0</v>
      </c>
      <c r="AI19" s="197">
        <v>69.61</v>
      </c>
      <c r="AJ19" s="197">
        <v>0</v>
      </c>
      <c r="AK19" s="197">
        <v>0</v>
      </c>
      <c r="AL19" s="197">
        <v>0</v>
      </c>
      <c r="AM19" s="197">
        <v>30</v>
      </c>
      <c r="AN19" s="197">
        <v>0</v>
      </c>
      <c r="AO19">
        <v>0</v>
      </c>
      <c r="AP19" s="197">
        <v>38.67</v>
      </c>
      <c r="AQ19" s="197">
        <v>8.76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315</v>
      </c>
      <c r="M20" s="197">
        <v>27.29</v>
      </c>
      <c r="N20" s="197">
        <v>35.03</v>
      </c>
      <c r="O20" s="197">
        <v>0</v>
      </c>
      <c r="P20" s="197">
        <v>41.32</v>
      </c>
      <c r="Q20" s="197">
        <v>3.47</v>
      </c>
      <c r="R20" s="197">
        <v>2.0699999999999998</v>
      </c>
      <c r="S20" s="197">
        <v>3.5</v>
      </c>
      <c r="T20" s="197">
        <v>0</v>
      </c>
      <c r="U20" s="197">
        <v>61.9</v>
      </c>
      <c r="V20" s="197">
        <v>0</v>
      </c>
      <c r="W20" s="197">
        <v>0</v>
      </c>
      <c r="X20" s="197">
        <v>14.5</v>
      </c>
      <c r="Y20" s="197">
        <v>0</v>
      </c>
      <c r="Z20">
        <v>0</v>
      </c>
      <c r="AA20" s="197">
        <v>11</v>
      </c>
      <c r="AB20" s="197">
        <v>0</v>
      </c>
      <c r="AC20" s="197">
        <v>0</v>
      </c>
      <c r="AD20" s="197">
        <v>0</v>
      </c>
      <c r="AE20" s="197">
        <v>51.64</v>
      </c>
      <c r="AF20" s="197">
        <v>0</v>
      </c>
      <c r="AG20" s="197">
        <v>0</v>
      </c>
      <c r="AH20" s="197">
        <v>0</v>
      </c>
      <c r="AI20" s="197">
        <v>69.61</v>
      </c>
      <c r="AJ20" s="197">
        <v>0</v>
      </c>
      <c r="AK20" s="197">
        <v>0</v>
      </c>
      <c r="AL20" s="197">
        <v>0</v>
      </c>
      <c r="AM20" s="197">
        <v>30</v>
      </c>
      <c r="AN20" s="197">
        <v>0</v>
      </c>
      <c r="AO20">
        <v>0</v>
      </c>
      <c r="AP20" s="197">
        <v>38.67</v>
      </c>
      <c r="AQ20" s="197">
        <v>8.76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315</v>
      </c>
      <c r="M21" s="197">
        <v>27.29</v>
      </c>
      <c r="N21" s="197">
        <v>35.03</v>
      </c>
      <c r="O21" s="197">
        <v>0</v>
      </c>
      <c r="P21" s="197">
        <v>41.32</v>
      </c>
      <c r="Q21" s="197">
        <v>3.47</v>
      </c>
      <c r="R21" s="197">
        <v>0</v>
      </c>
      <c r="S21" s="197">
        <v>3.5</v>
      </c>
      <c r="T21" s="197">
        <v>0</v>
      </c>
      <c r="U21" s="197">
        <v>61.9</v>
      </c>
      <c r="V21" s="197">
        <v>0</v>
      </c>
      <c r="W21" s="197">
        <v>0.03</v>
      </c>
      <c r="X21" s="197">
        <v>14.5</v>
      </c>
      <c r="Y21" s="197">
        <v>0</v>
      </c>
      <c r="Z21">
        <v>0</v>
      </c>
      <c r="AA21" s="197">
        <v>11</v>
      </c>
      <c r="AB21" s="197">
        <v>0</v>
      </c>
      <c r="AC21" s="197">
        <v>0</v>
      </c>
      <c r="AD21" s="197">
        <v>0</v>
      </c>
      <c r="AE21" s="197">
        <v>51.64</v>
      </c>
      <c r="AF21" s="197">
        <v>0</v>
      </c>
      <c r="AG21" s="197">
        <v>0</v>
      </c>
      <c r="AH21" s="197">
        <v>0</v>
      </c>
      <c r="AI21" s="197">
        <v>69.61</v>
      </c>
      <c r="AJ21" s="197">
        <v>0</v>
      </c>
      <c r="AK21" s="197">
        <v>0</v>
      </c>
      <c r="AL21" s="197">
        <v>0</v>
      </c>
      <c r="AM21" s="197">
        <v>30</v>
      </c>
      <c r="AN21" s="197">
        <v>0</v>
      </c>
      <c r="AO21">
        <v>0</v>
      </c>
      <c r="AP21" s="197">
        <v>38.67</v>
      </c>
      <c r="AQ21" s="197">
        <v>8.76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315</v>
      </c>
      <c r="M22" s="197">
        <v>27.29</v>
      </c>
      <c r="N22" s="197">
        <v>35.03</v>
      </c>
      <c r="O22" s="197">
        <v>0</v>
      </c>
      <c r="P22" s="197">
        <v>41.32</v>
      </c>
      <c r="Q22" s="197">
        <v>3.47</v>
      </c>
      <c r="R22" s="197">
        <v>0</v>
      </c>
      <c r="S22" s="197">
        <v>3.5</v>
      </c>
      <c r="T22" s="197">
        <v>0</v>
      </c>
      <c r="U22" s="197">
        <v>61.9</v>
      </c>
      <c r="V22" s="197">
        <v>0</v>
      </c>
      <c r="W22" s="197">
        <v>0</v>
      </c>
      <c r="X22" s="197">
        <v>14.5</v>
      </c>
      <c r="Y22" s="197">
        <v>0</v>
      </c>
      <c r="Z22">
        <v>0</v>
      </c>
      <c r="AA22" s="197">
        <v>11</v>
      </c>
      <c r="AB22" s="197">
        <v>0</v>
      </c>
      <c r="AC22" s="197">
        <v>0</v>
      </c>
      <c r="AD22" s="197">
        <v>0</v>
      </c>
      <c r="AE22" s="197">
        <v>51.64</v>
      </c>
      <c r="AF22" s="197">
        <v>0</v>
      </c>
      <c r="AG22" s="197">
        <v>0</v>
      </c>
      <c r="AH22" s="197">
        <v>0</v>
      </c>
      <c r="AI22" s="197">
        <v>69.61</v>
      </c>
      <c r="AJ22" s="197">
        <v>0</v>
      </c>
      <c r="AK22" s="197">
        <v>0</v>
      </c>
      <c r="AL22" s="197">
        <v>0</v>
      </c>
      <c r="AM22" s="197">
        <v>30</v>
      </c>
      <c r="AN22" s="197">
        <v>0</v>
      </c>
      <c r="AO22">
        <v>0</v>
      </c>
      <c r="AP22" s="197">
        <v>38.67</v>
      </c>
      <c r="AQ22" s="197">
        <v>8.76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315</v>
      </c>
      <c r="M23" s="197">
        <v>27.29</v>
      </c>
      <c r="N23" s="197">
        <v>35.03</v>
      </c>
      <c r="O23" s="197">
        <v>0</v>
      </c>
      <c r="P23" s="197">
        <v>41.32</v>
      </c>
      <c r="Q23" s="197">
        <v>3.41</v>
      </c>
      <c r="R23" s="197">
        <v>0</v>
      </c>
      <c r="S23" s="197">
        <v>1.86</v>
      </c>
      <c r="T23" s="197">
        <v>0</v>
      </c>
      <c r="U23" s="197">
        <v>61.9</v>
      </c>
      <c r="V23" s="197">
        <v>0</v>
      </c>
      <c r="W23" s="197">
        <v>0</v>
      </c>
      <c r="X23" s="197">
        <v>14.5</v>
      </c>
      <c r="Y23" s="197">
        <v>0</v>
      </c>
      <c r="Z23">
        <v>0</v>
      </c>
      <c r="AA23" s="197">
        <v>11</v>
      </c>
      <c r="AB23" s="197">
        <v>0</v>
      </c>
      <c r="AC23" s="197">
        <v>0</v>
      </c>
      <c r="AD23" s="197">
        <v>0</v>
      </c>
      <c r="AE23" s="197">
        <v>51.64</v>
      </c>
      <c r="AF23" s="197">
        <v>0</v>
      </c>
      <c r="AG23" s="197">
        <v>0</v>
      </c>
      <c r="AH23" s="197">
        <v>0</v>
      </c>
      <c r="AI23" s="197">
        <v>69.61</v>
      </c>
      <c r="AJ23" s="197">
        <v>0</v>
      </c>
      <c r="AK23" s="197">
        <v>0</v>
      </c>
      <c r="AL23" s="197">
        <v>0</v>
      </c>
      <c r="AM23" s="197">
        <v>30</v>
      </c>
      <c r="AN23" s="197">
        <v>0</v>
      </c>
      <c r="AO23">
        <v>0</v>
      </c>
      <c r="AP23" s="197">
        <v>38.67</v>
      </c>
      <c r="AQ23" s="197">
        <v>8.76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315</v>
      </c>
      <c r="M24" s="197">
        <v>27.29</v>
      </c>
      <c r="N24" s="197">
        <v>35.03</v>
      </c>
      <c r="O24" s="197">
        <v>0</v>
      </c>
      <c r="P24" s="197">
        <v>41.32</v>
      </c>
      <c r="Q24" s="197">
        <v>3.41</v>
      </c>
      <c r="R24" s="197">
        <v>0</v>
      </c>
      <c r="S24" s="197">
        <v>1.86</v>
      </c>
      <c r="T24" s="197">
        <v>0</v>
      </c>
      <c r="U24" s="197">
        <v>61.9</v>
      </c>
      <c r="V24" s="197">
        <v>0</v>
      </c>
      <c r="W24" s="197">
        <v>0</v>
      </c>
      <c r="X24" s="197">
        <v>14.5</v>
      </c>
      <c r="Y24" s="197">
        <v>0</v>
      </c>
      <c r="Z24">
        <v>0</v>
      </c>
      <c r="AA24" s="197">
        <v>11</v>
      </c>
      <c r="AB24" s="197">
        <v>0</v>
      </c>
      <c r="AC24" s="197">
        <v>0</v>
      </c>
      <c r="AD24" s="197">
        <v>0</v>
      </c>
      <c r="AE24" s="197">
        <v>51.64</v>
      </c>
      <c r="AF24" s="197">
        <v>0</v>
      </c>
      <c r="AG24" s="197">
        <v>0</v>
      </c>
      <c r="AH24" s="197">
        <v>0</v>
      </c>
      <c r="AI24" s="197">
        <v>69.61</v>
      </c>
      <c r="AJ24" s="197">
        <v>0</v>
      </c>
      <c r="AK24" s="197">
        <v>0</v>
      </c>
      <c r="AL24" s="197">
        <v>0</v>
      </c>
      <c r="AM24" s="197">
        <v>30</v>
      </c>
      <c r="AN24" s="197">
        <v>0</v>
      </c>
      <c r="AO24">
        <v>0</v>
      </c>
      <c r="AP24" s="197">
        <v>38.67</v>
      </c>
      <c r="AQ24" s="197">
        <v>8.76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315</v>
      </c>
      <c r="M25" s="197">
        <v>27.29</v>
      </c>
      <c r="N25" s="197">
        <v>35.03</v>
      </c>
      <c r="O25" s="197">
        <v>0</v>
      </c>
      <c r="P25" s="197">
        <v>41.32</v>
      </c>
      <c r="Q25" s="197">
        <v>3.47</v>
      </c>
      <c r="R25" s="197">
        <v>0</v>
      </c>
      <c r="S25" s="197">
        <v>1.86</v>
      </c>
      <c r="T25" s="197">
        <v>0</v>
      </c>
      <c r="U25" s="197">
        <v>61.9</v>
      </c>
      <c r="V25" s="197">
        <v>0</v>
      </c>
      <c r="W25" s="197">
        <v>0</v>
      </c>
      <c r="X25" s="197">
        <v>14.5</v>
      </c>
      <c r="Y25" s="197">
        <v>0</v>
      </c>
      <c r="Z25">
        <v>0</v>
      </c>
      <c r="AA25" s="197">
        <v>11</v>
      </c>
      <c r="AB25" s="197">
        <v>0</v>
      </c>
      <c r="AC25" s="197">
        <v>0</v>
      </c>
      <c r="AD25" s="197">
        <v>0</v>
      </c>
      <c r="AE25" s="197">
        <v>51.64</v>
      </c>
      <c r="AF25" s="197">
        <v>0</v>
      </c>
      <c r="AG25" s="197">
        <v>0</v>
      </c>
      <c r="AH25" s="197">
        <v>0</v>
      </c>
      <c r="AI25" s="197">
        <v>69.61</v>
      </c>
      <c r="AJ25" s="197">
        <v>0</v>
      </c>
      <c r="AK25" s="197">
        <v>0</v>
      </c>
      <c r="AL25" s="197">
        <v>0</v>
      </c>
      <c r="AM25" s="197">
        <v>30</v>
      </c>
      <c r="AN25" s="197">
        <v>0</v>
      </c>
      <c r="AO25">
        <v>0</v>
      </c>
      <c r="AP25" s="197">
        <v>38.67</v>
      </c>
      <c r="AQ25" s="197">
        <v>8.76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315</v>
      </c>
      <c r="M26" s="197">
        <v>27.29</v>
      </c>
      <c r="N26" s="197">
        <v>35.03</v>
      </c>
      <c r="O26" s="197">
        <v>0</v>
      </c>
      <c r="P26" s="197">
        <v>41.32</v>
      </c>
      <c r="Q26" s="197">
        <v>3.47</v>
      </c>
      <c r="R26" s="197">
        <v>0</v>
      </c>
      <c r="S26" s="197">
        <v>1.86</v>
      </c>
      <c r="T26" s="197">
        <v>0</v>
      </c>
      <c r="U26" s="197">
        <v>61.9</v>
      </c>
      <c r="V26" s="197">
        <v>0</v>
      </c>
      <c r="W26" s="197">
        <v>0</v>
      </c>
      <c r="X26" s="197">
        <v>14.5</v>
      </c>
      <c r="Y26" s="197">
        <v>0</v>
      </c>
      <c r="Z26">
        <v>0</v>
      </c>
      <c r="AA26" s="197">
        <v>11</v>
      </c>
      <c r="AB26" s="197">
        <v>0</v>
      </c>
      <c r="AC26" s="197">
        <v>0</v>
      </c>
      <c r="AD26" s="197">
        <v>0</v>
      </c>
      <c r="AE26" s="197">
        <v>51.64</v>
      </c>
      <c r="AF26" s="197">
        <v>0</v>
      </c>
      <c r="AG26" s="197">
        <v>0</v>
      </c>
      <c r="AH26" s="197">
        <v>0</v>
      </c>
      <c r="AI26" s="197">
        <v>69.61</v>
      </c>
      <c r="AJ26" s="197">
        <v>0</v>
      </c>
      <c r="AK26" s="197">
        <v>0</v>
      </c>
      <c r="AL26" s="197">
        <v>0</v>
      </c>
      <c r="AM26" s="197">
        <v>30</v>
      </c>
      <c r="AN26" s="197">
        <v>0</v>
      </c>
      <c r="AO26">
        <v>0</v>
      </c>
      <c r="AP26" s="197">
        <v>38.67</v>
      </c>
      <c r="AQ26" s="197">
        <v>8.76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314.58</v>
      </c>
      <c r="M27" s="197">
        <v>27.29</v>
      </c>
      <c r="N27" s="197">
        <v>35.03</v>
      </c>
      <c r="O27" s="197">
        <v>0</v>
      </c>
      <c r="P27" s="197">
        <v>41.32</v>
      </c>
      <c r="Q27" s="197">
        <v>3.27</v>
      </c>
      <c r="R27" s="197">
        <v>1.1599999999999999</v>
      </c>
      <c r="S27" s="197">
        <v>3.04</v>
      </c>
      <c r="T27" s="197">
        <v>0</v>
      </c>
      <c r="U27" s="197">
        <v>61.9</v>
      </c>
      <c r="V27" s="197">
        <v>0</v>
      </c>
      <c r="W27" s="197">
        <v>0</v>
      </c>
      <c r="X27" s="197">
        <v>14.5</v>
      </c>
      <c r="Y27" s="197">
        <v>0</v>
      </c>
      <c r="Z27">
        <v>0</v>
      </c>
      <c r="AA27" s="197">
        <v>11</v>
      </c>
      <c r="AB27" s="197">
        <v>0</v>
      </c>
      <c r="AC27" s="197">
        <v>0</v>
      </c>
      <c r="AD27" s="197">
        <v>0</v>
      </c>
      <c r="AE27" s="197">
        <v>51.64</v>
      </c>
      <c r="AF27" s="197">
        <v>0</v>
      </c>
      <c r="AG27" s="197">
        <v>0</v>
      </c>
      <c r="AH27" s="197">
        <v>0</v>
      </c>
      <c r="AI27" s="197">
        <v>69.61</v>
      </c>
      <c r="AJ27" s="197">
        <v>0</v>
      </c>
      <c r="AK27" s="197">
        <v>0</v>
      </c>
      <c r="AL27" s="197">
        <v>0</v>
      </c>
      <c r="AM27" s="197">
        <v>30</v>
      </c>
      <c r="AN27" s="197">
        <v>0</v>
      </c>
      <c r="AO27">
        <v>0</v>
      </c>
      <c r="AP27" s="197">
        <v>38.67</v>
      </c>
      <c r="AQ27" s="197">
        <v>8.82</v>
      </c>
      <c r="AR27" s="197">
        <v>2.79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314.58</v>
      </c>
      <c r="M28" s="197">
        <v>27.29</v>
      </c>
      <c r="N28" s="197">
        <v>35.03</v>
      </c>
      <c r="O28" s="197">
        <v>0</v>
      </c>
      <c r="P28" s="197">
        <v>41.32</v>
      </c>
      <c r="Q28" s="197">
        <v>3.27</v>
      </c>
      <c r="R28" s="197">
        <v>0</v>
      </c>
      <c r="S28" s="197">
        <v>3.04</v>
      </c>
      <c r="T28" s="197">
        <v>0</v>
      </c>
      <c r="U28" s="197">
        <v>61.9</v>
      </c>
      <c r="V28" s="197">
        <v>0</v>
      </c>
      <c r="W28" s="197">
        <v>0</v>
      </c>
      <c r="X28" s="197">
        <v>14.5</v>
      </c>
      <c r="Y28" s="197">
        <v>0</v>
      </c>
      <c r="Z28">
        <v>0</v>
      </c>
      <c r="AA28" s="197">
        <v>11</v>
      </c>
      <c r="AB28" s="197">
        <v>0</v>
      </c>
      <c r="AC28" s="197">
        <v>0</v>
      </c>
      <c r="AD28" s="197">
        <v>0</v>
      </c>
      <c r="AE28" s="197">
        <v>51.64</v>
      </c>
      <c r="AF28" s="197">
        <v>0</v>
      </c>
      <c r="AG28" s="197">
        <v>0</v>
      </c>
      <c r="AH28" s="197">
        <v>0</v>
      </c>
      <c r="AI28" s="197">
        <v>69.61</v>
      </c>
      <c r="AJ28" s="197">
        <v>0</v>
      </c>
      <c r="AK28" s="197">
        <v>0</v>
      </c>
      <c r="AL28" s="197">
        <v>0</v>
      </c>
      <c r="AM28" s="197">
        <v>30</v>
      </c>
      <c r="AN28" s="197">
        <v>0</v>
      </c>
      <c r="AO28">
        <v>0</v>
      </c>
      <c r="AP28" s="197">
        <v>38.67</v>
      </c>
      <c r="AQ28" s="197">
        <v>8.82</v>
      </c>
      <c r="AR28" s="197">
        <v>5.2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313.95999999999998</v>
      </c>
      <c r="M29" s="197">
        <v>27.29</v>
      </c>
      <c r="N29" s="197">
        <v>35.03</v>
      </c>
      <c r="O29" s="197">
        <v>0</v>
      </c>
      <c r="P29" s="197">
        <v>41.32</v>
      </c>
      <c r="Q29" s="197">
        <v>3.19</v>
      </c>
      <c r="R29" s="197">
        <v>0</v>
      </c>
      <c r="S29" s="197">
        <v>1.01</v>
      </c>
      <c r="T29" s="197">
        <v>0</v>
      </c>
      <c r="U29" s="197">
        <v>62.09</v>
      </c>
      <c r="V29" s="197">
        <v>0</v>
      </c>
      <c r="W29" s="197">
        <v>0</v>
      </c>
      <c r="X29" s="197">
        <v>14.5</v>
      </c>
      <c r="Y29" s="197">
        <v>0</v>
      </c>
      <c r="Z29">
        <v>0</v>
      </c>
      <c r="AA29" s="197">
        <v>11</v>
      </c>
      <c r="AB29" s="197">
        <v>0</v>
      </c>
      <c r="AC29" s="197">
        <v>0</v>
      </c>
      <c r="AD29" s="197">
        <v>0</v>
      </c>
      <c r="AE29" s="197">
        <v>51.64</v>
      </c>
      <c r="AF29" s="197">
        <v>0</v>
      </c>
      <c r="AG29" s="197">
        <v>0</v>
      </c>
      <c r="AH29" s="197">
        <v>0</v>
      </c>
      <c r="AI29" s="197">
        <v>69.61</v>
      </c>
      <c r="AJ29" s="197">
        <v>0</v>
      </c>
      <c r="AK29" s="197">
        <v>0</v>
      </c>
      <c r="AL29" s="197">
        <v>0</v>
      </c>
      <c r="AM29" s="197">
        <v>30</v>
      </c>
      <c r="AN29" s="197">
        <v>0</v>
      </c>
      <c r="AO29">
        <v>0</v>
      </c>
      <c r="AP29" s="197">
        <v>38.67</v>
      </c>
      <c r="AQ29" s="197">
        <v>8.82</v>
      </c>
      <c r="AR29" s="197">
        <v>8.43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313.95999999999998</v>
      </c>
      <c r="M30" s="197">
        <v>27.29</v>
      </c>
      <c r="N30" s="197">
        <v>35.03</v>
      </c>
      <c r="O30" s="197">
        <v>0</v>
      </c>
      <c r="P30" s="197">
        <v>41.32</v>
      </c>
      <c r="Q30" s="197">
        <v>3.19</v>
      </c>
      <c r="R30" s="197">
        <v>0</v>
      </c>
      <c r="S30" s="197">
        <v>1.01</v>
      </c>
      <c r="T30" s="197">
        <v>0</v>
      </c>
      <c r="U30" s="197">
        <v>62.1</v>
      </c>
      <c r="V30" s="197">
        <v>0</v>
      </c>
      <c r="W30" s="197">
        <v>0</v>
      </c>
      <c r="X30" s="197">
        <v>14.5</v>
      </c>
      <c r="Y30" s="197">
        <v>0</v>
      </c>
      <c r="Z30">
        <v>0</v>
      </c>
      <c r="AA30" s="197">
        <v>11</v>
      </c>
      <c r="AB30" s="197">
        <v>0</v>
      </c>
      <c r="AC30" s="197">
        <v>0</v>
      </c>
      <c r="AD30" s="197">
        <v>0</v>
      </c>
      <c r="AE30" s="197">
        <v>51.64</v>
      </c>
      <c r="AF30" s="197">
        <v>0</v>
      </c>
      <c r="AG30" s="197">
        <v>0</v>
      </c>
      <c r="AH30" s="197">
        <v>0</v>
      </c>
      <c r="AI30" s="197">
        <v>69.61</v>
      </c>
      <c r="AJ30" s="197">
        <v>0</v>
      </c>
      <c r="AK30" s="197">
        <v>0</v>
      </c>
      <c r="AL30" s="197">
        <v>0</v>
      </c>
      <c r="AM30" s="197">
        <v>30</v>
      </c>
      <c r="AN30" s="197">
        <v>0</v>
      </c>
      <c r="AO30">
        <v>0</v>
      </c>
      <c r="AP30" s="197">
        <v>38.67</v>
      </c>
      <c r="AQ30" s="197">
        <v>8.82</v>
      </c>
      <c r="AR30" s="197">
        <v>15.02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0.02</v>
      </c>
      <c r="L31" s="197">
        <v>315</v>
      </c>
      <c r="M31" s="197">
        <v>27.29</v>
      </c>
      <c r="N31" s="197">
        <v>35.03</v>
      </c>
      <c r="O31" s="197">
        <v>0</v>
      </c>
      <c r="P31" s="197">
        <v>41.32</v>
      </c>
      <c r="Q31" s="197">
        <v>3.41</v>
      </c>
      <c r="R31" s="197">
        <v>2.1</v>
      </c>
      <c r="S31" s="197">
        <v>1.85</v>
      </c>
      <c r="T31" s="197">
        <v>0</v>
      </c>
      <c r="U31" s="197">
        <v>62.1</v>
      </c>
      <c r="V31" s="197">
        <v>0</v>
      </c>
      <c r="W31" s="197">
        <v>0</v>
      </c>
      <c r="X31" s="197">
        <v>14.5</v>
      </c>
      <c r="Y31" s="197">
        <v>0</v>
      </c>
      <c r="Z31">
        <v>0</v>
      </c>
      <c r="AA31" s="197">
        <v>11</v>
      </c>
      <c r="AB31" s="197">
        <v>0</v>
      </c>
      <c r="AC31" s="197">
        <v>0</v>
      </c>
      <c r="AD31" s="197">
        <v>0</v>
      </c>
      <c r="AE31" s="197">
        <v>51.64</v>
      </c>
      <c r="AF31" s="197">
        <v>0</v>
      </c>
      <c r="AG31" s="197">
        <v>0</v>
      </c>
      <c r="AH31" s="197">
        <v>0</v>
      </c>
      <c r="AI31" s="197">
        <v>69.61</v>
      </c>
      <c r="AJ31" s="197">
        <v>0</v>
      </c>
      <c r="AK31" s="197">
        <v>0</v>
      </c>
      <c r="AL31" s="197">
        <v>0</v>
      </c>
      <c r="AM31" s="197">
        <v>30</v>
      </c>
      <c r="AN31" s="197">
        <v>0</v>
      </c>
      <c r="AO31">
        <v>0</v>
      </c>
      <c r="AP31" s="197">
        <v>38.67</v>
      </c>
      <c r="AQ31" s="197">
        <v>7.73</v>
      </c>
      <c r="AR31" s="197">
        <v>17.7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315</v>
      </c>
      <c r="M32" s="197">
        <v>27.29</v>
      </c>
      <c r="N32" s="197">
        <v>35.03</v>
      </c>
      <c r="O32" s="197">
        <v>0</v>
      </c>
      <c r="P32" s="197">
        <v>41.32</v>
      </c>
      <c r="Q32" s="197">
        <v>3.41</v>
      </c>
      <c r="R32" s="197">
        <v>2.1</v>
      </c>
      <c r="S32" s="197">
        <v>1.85</v>
      </c>
      <c r="T32" s="197">
        <v>0</v>
      </c>
      <c r="U32" s="197">
        <v>62.1</v>
      </c>
      <c r="V32" s="197">
        <v>0</v>
      </c>
      <c r="W32" s="197">
        <v>0</v>
      </c>
      <c r="X32" s="197">
        <v>14.5</v>
      </c>
      <c r="Y32" s="197">
        <v>0</v>
      </c>
      <c r="Z32">
        <v>0</v>
      </c>
      <c r="AA32" s="197">
        <v>11</v>
      </c>
      <c r="AB32" s="197">
        <v>0</v>
      </c>
      <c r="AC32" s="197">
        <v>0</v>
      </c>
      <c r="AD32" s="197">
        <v>0</v>
      </c>
      <c r="AE32" s="197">
        <v>51.64</v>
      </c>
      <c r="AF32" s="197">
        <v>0</v>
      </c>
      <c r="AG32" s="197">
        <v>0</v>
      </c>
      <c r="AH32" s="197">
        <v>0</v>
      </c>
      <c r="AI32" s="197">
        <v>69.61</v>
      </c>
      <c r="AJ32" s="197">
        <v>0</v>
      </c>
      <c r="AK32" s="197">
        <v>0</v>
      </c>
      <c r="AL32" s="197">
        <v>0</v>
      </c>
      <c r="AM32" s="197">
        <v>30</v>
      </c>
      <c r="AN32" s="197">
        <v>0</v>
      </c>
      <c r="AO32">
        <v>0</v>
      </c>
      <c r="AP32" s="197">
        <v>38.67</v>
      </c>
      <c r="AQ32" s="197">
        <v>7.73</v>
      </c>
      <c r="AR32" s="197">
        <v>17.7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0.19</v>
      </c>
      <c r="L33" s="197">
        <v>315</v>
      </c>
      <c r="M33" s="197">
        <v>27.29</v>
      </c>
      <c r="N33" s="197">
        <v>35.03</v>
      </c>
      <c r="O33" s="197">
        <v>0</v>
      </c>
      <c r="P33" s="197">
        <v>41.32</v>
      </c>
      <c r="Q33" s="197">
        <v>3.47</v>
      </c>
      <c r="R33" s="197">
        <v>2.1</v>
      </c>
      <c r="S33" s="197">
        <v>3.5</v>
      </c>
      <c r="T33" s="197">
        <v>0</v>
      </c>
      <c r="U33" s="197">
        <v>62.1</v>
      </c>
      <c r="V33" s="197">
        <v>0</v>
      </c>
      <c r="W33" s="197">
        <v>0</v>
      </c>
      <c r="X33" s="197">
        <v>14.5</v>
      </c>
      <c r="Y33" s="197">
        <v>0</v>
      </c>
      <c r="Z33">
        <v>0</v>
      </c>
      <c r="AA33" s="197">
        <v>11</v>
      </c>
      <c r="AB33" s="197">
        <v>0</v>
      </c>
      <c r="AC33" s="197">
        <v>0</v>
      </c>
      <c r="AD33" s="197">
        <v>0</v>
      </c>
      <c r="AE33" s="197">
        <v>51.64</v>
      </c>
      <c r="AF33" s="197">
        <v>0</v>
      </c>
      <c r="AG33" s="197">
        <v>0</v>
      </c>
      <c r="AH33" s="197">
        <v>0</v>
      </c>
      <c r="AI33" s="197">
        <v>69.61</v>
      </c>
      <c r="AJ33" s="197">
        <v>0</v>
      </c>
      <c r="AK33" s="197">
        <v>0</v>
      </c>
      <c r="AL33" s="197">
        <v>0</v>
      </c>
      <c r="AM33" s="197">
        <v>30</v>
      </c>
      <c r="AN33" s="197">
        <v>0</v>
      </c>
      <c r="AO33">
        <v>0</v>
      </c>
      <c r="AP33" s="197">
        <v>38.67</v>
      </c>
      <c r="AQ33" s="197">
        <v>8.76</v>
      </c>
      <c r="AR33" s="197">
        <v>17.7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0.13</v>
      </c>
      <c r="L34" s="197">
        <v>315</v>
      </c>
      <c r="M34" s="197">
        <v>27.29</v>
      </c>
      <c r="N34" s="197">
        <v>35.03</v>
      </c>
      <c r="O34" s="197">
        <v>0</v>
      </c>
      <c r="P34" s="197">
        <v>41.32</v>
      </c>
      <c r="Q34" s="197">
        <v>3.47</v>
      </c>
      <c r="R34" s="197">
        <v>2.1</v>
      </c>
      <c r="S34" s="197">
        <v>3.5</v>
      </c>
      <c r="T34" s="197">
        <v>0</v>
      </c>
      <c r="U34" s="197">
        <v>62.1</v>
      </c>
      <c r="V34" s="197">
        <v>0</v>
      </c>
      <c r="W34" s="197">
        <v>0</v>
      </c>
      <c r="X34" s="197">
        <v>14.5</v>
      </c>
      <c r="Y34" s="197">
        <v>0</v>
      </c>
      <c r="Z34">
        <v>0</v>
      </c>
      <c r="AA34" s="197">
        <v>11</v>
      </c>
      <c r="AB34" s="197">
        <v>0</v>
      </c>
      <c r="AC34" s="197">
        <v>0</v>
      </c>
      <c r="AD34" s="197">
        <v>0</v>
      </c>
      <c r="AE34" s="197">
        <v>51.64</v>
      </c>
      <c r="AF34" s="197">
        <v>0</v>
      </c>
      <c r="AG34" s="197">
        <v>0</v>
      </c>
      <c r="AH34" s="197">
        <v>0</v>
      </c>
      <c r="AI34" s="197">
        <v>69.61</v>
      </c>
      <c r="AJ34" s="197">
        <v>0</v>
      </c>
      <c r="AK34" s="197">
        <v>0</v>
      </c>
      <c r="AL34" s="197">
        <v>0</v>
      </c>
      <c r="AM34" s="197">
        <v>30</v>
      </c>
      <c r="AN34" s="197">
        <v>0</v>
      </c>
      <c r="AO34">
        <v>0</v>
      </c>
      <c r="AP34" s="197">
        <v>38.67</v>
      </c>
      <c r="AQ34" s="197">
        <v>8.76</v>
      </c>
      <c r="AR34" s="197">
        <v>19.2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2.61</v>
      </c>
      <c r="L35" s="197">
        <v>315</v>
      </c>
      <c r="M35" s="197">
        <v>27.29</v>
      </c>
      <c r="N35" s="197">
        <v>35.03</v>
      </c>
      <c r="O35" s="197">
        <v>0</v>
      </c>
      <c r="P35" s="197">
        <v>41.32</v>
      </c>
      <c r="Q35" s="197">
        <v>3.48</v>
      </c>
      <c r="R35" s="197">
        <v>2.1</v>
      </c>
      <c r="S35" s="197">
        <v>3.93</v>
      </c>
      <c r="T35" s="197">
        <v>0</v>
      </c>
      <c r="U35" s="197">
        <v>62.1</v>
      </c>
      <c r="V35" s="197">
        <v>0</v>
      </c>
      <c r="W35" s="197">
        <v>0</v>
      </c>
      <c r="X35" s="197">
        <v>14.5</v>
      </c>
      <c r="Y35" s="197">
        <v>0</v>
      </c>
      <c r="Z35">
        <v>0</v>
      </c>
      <c r="AA35" s="197">
        <v>11</v>
      </c>
      <c r="AB35" s="197">
        <v>0</v>
      </c>
      <c r="AC35" s="197">
        <v>0</v>
      </c>
      <c r="AD35" s="197">
        <v>0</v>
      </c>
      <c r="AE35" s="197">
        <v>51.64</v>
      </c>
      <c r="AF35" s="197">
        <v>0</v>
      </c>
      <c r="AG35" s="197">
        <v>0</v>
      </c>
      <c r="AH35" s="197">
        <v>0</v>
      </c>
      <c r="AI35" s="197">
        <v>69.61</v>
      </c>
      <c r="AJ35" s="197">
        <v>0</v>
      </c>
      <c r="AK35" s="197">
        <v>0</v>
      </c>
      <c r="AL35" s="197">
        <v>0</v>
      </c>
      <c r="AM35" s="197">
        <v>30</v>
      </c>
      <c r="AN35" s="197">
        <v>0</v>
      </c>
      <c r="AO35">
        <v>0</v>
      </c>
      <c r="AP35" s="197">
        <v>38.67</v>
      </c>
      <c r="AQ35" s="197">
        <v>8.76</v>
      </c>
      <c r="AR35" s="197">
        <v>19.2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2.56</v>
      </c>
      <c r="L36" s="197">
        <v>315</v>
      </c>
      <c r="M36" s="197">
        <v>27.29</v>
      </c>
      <c r="N36" s="197">
        <v>35.03</v>
      </c>
      <c r="O36" s="197">
        <v>0</v>
      </c>
      <c r="P36" s="197">
        <v>41.32</v>
      </c>
      <c r="Q36" s="197">
        <v>3.48</v>
      </c>
      <c r="R36" s="197">
        <v>2.1</v>
      </c>
      <c r="S36" s="197">
        <v>3.93</v>
      </c>
      <c r="T36" s="197">
        <v>0</v>
      </c>
      <c r="U36" s="197">
        <v>62.1</v>
      </c>
      <c r="V36" s="197">
        <v>0</v>
      </c>
      <c r="W36" s="197">
        <v>0</v>
      </c>
      <c r="X36" s="197">
        <v>14.5</v>
      </c>
      <c r="Y36" s="197">
        <v>0</v>
      </c>
      <c r="Z36">
        <v>0</v>
      </c>
      <c r="AA36" s="197">
        <v>11</v>
      </c>
      <c r="AB36" s="197">
        <v>0</v>
      </c>
      <c r="AC36" s="197">
        <v>0</v>
      </c>
      <c r="AD36" s="197">
        <v>0</v>
      </c>
      <c r="AE36" s="197">
        <v>51.64</v>
      </c>
      <c r="AF36" s="197">
        <v>0</v>
      </c>
      <c r="AG36" s="197">
        <v>0</v>
      </c>
      <c r="AH36" s="197">
        <v>0</v>
      </c>
      <c r="AI36" s="197">
        <v>69.61</v>
      </c>
      <c r="AJ36" s="197">
        <v>0</v>
      </c>
      <c r="AK36" s="197">
        <v>0</v>
      </c>
      <c r="AL36" s="197">
        <v>0</v>
      </c>
      <c r="AM36" s="197">
        <v>30</v>
      </c>
      <c r="AN36" s="197">
        <v>0</v>
      </c>
      <c r="AO36">
        <v>0</v>
      </c>
      <c r="AP36" s="197">
        <v>38.67</v>
      </c>
      <c r="AQ36" s="197">
        <v>8.42</v>
      </c>
      <c r="AR36" s="197">
        <v>21.2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2.61</v>
      </c>
      <c r="L37" s="197">
        <v>315</v>
      </c>
      <c r="M37" s="197">
        <v>27.29</v>
      </c>
      <c r="N37" s="197">
        <v>35.03</v>
      </c>
      <c r="O37" s="197">
        <v>0</v>
      </c>
      <c r="P37" s="197">
        <v>41.32</v>
      </c>
      <c r="Q37" s="197">
        <v>3.48</v>
      </c>
      <c r="R37" s="197">
        <v>2.12</v>
      </c>
      <c r="S37" s="197">
        <v>3.93</v>
      </c>
      <c r="T37" s="197">
        <v>0</v>
      </c>
      <c r="U37" s="197">
        <v>62.1</v>
      </c>
      <c r="V37" s="197">
        <v>0</v>
      </c>
      <c r="W37" s="197">
        <v>0</v>
      </c>
      <c r="X37" s="197">
        <v>14.5</v>
      </c>
      <c r="Y37" s="197">
        <v>0</v>
      </c>
      <c r="Z37">
        <v>0</v>
      </c>
      <c r="AA37" s="197">
        <v>11</v>
      </c>
      <c r="AB37" s="197">
        <v>0</v>
      </c>
      <c r="AC37" s="197">
        <v>0</v>
      </c>
      <c r="AD37" s="197">
        <v>0</v>
      </c>
      <c r="AE37" s="197">
        <v>51.64</v>
      </c>
      <c r="AF37" s="197">
        <v>0</v>
      </c>
      <c r="AG37" s="197">
        <v>0</v>
      </c>
      <c r="AH37" s="197">
        <v>0</v>
      </c>
      <c r="AI37" s="197">
        <v>69.61</v>
      </c>
      <c r="AJ37" s="197">
        <v>0</v>
      </c>
      <c r="AK37" s="197">
        <v>0</v>
      </c>
      <c r="AL37" s="197">
        <v>0</v>
      </c>
      <c r="AM37" s="197">
        <v>30</v>
      </c>
      <c r="AN37" s="197">
        <v>0</v>
      </c>
      <c r="AO37">
        <v>0</v>
      </c>
      <c r="AP37" s="197">
        <v>38.67</v>
      </c>
      <c r="AQ37" s="197">
        <v>8.42</v>
      </c>
      <c r="AR37" s="197">
        <v>21.2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2.5499999999999998</v>
      </c>
      <c r="L38" s="197">
        <v>315</v>
      </c>
      <c r="M38" s="197">
        <v>27.29</v>
      </c>
      <c r="N38" s="197">
        <v>35.03</v>
      </c>
      <c r="O38" s="197">
        <v>0</v>
      </c>
      <c r="P38" s="197">
        <v>41.32</v>
      </c>
      <c r="Q38" s="197">
        <v>3.48</v>
      </c>
      <c r="R38" s="197">
        <v>2.12</v>
      </c>
      <c r="S38" s="197">
        <v>3.93</v>
      </c>
      <c r="T38" s="197">
        <v>0</v>
      </c>
      <c r="U38" s="197">
        <v>62.1</v>
      </c>
      <c r="V38" s="197">
        <v>0</v>
      </c>
      <c r="W38" s="197">
        <v>0</v>
      </c>
      <c r="X38" s="197">
        <v>14.5</v>
      </c>
      <c r="Y38" s="197">
        <v>0</v>
      </c>
      <c r="Z38">
        <v>0</v>
      </c>
      <c r="AA38" s="197">
        <v>11</v>
      </c>
      <c r="AB38" s="197">
        <v>0</v>
      </c>
      <c r="AC38" s="197">
        <v>0</v>
      </c>
      <c r="AD38" s="197">
        <v>0</v>
      </c>
      <c r="AE38" s="197">
        <v>51.64</v>
      </c>
      <c r="AF38" s="197">
        <v>0</v>
      </c>
      <c r="AG38" s="197">
        <v>0</v>
      </c>
      <c r="AH38" s="197">
        <v>0</v>
      </c>
      <c r="AI38" s="197">
        <v>69.61</v>
      </c>
      <c r="AJ38" s="197">
        <v>0</v>
      </c>
      <c r="AK38" s="197">
        <v>0</v>
      </c>
      <c r="AL38" s="197">
        <v>0</v>
      </c>
      <c r="AM38" s="197">
        <v>30</v>
      </c>
      <c r="AN38" s="197">
        <v>0</v>
      </c>
      <c r="AO38">
        <v>0</v>
      </c>
      <c r="AP38" s="197">
        <v>38.67</v>
      </c>
      <c r="AQ38" s="197">
        <v>8.42</v>
      </c>
      <c r="AR38" s="197">
        <v>21.2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0.15</v>
      </c>
      <c r="L39" s="197">
        <v>315</v>
      </c>
      <c r="M39" s="197">
        <v>27.29</v>
      </c>
      <c r="N39" s="197">
        <v>35.03</v>
      </c>
      <c r="O39" s="197">
        <v>0</v>
      </c>
      <c r="P39" s="197">
        <v>41.32</v>
      </c>
      <c r="Q39" s="197">
        <v>3.48</v>
      </c>
      <c r="R39" s="197">
        <v>2.12</v>
      </c>
      <c r="S39" s="197">
        <v>3.93</v>
      </c>
      <c r="T39" s="197">
        <v>0</v>
      </c>
      <c r="U39" s="197">
        <v>62.1</v>
      </c>
      <c r="V39" s="197">
        <v>0</v>
      </c>
      <c r="W39" s="197">
        <v>0</v>
      </c>
      <c r="X39" s="197">
        <v>14.5</v>
      </c>
      <c r="Y39" s="197">
        <v>0</v>
      </c>
      <c r="Z39">
        <v>0</v>
      </c>
      <c r="AA39" s="197">
        <v>11</v>
      </c>
      <c r="AB39" s="197">
        <v>0</v>
      </c>
      <c r="AC39" s="197">
        <v>0</v>
      </c>
      <c r="AD39" s="197">
        <v>0</v>
      </c>
      <c r="AE39" s="197">
        <v>51.64</v>
      </c>
      <c r="AF39" s="197">
        <v>0</v>
      </c>
      <c r="AG39" s="197">
        <v>0</v>
      </c>
      <c r="AH39" s="197">
        <v>0</v>
      </c>
      <c r="AI39" s="197">
        <v>69.61</v>
      </c>
      <c r="AJ39" s="197">
        <v>0</v>
      </c>
      <c r="AK39" s="197">
        <v>0</v>
      </c>
      <c r="AL39" s="197">
        <v>0</v>
      </c>
      <c r="AM39" s="197">
        <v>30</v>
      </c>
      <c r="AN39" s="197">
        <v>0</v>
      </c>
      <c r="AO39">
        <v>0</v>
      </c>
      <c r="AP39" s="197">
        <v>38.67</v>
      </c>
      <c r="AQ39" s="197">
        <v>8.42</v>
      </c>
      <c r="AR39" s="197">
        <v>21.2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2.5499999999999998</v>
      </c>
      <c r="L40" s="197">
        <v>315</v>
      </c>
      <c r="M40" s="197">
        <v>27.29</v>
      </c>
      <c r="N40" s="197">
        <v>35.03</v>
      </c>
      <c r="O40" s="197">
        <v>0</v>
      </c>
      <c r="P40" s="197">
        <v>41.32</v>
      </c>
      <c r="Q40" s="197">
        <v>3.48</v>
      </c>
      <c r="R40" s="197">
        <v>2.12</v>
      </c>
      <c r="S40" s="197">
        <v>3.93</v>
      </c>
      <c r="T40" s="197">
        <v>0</v>
      </c>
      <c r="U40" s="197">
        <v>62.1</v>
      </c>
      <c r="V40" s="197">
        <v>0</v>
      </c>
      <c r="W40" s="197">
        <v>0</v>
      </c>
      <c r="X40" s="197">
        <v>14.5</v>
      </c>
      <c r="Y40" s="197">
        <v>0</v>
      </c>
      <c r="Z40">
        <v>0</v>
      </c>
      <c r="AA40" s="197">
        <v>11</v>
      </c>
      <c r="AB40" s="197">
        <v>0</v>
      </c>
      <c r="AC40" s="197">
        <v>0</v>
      </c>
      <c r="AD40" s="197">
        <v>0</v>
      </c>
      <c r="AE40" s="197">
        <v>51.64</v>
      </c>
      <c r="AF40" s="197">
        <v>0</v>
      </c>
      <c r="AG40" s="197">
        <v>0</v>
      </c>
      <c r="AH40" s="197">
        <v>0</v>
      </c>
      <c r="AI40" s="197">
        <v>69.61</v>
      </c>
      <c r="AJ40" s="197">
        <v>0</v>
      </c>
      <c r="AK40" s="197">
        <v>0</v>
      </c>
      <c r="AL40" s="197">
        <v>0</v>
      </c>
      <c r="AM40" s="197">
        <v>30</v>
      </c>
      <c r="AN40" s="197">
        <v>0</v>
      </c>
      <c r="AO40">
        <v>0</v>
      </c>
      <c r="AP40" s="197">
        <v>38.67</v>
      </c>
      <c r="AQ40" s="197">
        <v>8.42</v>
      </c>
      <c r="AR40" s="197">
        <v>21.2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2.58</v>
      </c>
      <c r="L41" s="197">
        <v>315</v>
      </c>
      <c r="M41" s="197">
        <v>27.29</v>
      </c>
      <c r="N41" s="197">
        <v>35.03</v>
      </c>
      <c r="O41" s="197">
        <v>0</v>
      </c>
      <c r="P41" s="197">
        <v>41.32</v>
      </c>
      <c r="Q41" s="197">
        <v>3.48</v>
      </c>
      <c r="R41" s="197">
        <v>4.6900000000000004</v>
      </c>
      <c r="S41" s="197">
        <v>3.93</v>
      </c>
      <c r="T41" s="197">
        <v>0</v>
      </c>
      <c r="U41" s="197">
        <v>62.1</v>
      </c>
      <c r="V41" s="197">
        <v>0</v>
      </c>
      <c r="W41" s="197">
        <v>0</v>
      </c>
      <c r="X41" s="197">
        <v>14.5</v>
      </c>
      <c r="Y41" s="197">
        <v>0</v>
      </c>
      <c r="Z41">
        <v>0</v>
      </c>
      <c r="AA41" s="197">
        <v>11</v>
      </c>
      <c r="AB41" s="197">
        <v>0</v>
      </c>
      <c r="AC41" s="197">
        <v>0</v>
      </c>
      <c r="AD41" s="197">
        <v>0</v>
      </c>
      <c r="AE41" s="197">
        <v>51.64</v>
      </c>
      <c r="AF41" s="197">
        <v>0</v>
      </c>
      <c r="AG41" s="197">
        <v>0</v>
      </c>
      <c r="AH41" s="197">
        <v>0</v>
      </c>
      <c r="AI41" s="197">
        <v>69.61</v>
      </c>
      <c r="AJ41" s="197">
        <v>0</v>
      </c>
      <c r="AK41" s="197">
        <v>0</v>
      </c>
      <c r="AL41" s="197">
        <v>0</v>
      </c>
      <c r="AM41" s="197">
        <v>30</v>
      </c>
      <c r="AN41" s="197">
        <v>0</v>
      </c>
      <c r="AO41">
        <v>0</v>
      </c>
      <c r="AP41" s="197">
        <v>38.67</v>
      </c>
      <c r="AQ41" s="197">
        <v>8.42</v>
      </c>
      <c r="AR41" s="197">
        <v>21.2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2.56</v>
      </c>
      <c r="L42" s="197">
        <v>315</v>
      </c>
      <c r="M42" s="197">
        <v>27.29</v>
      </c>
      <c r="N42" s="197">
        <v>35.03</v>
      </c>
      <c r="O42" s="197">
        <v>0</v>
      </c>
      <c r="P42" s="197">
        <v>41.32</v>
      </c>
      <c r="Q42" s="197">
        <v>3.48</v>
      </c>
      <c r="R42" s="197">
        <v>4.6900000000000004</v>
      </c>
      <c r="S42" s="197">
        <v>3.93</v>
      </c>
      <c r="T42" s="197">
        <v>0</v>
      </c>
      <c r="U42" s="197">
        <v>62.1</v>
      </c>
      <c r="V42" s="197">
        <v>0</v>
      </c>
      <c r="W42" s="197">
        <v>0</v>
      </c>
      <c r="X42" s="197">
        <v>14.5</v>
      </c>
      <c r="Y42" s="197">
        <v>0</v>
      </c>
      <c r="Z42">
        <v>0</v>
      </c>
      <c r="AA42" s="197">
        <v>11</v>
      </c>
      <c r="AB42" s="197">
        <v>0</v>
      </c>
      <c r="AC42" s="197">
        <v>0</v>
      </c>
      <c r="AD42" s="197">
        <v>0</v>
      </c>
      <c r="AE42" s="197">
        <v>51.64</v>
      </c>
      <c r="AF42" s="197">
        <v>0</v>
      </c>
      <c r="AG42" s="197">
        <v>0</v>
      </c>
      <c r="AH42" s="197">
        <v>0</v>
      </c>
      <c r="AI42" s="197">
        <v>69.61</v>
      </c>
      <c r="AJ42" s="197">
        <v>0</v>
      </c>
      <c r="AK42" s="197">
        <v>0</v>
      </c>
      <c r="AL42" s="197">
        <v>0</v>
      </c>
      <c r="AM42" s="197">
        <v>30</v>
      </c>
      <c r="AN42" s="197">
        <v>0</v>
      </c>
      <c r="AO42">
        <v>0</v>
      </c>
      <c r="AP42" s="197">
        <v>38.67</v>
      </c>
      <c r="AQ42" s="197">
        <v>8.42</v>
      </c>
      <c r="AR42" s="197">
        <v>22.7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4.97</v>
      </c>
      <c r="L43" s="197">
        <v>315</v>
      </c>
      <c r="M43" s="197">
        <v>27.29</v>
      </c>
      <c r="N43" s="197">
        <v>35.03</v>
      </c>
      <c r="O43" s="197">
        <v>0</v>
      </c>
      <c r="P43" s="197">
        <v>41.32</v>
      </c>
      <c r="Q43" s="197">
        <v>3.48</v>
      </c>
      <c r="R43" s="197">
        <v>6.3</v>
      </c>
      <c r="S43" s="197">
        <v>3.93</v>
      </c>
      <c r="T43" s="197">
        <v>0</v>
      </c>
      <c r="U43" s="197">
        <v>62.1</v>
      </c>
      <c r="V43" s="197">
        <v>0</v>
      </c>
      <c r="W43" s="197">
        <v>0</v>
      </c>
      <c r="X43" s="197">
        <v>14.5</v>
      </c>
      <c r="Y43" s="197">
        <v>0</v>
      </c>
      <c r="Z43">
        <v>0</v>
      </c>
      <c r="AA43" s="197">
        <v>11</v>
      </c>
      <c r="AB43" s="197">
        <v>0</v>
      </c>
      <c r="AC43" s="197">
        <v>0</v>
      </c>
      <c r="AD43" s="197">
        <v>0</v>
      </c>
      <c r="AE43" s="197">
        <v>51.64</v>
      </c>
      <c r="AF43" s="197">
        <v>0</v>
      </c>
      <c r="AG43" s="197">
        <v>0</v>
      </c>
      <c r="AH43" s="197">
        <v>0</v>
      </c>
      <c r="AI43" s="197">
        <v>69.61</v>
      </c>
      <c r="AJ43" s="197">
        <v>0</v>
      </c>
      <c r="AK43" s="197">
        <v>0</v>
      </c>
      <c r="AL43" s="197">
        <v>0</v>
      </c>
      <c r="AM43" s="197">
        <v>30</v>
      </c>
      <c r="AN43" s="197">
        <v>0</v>
      </c>
      <c r="AO43">
        <v>0</v>
      </c>
      <c r="AP43" s="197">
        <v>38.67</v>
      </c>
      <c r="AQ43" s="197">
        <v>8.42</v>
      </c>
      <c r="AR43" s="197">
        <v>22.7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4.97</v>
      </c>
      <c r="L44" s="197">
        <v>315</v>
      </c>
      <c r="M44" s="197">
        <v>27.29</v>
      </c>
      <c r="N44" s="197">
        <v>35.03</v>
      </c>
      <c r="O44" s="197">
        <v>0</v>
      </c>
      <c r="P44" s="197">
        <v>41.32</v>
      </c>
      <c r="Q44" s="197">
        <v>3.48</v>
      </c>
      <c r="R44" s="197">
        <v>6.3</v>
      </c>
      <c r="S44" s="197">
        <v>3.93</v>
      </c>
      <c r="T44" s="197">
        <v>0</v>
      </c>
      <c r="U44" s="197">
        <v>62.1</v>
      </c>
      <c r="V44" s="197">
        <v>0</v>
      </c>
      <c r="W44" s="197">
        <v>0</v>
      </c>
      <c r="X44" s="197">
        <v>14.5</v>
      </c>
      <c r="Y44" s="197">
        <v>0</v>
      </c>
      <c r="Z44">
        <v>0</v>
      </c>
      <c r="AA44" s="197">
        <v>11</v>
      </c>
      <c r="AB44" s="197">
        <v>0</v>
      </c>
      <c r="AC44" s="197">
        <v>0</v>
      </c>
      <c r="AD44" s="197">
        <v>0</v>
      </c>
      <c r="AE44" s="197">
        <v>51.64</v>
      </c>
      <c r="AF44" s="197">
        <v>0</v>
      </c>
      <c r="AG44" s="197">
        <v>0</v>
      </c>
      <c r="AH44" s="197">
        <v>0</v>
      </c>
      <c r="AI44" s="197">
        <v>69.61</v>
      </c>
      <c r="AJ44" s="197">
        <v>0</v>
      </c>
      <c r="AK44" s="197">
        <v>0</v>
      </c>
      <c r="AL44" s="197">
        <v>0</v>
      </c>
      <c r="AM44" s="197">
        <v>30</v>
      </c>
      <c r="AN44" s="197">
        <v>0</v>
      </c>
      <c r="AO44">
        <v>0</v>
      </c>
      <c r="AP44" s="197">
        <v>38.67</v>
      </c>
      <c r="AQ44" s="197">
        <v>8.42</v>
      </c>
      <c r="AR44" s="197">
        <v>22.7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4.9800000000000004</v>
      </c>
      <c r="L45" s="197">
        <v>315</v>
      </c>
      <c r="M45" s="197">
        <v>27.29</v>
      </c>
      <c r="N45" s="197">
        <v>35.03</v>
      </c>
      <c r="O45" s="197">
        <v>0</v>
      </c>
      <c r="P45" s="197">
        <v>41.32</v>
      </c>
      <c r="Q45" s="197">
        <v>3.49</v>
      </c>
      <c r="R45" s="197">
        <v>6.37</v>
      </c>
      <c r="S45" s="197">
        <v>3.96</v>
      </c>
      <c r="T45" s="197">
        <v>0</v>
      </c>
      <c r="U45" s="197">
        <v>62.1</v>
      </c>
      <c r="V45" s="197">
        <v>0</v>
      </c>
      <c r="W45" s="197">
        <v>0</v>
      </c>
      <c r="X45" s="197">
        <v>14.5</v>
      </c>
      <c r="Y45" s="197">
        <v>0</v>
      </c>
      <c r="Z45">
        <v>0</v>
      </c>
      <c r="AA45" s="197">
        <v>11</v>
      </c>
      <c r="AB45" s="197">
        <v>0</v>
      </c>
      <c r="AC45" s="197">
        <v>0</v>
      </c>
      <c r="AD45" s="197">
        <v>0</v>
      </c>
      <c r="AE45" s="197">
        <v>51.64</v>
      </c>
      <c r="AF45" s="197">
        <v>0</v>
      </c>
      <c r="AG45" s="197">
        <v>0</v>
      </c>
      <c r="AH45" s="197">
        <v>0</v>
      </c>
      <c r="AI45" s="197">
        <v>69.61</v>
      </c>
      <c r="AJ45" s="197">
        <v>0</v>
      </c>
      <c r="AK45" s="197">
        <v>0</v>
      </c>
      <c r="AL45" s="197">
        <v>0</v>
      </c>
      <c r="AM45" s="197">
        <v>30</v>
      </c>
      <c r="AN45" s="197">
        <v>0</v>
      </c>
      <c r="AO45">
        <v>0</v>
      </c>
      <c r="AP45" s="197">
        <v>38.67</v>
      </c>
      <c r="AQ45" s="197">
        <v>8.42</v>
      </c>
      <c r="AR45" s="197">
        <v>22.7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4.9800000000000004</v>
      </c>
      <c r="L46" s="197">
        <v>315</v>
      </c>
      <c r="M46" s="197">
        <v>27.29</v>
      </c>
      <c r="N46" s="197">
        <v>35.03</v>
      </c>
      <c r="O46" s="197">
        <v>0</v>
      </c>
      <c r="P46" s="197">
        <v>41.32</v>
      </c>
      <c r="Q46" s="197">
        <v>3.49</v>
      </c>
      <c r="R46" s="197">
        <v>6.37</v>
      </c>
      <c r="S46" s="197">
        <v>3.96</v>
      </c>
      <c r="T46" s="197">
        <v>0</v>
      </c>
      <c r="U46" s="197">
        <v>62.1</v>
      </c>
      <c r="V46" s="197">
        <v>0</v>
      </c>
      <c r="W46" s="197">
        <v>0</v>
      </c>
      <c r="X46" s="197">
        <v>14.5</v>
      </c>
      <c r="Y46" s="197">
        <v>0</v>
      </c>
      <c r="Z46">
        <v>0</v>
      </c>
      <c r="AA46" s="197">
        <v>11</v>
      </c>
      <c r="AB46" s="197">
        <v>0</v>
      </c>
      <c r="AC46" s="197">
        <v>0</v>
      </c>
      <c r="AD46" s="197">
        <v>0</v>
      </c>
      <c r="AE46" s="197">
        <v>51.64</v>
      </c>
      <c r="AF46" s="197">
        <v>0</v>
      </c>
      <c r="AG46" s="197">
        <v>0</v>
      </c>
      <c r="AH46" s="197">
        <v>0</v>
      </c>
      <c r="AI46" s="197">
        <v>69.61</v>
      </c>
      <c r="AJ46" s="197">
        <v>0</v>
      </c>
      <c r="AK46" s="197">
        <v>0</v>
      </c>
      <c r="AL46" s="197">
        <v>0</v>
      </c>
      <c r="AM46" s="197">
        <v>30</v>
      </c>
      <c r="AN46" s="197">
        <v>0</v>
      </c>
      <c r="AO46">
        <v>0</v>
      </c>
      <c r="AP46" s="197">
        <v>38.67</v>
      </c>
      <c r="AQ46" s="197">
        <v>8.42</v>
      </c>
      <c r="AR46" s="197">
        <v>22.7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5</v>
      </c>
      <c r="L47" s="197">
        <v>315</v>
      </c>
      <c r="M47" s="197">
        <v>27.29</v>
      </c>
      <c r="N47" s="197">
        <v>35.03</v>
      </c>
      <c r="O47" s="197">
        <v>0</v>
      </c>
      <c r="P47" s="197">
        <v>41.32</v>
      </c>
      <c r="Q47" s="197">
        <v>3.49</v>
      </c>
      <c r="R47" s="197">
        <v>6.37</v>
      </c>
      <c r="S47" s="197">
        <v>3.96</v>
      </c>
      <c r="T47" s="197">
        <v>0</v>
      </c>
      <c r="U47" s="197">
        <v>62.1</v>
      </c>
      <c r="V47" s="197">
        <v>1.93</v>
      </c>
      <c r="W47" s="197">
        <v>3.87</v>
      </c>
      <c r="X47" s="197">
        <v>14.5</v>
      </c>
      <c r="Y47" s="197">
        <v>0</v>
      </c>
      <c r="Z47">
        <v>0</v>
      </c>
      <c r="AA47" s="197">
        <v>11</v>
      </c>
      <c r="AB47" s="197">
        <v>0</v>
      </c>
      <c r="AC47" s="197">
        <v>0</v>
      </c>
      <c r="AD47" s="197">
        <v>0</v>
      </c>
      <c r="AE47" s="197">
        <v>51.64</v>
      </c>
      <c r="AF47" s="197">
        <v>0</v>
      </c>
      <c r="AG47" s="197">
        <v>0</v>
      </c>
      <c r="AH47" s="197">
        <v>0</v>
      </c>
      <c r="AI47" s="197">
        <v>69.61</v>
      </c>
      <c r="AJ47" s="197">
        <v>0</v>
      </c>
      <c r="AK47" s="197">
        <v>0</v>
      </c>
      <c r="AL47" s="197">
        <v>0</v>
      </c>
      <c r="AM47" s="197">
        <v>30</v>
      </c>
      <c r="AN47" s="197">
        <v>0</v>
      </c>
      <c r="AO47">
        <v>0</v>
      </c>
      <c r="AP47" s="197">
        <v>37.799999999999997</v>
      </c>
      <c r="AQ47" s="197">
        <v>8.42</v>
      </c>
      <c r="AR47" s="197">
        <v>22.7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5</v>
      </c>
      <c r="L48" s="197">
        <v>315</v>
      </c>
      <c r="M48" s="197">
        <v>27.29</v>
      </c>
      <c r="N48" s="197">
        <v>35.03</v>
      </c>
      <c r="O48" s="197">
        <v>0</v>
      </c>
      <c r="P48" s="197">
        <v>41.32</v>
      </c>
      <c r="Q48" s="197">
        <v>3.49</v>
      </c>
      <c r="R48" s="197">
        <v>6.37</v>
      </c>
      <c r="S48" s="197">
        <v>3.96</v>
      </c>
      <c r="T48" s="197">
        <v>0</v>
      </c>
      <c r="U48" s="197">
        <v>62.1</v>
      </c>
      <c r="V48" s="197">
        <v>1.93</v>
      </c>
      <c r="W48" s="197">
        <v>3.87</v>
      </c>
      <c r="X48" s="197">
        <v>14.5</v>
      </c>
      <c r="Y48" s="197">
        <v>0</v>
      </c>
      <c r="Z48">
        <v>0</v>
      </c>
      <c r="AA48" s="197">
        <v>11</v>
      </c>
      <c r="AB48" s="197">
        <v>0</v>
      </c>
      <c r="AC48" s="197">
        <v>0</v>
      </c>
      <c r="AD48" s="197">
        <v>0</v>
      </c>
      <c r="AE48" s="197">
        <v>51.64</v>
      </c>
      <c r="AF48" s="197">
        <v>0</v>
      </c>
      <c r="AG48" s="197">
        <v>0</v>
      </c>
      <c r="AH48" s="197">
        <v>0</v>
      </c>
      <c r="AI48" s="197">
        <v>69.61</v>
      </c>
      <c r="AJ48" s="197">
        <v>0</v>
      </c>
      <c r="AK48" s="197">
        <v>0</v>
      </c>
      <c r="AL48" s="197">
        <v>0</v>
      </c>
      <c r="AM48" s="197">
        <v>30</v>
      </c>
      <c r="AN48" s="197">
        <v>0</v>
      </c>
      <c r="AO48">
        <v>0</v>
      </c>
      <c r="AP48" s="197">
        <v>37.799999999999997</v>
      </c>
      <c r="AQ48" s="197">
        <v>8.42</v>
      </c>
      <c r="AR48" s="197">
        <v>22.7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5</v>
      </c>
      <c r="L49" s="197">
        <v>315</v>
      </c>
      <c r="M49" s="197">
        <v>27.45</v>
      </c>
      <c r="N49" s="197">
        <v>35.03</v>
      </c>
      <c r="O49" s="197">
        <v>0</v>
      </c>
      <c r="P49" s="197">
        <v>41.32</v>
      </c>
      <c r="Q49" s="197">
        <v>3.49</v>
      </c>
      <c r="R49" s="197">
        <v>0</v>
      </c>
      <c r="S49" s="197">
        <v>3.96</v>
      </c>
      <c r="T49" s="197">
        <v>0</v>
      </c>
      <c r="U49" s="197">
        <v>62.1</v>
      </c>
      <c r="V49" s="197">
        <v>1.93</v>
      </c>
      <c r="W49" s="197">
        <v>3.87</v>
      </c>
      <c r="X49" s="197">
        <v>14.5</v>
      </c>
      <c r="Y49" s="197">
        <v>0</v>
      </c>
      <c r="Z49">
        <v>0</v>
      </c>
      <c r="AA49" s="197">
        <v>11</v>
      </c>
      <c r="AB49" s="197">
        <v>0</v>
      </c>
      <c r="AC49" s="197">
        <v>0</v>
      </c>
      <c r="AD49" s="197">
        <v>0</v>
      </c>
      <c r="AE49" s="197">
        <v>51.64</v>
      </c>
      <c r="AF49" s="197">
        <v>0</v>
      </c>
      <c r="AG49" s="197">
        <v>0</v>
      </c>
      <c r="AH49" s="197">
        <v>0</v>
      </c>
      <c r="AI49" s="197">
        <v>69.61</v>
      </c>
      <c r="AJ49" s="197">
        <v>0</v>
      </c>
      <c r="AK49" s="197">
        <v>0</v>
      </c>
      <c r="AL49" s="197">
        <v>0</v>
      </c>
      <c r="AM49" s="197">
        <v>30</v>
      </c>
      <c r="AN49" s="197">
        <v>0</v>
      </c>
      <c r="AO49">
        <v>0</v>
      </c>
      <c r="AP49" s="197">
        <v>38.67</v>
      </c>
      <c r="AQ49" s="197">
        <v>8.42</v>
      </c>
      <c r="AR49" s="197">
        <v>23.7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5</v>
      </c>
      <c r="L50" s="197">
        <v>315</v>
      </c>
      <c r="M50" s="197">
        <v>27.45</v>
      </c>
      <c r="N50" s="197">
        <v>35.03</v>
      </c>
      <c r="O50" s="197">
        <v>0</v>
      </c>
      <c r="P50" s="197">
        <v>41.32</v>
      </c>
      <c r="Q50" s="197">
        <v>3.49</v>
      </c>
      <c r="R50" s="197">
        <v>0</v>
      </c>
      <c r="S50" s="197">
        <v>3.96</v>
      </c>
      <c r="T50" s="197">
        <v>0</v>
      </c>
      <c r="U50" s="197">
        <v>62.1</v>
      </c>
      <c r="V50" s="197">
        <v>1.93</v>
      </c>
      <c r="W50" s="197">
        <v>3.87</v>
      </c>
      <c r="X50" s="197">
        <v>14.5</v>
      </c>
      <c r="Y50" s="197">
        <v>0</v>
      </c>
      <c r="Z50">
        <v>0</v>
      </c>
      <c r="AA50" s="197">
        <v>11</v>
      </c>
      <c r="AB50" s="197">
        <v>0</v>
      </c>
      <c r="AC50" s="197">
        <v>0</v>
      </c>
      <c r="AD50" s="197">
        <v>0</v>
      </c>
      <c r="AE50" s="197">
        <v>51.64</v>
      </c>
      <c r="AF50" s="197">
        <v>0</v>
      </c>
      <c r="AG50" s="197">
        <v>0</v>
      </c>
      <c r="AH50" s="197">
        <v>0</v>
      </c>
      <c r="AI50" s="197">
        <v>69.61</v>
      </c>
      <c r="AJ50" s="197">
        <v>0</v>
      </c>
      <c r="AK50" s="197">
        <v>0</v>
      </c>
      <c r="AL50" s="197">
        <v>0</v>
      </c>
      <c r="AM50" s="197">
        <v>30</v>
      </c>
      <c r="AN50" s="197">
        <v>0</v>
      </c>
      <c r="AO50">
        <v>0</v>
      </c>
      <c r="AP50" s="197">
        <v>38.67</v>
      </c>
      <c r="AQ50" s="197">
        <v>8.42</v>
      </c>
      <c r="AR50" s="197">
        <v>23.7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5</v>
      </c>
      <c r="L51" s="197">
        <v>318</v>
      </c>
      <c r="M51" s="197">
        <v>27.29</v>
      </c>
      <c r="N51" s="197">
        <v>35.03</v>
      </c>
      <c r="O51" s="197">
        <v>0</v>
      </c>
      <c r="P51" s="197">
        <v>41.32</v>
      </c>
      <c r="Q51" s="197">
        <v>3.49</v>
      </c>
      <c r="R51" s="197">
        <v>0</v>
      </c>
      <c r="S51" s="197">
        <v>3.96</v>
      </c>
      <c r="T51" s="197">
        <v>0</v>
      </c>
      <c r="U51" s="197">
        <v>62.1</v>
      </c>
      <c r="V51" s="197">
        <v>1.93</v>
      </c>
      <c r="W51" s="197">
        <v>3.87</v>
      </c>
      <c r="X51" s="197">
        <v>14.5</v>
      </c>
      <c r="Y51" s="197">
        <v>0</v>
      </c>
      <c r="Z51">
        <v>0</v>
      </c>
      <c r="AA51" s="197">
        <v>11</v>
      </c>
      <c r="AB51" s="197">
        <v>0</v>
      </c>
      <c r="AC51" s="197">
        <v>0</v>
      </c>
      <c r="AD51" s="197">
        <v>0</v>
      </c>
      <c r="AE51" s="197">
        <v>51.64</v>
      </c>
      <c r="AF51" s="197">
        <v>0</v>
      </c>
      <c r="AG51" s="197">
        <v>0</v>
      </c>
      <c r="AH51" s="197">
        <v>0</v>
      </c>
      <c r="AI51" s="197">
        <v>69.61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38.67</v>
      </c>
      <c r="AQ51" s="197">
        <v>9.1</v>
      </c>
      <c r="AR51" s="197">
        <v>23.7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5</v>
      </c>
      <c r="L52" s="197">
        <v>318</v>
      </c>
      <c r="M52" s="197">
        <v>27.29</v>
      </c>
      <c r="N52" s="197">
        <v>35.03</v>
      </c>
      <c r="O52" s="197">
        <v>0</v>
      </c>
      <c r="P52" s="197">
        <v>41.32</v>
      </c>
      <c r="Q52" s="197">
        <v>3.49</v>
      </c>
      <c r="R52" s="197">
        <v>0</v>
      </c>
      <c r="S52" s="197">
        <v>3.96</v>
      </c>
      <c r="T52" s="197">
        <v>0</v>
      </c>
      <c r="U52" s="197">
        <v>62.1</v>
      </c>
      <c r="V52" s="197">
        <v>1.94</v>
      </c>
      <c r="W52" s="197">
        <v>3.87</v>
      </c>
      <c r="X52" s="197">
        <v>14.5</v>
      </c>
      <c r="Y52" s="197">
        <v>0</v>
      </c>
      <c r="Z52">
        <v>0</v>
      </c>
      <c r="AA52" s="197">
        <v>11</v>
      </c>
      <c r="AB52" s="197">
        <v>0</v>
      </c>
      <c r="AC52" s="197">
        <v>0</v>
      </c>
      <c r="AD52" s="197">
        <v>0</v>
      </c>
      <c r="AE52" s="197">
        <v>51.64</v>
      </c>
      <c r="AF52" s="197">
        <v>0</v>
      </c>
      <c r="AG52" s="197">
        <v>0</v>
      </c>
      <c r="AH52" s="197">
        <v>0</v>
      </c>
      <c r="AI52" s="197">
        <v>69.61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38.67</v>
      </c>
      <c r="AQ52" s="197">
        <v>9.1</v>
      </c>
      <c r="AR52" s="197">
        <v>23.7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5</v>
      </c>
      <c r="L53" s="197">
        <v>318</v>
      </c>
      <c r="M53" s="197">
        <v>27.29</v>
      </c>
      <c r="N53" s="197">
        <v>35.03</v>
      </c>
      <c r="O53" s="197">
        <v>0</v>
      </c>
      <c r="P53" s="197">
        <v>41.32</v>
      </c>
      <c r="Q53" s="197">
        <v>3.49</v>
      </c>
      <c r="R53" s="197">
        <v>0</v>
      </c>
      <c r="S53" s="197">
        <v>3.96</v>
      </c>
      <c r="T53" s="197">
        <v>0</v>
      </c>
      <c r="U53" s="197">
        <v>62.1</v>
      </c>
      <c r="V53" s="197">
        <v>1.94</v>
      </c>
      <c r="W53" s="197">
        <v>3.87</v>
      </c>
      <c r="X53" s="197">
        <v>14.5</v>
      </c>
      <c r="Y53" s="197">
        <v>0</v>
      </c>
      <c r="Z53">
        <v>0</v>
      </c>
      <c r="AA53" s="197">
        <v>11</v>
      </c>
      <c r="AB53" s="197">
        <v>0</v>
      </c>
      <c r="AC53" s="197">
        <v>0</v>
      </c>
      <c r="AD53" s="197">
        <v>0</v>
      </c>
      <c r="AE53" s="197">
        <v>51.64</v>
      </c>
      <c r="AF53" s="197">
        <v>0</v>
      </c>
      <c r="AG53" s="197">
        <v>0</v>
      </c>
      <c r="AH53" s="197">
        <v>0</v>
      </c>
      <c r="AI53" s="197">
        <v>69.61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38.67</v>
      </c>
      <c r="AQ53" s="197">
        <v>9.1</v>
      </c>
      <c r="AR53" s="197">
        <v>23.7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5</v>
      </c>
      <c r="L54" s="197">
        <v>318</v>
      </c>
      <c r="M54" s="197">
        <v>27.29</v>
      </c>
      <c r="N54" s="197">
        <v>35.03</v>
      </c>
      <c r="O54" s="197">
        <v>0</v>
      </c>
      <c r="P54" s="197">
        <v>41.32</v>
      </c>
      <c r="Q54" s="197">
        <v>3.49</v>
      </c>
      <c r="R54" s="197">
        <v>0</v>
      </c>
      <c r="S54" s="197">
        <v>3.96</v>
      </c>
      <c r="T54" s="197">
        <v>0</v>
      </c>
      <c r="U54" s="197">
        <v>62.1</v>
      </c>
      <c r="V54" s="197">
        <v>1.94</v>
      </c>
      <c r="W54" s="197">
        <v>3.87</v>
      </c>
      <c r="X54" s="197">
        <v>14.5</v>
      </c>
      <c r="Y54" s="197">
        <v>0</v>
      </c>
      <c r="Z54">
        <v>0</v>
      </c>
      <c r="AA54" s="197">
        <v>11</v>
      </c>
      <c r="AB54" s="197">
        <v>0</v>
      </c>
      <c r="AC54" s="197">
        <v>0</v>
      </c>
      <c r="AD54" s="197">
        <v>0</v>
      </c>
      <c r="AE54" s="197">
        <v>51.64</v>
      </c>
      <c r="AF54" s="197">
        <v>0</v>
      </c>
      <c r="AG54" s="197">
        <v>0</v>
      </c>
      <c r="AH54" s="197">
        <v>0</v>
      </c>
      <c r="AI54" s="197">
        <v>69.61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38.67</v>
      </c>
      <c r="AQ54" s="197">
        <v>9.1</v>
      </c>
      <c r="AR54" s="197">
        <v>23.7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5</v>
      </c>
      <c r="L55" s="197">
        <v>318</v>
      </c>
      <c r="M55" s="197">
        <v>9.67</v>
      </c>
      <c r="N55" s="197">
        <v>19.329999999999998</v>
      </c>
      <c r="O55" s="197">
        <v>0</v>
      </c>
      <c r="P55" s="197">
        <v>19.329999999999998</v>
      </c>
      <c r="Q55" s="197">
        <v>3.49</v>
      </c>
      <c r="R55" s="197">
        <v>0</v>
      </c>
      <c r="S55" s="197">
        <v>3.96</v>
      </c>
      <c r="T55" s="197">
        <v>0</v>
      </c>
      <c r="U55" s="197">
        <v>29</v>
      </c>
      <c r="V55" s="197">
        <v>1.94</v>
      </c>
      <c r="W55" s="197">
        <v>3.87</v>
      </c>
      <c r="X55" s="197">
        <v>14.5</v>
      </c>
      <c r="Y55" s="197">
        <v>0</v>
      </c>
      <c r="Z55">
        <v>0</v>
      </c>
      <c r="AA55" s="197">
        <v>11</v>
      </c>
      <c r="AB55" s="197">
        <v>0</v>
      </c>
      <c r="AC55" s="197">
        <v>0</v>
      </c>
      <c r="AD55" s="197">
        <v>0</v>
      </c>
      <c r="AE55" s="197">
        <v>51.64</v>
      </c>
      <c r="AF55" s="197">
        <v>0</v>
      </c>
      <c r="AG55" s="197">
        <v>0</v>
      </c>
      <c r="AH55" s="197">
        <v>0</v>
      </c>
      <c r="AI55" s="197">
        <v>69.61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38.67</v>
      </c>
      <c r="AQ55" s="197">
        <v>9.1</v>
      </c>
      <c r="AR55" s="197">
        <v>23.7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5</v>
      </c>
      <c r="L56" s="197">
        <v>318</v>
      </c>
      <c r="M56" s="197">
        <v>9.67</v>
      </c>
      <c r="N56" s="197">
        <v>19.329999999999998</v>
      </c>
      <c r="O56" s="197">
        <v>0</v>
      </c>
      <c r="P56" s="197">
        <v>19.329999999999998</v>
      </c>
      <c r="Q56" s="197">
        <v>3.49</v>
      </c>
      <c r="R56" s="197">
        <v>0</v>
      </c>
      <c r="S56" s="197">
        <v>3.04</v>
      </c>
      <c r="T56" s="197">
        <v>0</v>
      </c>
      <c r="U56" s="197">
        <v>29</v>
      </c>
      <c r="V56" s="197">
        <v>1.94</v>
      </c>
      <c r="W56" s="197">
        <v>3.87</v>
      </c>
      <c r="X56" s="197">
        <v>14.5</v>
      </c>
      <c r="Y56" s="197">
        <v>0</v>
      </c>
      <c r="Z56">
        <v>0</v>
      </c>
      <c r="AA56" s="197">
        <v>11</v>
      </c>
      <c r="AB56" s="197">
        <v>0</v>
      </c>
      <c r="AC56" s="197">
        <v>0</v>
      </c>
      <c r="AD56" s="197">
        <v>0</v>
      </c>
      <c r="AE56" s="197">
        <v>51.64</v>
      </c>
      <c r="AF56" s="197">
        <v>0</v>
      </c>
      <c r="AG56" s="197">
        <v>0</v>
      </c>
      <c r="AH56" s="197">
        <v>0</v>
      </c>
      <c r="AI56" s="197">
        <v>69.61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38.67</v>
      </c>
      <c r="AQ56" s="197">
        <v>9.1</v>
      </c>
      <c r="AR56" s="197">
        <v>23.7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5</v>
      </c>
      <c r="L57" s="197">
        <v>318</v>
      </c>
      <c r="M57" s="197">
        <v>9.67</v>
      </c>
      <c r="N57" s="197">
        <v>19.34</v>
      </c>
      <c r="O57" s="197">
        <v>0</v>
      </c>
      <c r="P57" s="197">
        <v>19.329999999999998</v>
      </c>
      <c r="Q57" s="197">
        <v>3.49</v>
      </c>
      <c r="R57" s="197">
        <v>1.68</v>
      </c>
      <c r="S57" s="197">
        <v>3.04</v>
      </c>
      <c r="T57" s="197">
        <v>0</v>
      </c>
      <c r="U57" s="197">
        <v>62.1</v>
      </c>
      <c r="V57" s="197">
        <v>1.94</v>
      </c>
      <c r="W57" s="197">
        <v>3.87</v>
      </c>
      <c r="X57" s="197">
        <v>14.5</v>
      </c>
      <c r="Y57" s="197">
        <v>0</v>
      </c>
      <c r="Z57">
        <v>0</v>
      </c>
      <c r="AA57" s="197">
        <v>11</v>
      </c>
      <c r="AB57" s="197">
        <v>0</v>
      </c>
      <c r="AC57" s="197">
        <v>0</v>
      </c>
      <c r="AD57" s="197">
        <v>0</v>
      </c>
      <c r="AE57" s="197">
        <v>51.64</v>
      </c>
      <c r="AF57" s="197">
        <v>0</v>
      </c>
      <c r="AG57" s="197">
        <v>0</v>
      </c>
      <c r="AH57" s="197">
        <v>0</v>
      </c>
      <c r="AI57" s="197">
        <v>56.75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39.01</v>
      </c>
      <c r="AQ57" s="197">
        <v>9.1</v>
      </c>
      <c r="AR57" s="197">
        <v>23.7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5</v>
      </c>
      <c r="L58" s="197">
        <v>318</v>
      </c>
      <c r="M58" s="197">
        <v>9.67</v>
      </c>
      <c r="N58" s="197">
        <v>35.04</v>
      </c>
      <c r="O58" s="197">
        <v>0</v>
      </c>
      <c r="P58" s="197">
        <v>19.329999999999998</v>
      </c>
      <c r="Q58" s="197">
        <v>3.49</v>
      </c>
      <c r="R58" s="197">
        <v>1.68</v>
      </c>
      <c r="S58" s="197">
        <v>3.04</v>
      </c>
      <c r="T58" s="197">
        <v>0</v>
      </c>
      <c r="U58" s="197">
        <v>62.1</v>
      </c>
      <c r="V58" s="197">
        <v>1.94</v>
      </c>
      <c r="W58" s="197">
        <v>3.87</v>
      </c>
      <c r="X58" s="197">
        <v>14.5</v>
      </c>
      <c r="Y58" s="197">
        <v>0</v>
      </c>
      <c r="Z58">
        <v>0</v>
      </c>
      <c r="AA58" s="197">
        <v>11</v>
      </c>
      <c r="AB58" s="197">
        <v>0</v>
      </c>
      <c r="AC58" s="197">
        <v>0</v>
      </c>
      <c r="AD58" s="197">
        <v>0</v>
      </c>
      <c r="AE58" s="197">
        <v>51.64</v>
      </c>
      <c r="AF58" s="197">
        <v>0</v>
      </c>
      <c r="AG58" s="197">
        <v>0</v>
      </c>
      <c r="AH58" s="197">
        <v>0</v>
      </c>
      <c r="AI58" s="197">
        <v>56.75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39.01</v>
      </c>
      <c r="AQ58" s="197">
        <v>9.1</v>
      </c>
      <c r="AR58" s="197">
        <v>23.7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5</v>
      </c>
      <c r="L59" s="197">
        <v>318</v>
      </c>
      <c r="M59" s="197">
        <v>27.29</v>
      </c>
      <c r="N59" s="197">
        <v>35.04</v>
      </c>
      <c r="O59" s="197">
        <v>0</v>
      </c>
      <c r="P59" s="197">
        <v>41.32</v>
      </c>
      <c r="Q59" s="197">
        <v>3.49</v>
      </c>
      <c r="R59" s="197">
        <v>2.9</v>
      </c>
      <c r="S59" s="197">
        <v>3.04</v>
      </c>
      <c r="T59" s="197">
        <v>0</v>
      </c>
      <c r="U59" s="197">
        <v>62.1</v>
      </c>
      <c r="V59" s="197">
        <v>1.94</v>
      </c>
      <c r="W59" s="197">
        <v>3.87</v>
      </c>
      <c r="X59" s="197">
        <v>14.5</v>
      </c>
      <c r="Y59" s="197">
        <v>0</v>
      </c>
      <c r="Z59">
        <v>0</v>
      </c>
      <c r="AA59" s="197">
        <v>11</v>
      </c>
      <c r="AB59" s="197">
        <v>0</v>
      </c>
      <c r="AC59" s="197">
        <v>0</v>
      </c>
      <c r="AD59" s="197">
        <v>0</v>
      </c>
      <c r="AE59" s="197">
        <v>51.64</v>
      </c>
      <c r="AF59" s="197">
        <v>0</v>
      </c>
      <c r="AG59" s="197">
        <v>0</v>
      </c>
      <c r="AH59" s="197">
        <v>0</v>
      </c>
      <c r="AI59" s="197">
        <v>56.75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38.67</v>
      </c>
      <c r="AQ59" s="197">
        <v>9.1</v>
      </c>
      <c r="AR59" s="197">
        <v>23.7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5</v>
      </c>
      <c r="L60" s="197">
        <v>318</v>
      </c>
      <c r="M60" s="197">
        <v>27.29</v>
      </c>
      <c r="N60" s="197">
        <v>35.04</v>
      </c>
      <c r="O60" s="197">
        <v>0</v>
      </c>
      <c r="P60" s="197">
        <v>41.32</v>
      </c>
      <c r="Q60" s="197">
        <v>3.49</v>
      </c>
      <c r="R60" s="197">
        <v>2.9</v>
      </c>
      <c r="S60" s="197">
        <v>3.04</v>
      </c>
      <c r="T60" s="197">
        <v>0</v>
      </c>
      <c r="U60" s="197">
        <v>62.1</v>
      </c>
      <c r="V60" s="197">
        <v>1.94</v>
      </c>
      <c r="W60" s="197">
        <v>3.87</v>
      </c>
      <c r="X60" s="197">
        <v>14.5</v>
      </c>
      <c r="Y60" s="197">
        <v>0</v>
      </c>
      <c r="Z60">
        <v>0</v>
      </c>
      <c r="AA60" s="197">
        <v>11</v>
      </c>
      <c r="AB60" s="197">
        <v>0</v>
      </c>
      <c r="AC60" s="197">
        <v>0</v>
      </c>
      <c r="AD60" s="197">
        <v>0</v>
      </c>
      <c r="AE60" s="197">
        <v>51.64</v>
      </c>
      <c r="AF60" s="197">
        <v>0</v>
      </c>
      <c r="AG60" s="197">
        <v>0</v>
      </c>
      <c r="AH60" s="197">
        <v>0</v>
      </c>
      <c r="AI60" s="197">
        <v>56.75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38.67</v>
      </c>
      <c r="AQ60" s="197">
        <v>9.1</v>
      </c>
      <c r="AR60" s="197">
        <v>23.7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5</v>
      </c>
      <c r="L61" s="197">
        <v>318</v>
      </c>
      <c r="M61" s="197">
        <v>27.29</v>
      </c>
      <c r="N61" s="197">
        <v>35.04</v>
      </c>
      <c r="O61" s="197">
        <v>0</v>
      </c>
      <c r="P61" s="197">
        <v>41.32</v>
      </c>
      <c r="Q61" s="197">
        <v>3.49</v>
      </c>
      <c r="R61" s="197">
        <v>1.68</v>
      </c>
      <c r="S61" s="197">
        <v>3.04</v>
      </c>
      <c r="T61" s="197">
        <v>0</v>
      </c>
      <c r="U61" s="197">
        <v>62.1</v>
      </c>
      <c r="V61" s="197">
        <v>1.94</v>
      </c>
      <c r="W61" s="197">
        <v>3.87</v>
      </c>
      <c r="X61" s="197">
        <v>14.5</v>
      </c>
      <c r="Y61" s="197">
        <v>0</v>
      </c>
      <c r="Z61">
        <v>0</v>
      </c>
      <c r="AA61" s="197">
        <v>11</v>
      </c>
      <c r="AB61" s="197">
        <v>0</v>
      </c>
      <c r="AC61" s="197">
        <v>0</v>
      </c>
      <c r="AD61" s="197">
        <v>0</v>
      </c>
      <c r="AE61" s="197">
        <v>51.64</v>
      </c>
      <c r="AF61" s="197">
        <v>0</v>
      </c>
      <c r="AG61" s="197">
        <v>0</v>
      </c>
      <c r="AH61" s="197">
        <v>0</v>
      </c>
      <c r="AI61" s="197">
        <v>56.75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38.67</v>
      </c>
      <c r="AQ61" s="197">
        <v>9.1</v>
      </c>
      <c r="AR61" s="197">
        <v>23.7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5</v>
      </c>
      <c r="L62" s="197">
        <v>318</v>
      </c>
      <c r="M62" s="197">
        <v>27.29</v>
      </c>
      <c r="N62" s="197">
        <v>35.04</v>
      </c>
      <c r="O62" s="197">
        <v>0</v>
      </c>
      <c r="P62" s="197">
        <v>41.32</v>
      </c>
      <c r="Q62" s="197">
        <v>3.49</v>
      </c>
      <c r="R62" s="197">
        <v>1.68</v>
      </c>
      <c r="S62" s="197">
        <v>3.04</v>
      </c>
      <c r="T62" s="197">
        <v>0</v>
      </c>
      <c r="U62" s="197">
        <v>62.1</v>
      </c>
      <c r="V62" s="197">
        <v>1.94</v>
      </c>
      <c r="W62" s="197">
        <v>3.87</v>
      </c>
      <c r="X62" s="197">
        <v>14.5</v>
      </c>
      <c r="Y62" s="197">
        <v>0</v>
      </c>
      <c r="Z62">
        <v>0</v>
      </c>
      <c r="AA62" s="197">
        <v>11</v>
      </c>
      <c r="AB62" s="197">
        <v>0</v>
      </c>
      <c r="AC62" s="197">
        <v>0</v>
      </c>
      <c r="AD62" s="197">
        <v>0</v>
      </c>
      <c r="AE62" s="197">
        <v>51.64</v>
      </c>
      <c r="AF62" s="197">
        <v>0</v>
      </c>
      <c r="AG62" s="197">
        <v>0</v>
      </c>
      <c r="AH62" s="197">
        <v>0</v>
      </c>
      <c r="AI62" s="197">
        <v>56.75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38.67</v>
      </c>
      <c r="AQ62" s="197">
        <v>9.1</v>
      </c>
      <c r="AR62" s="197">
        <v>23.7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5</v>
      </c>
      <c r="L63" s="197">
        <v>318</v>
      </c>
      <c r="M63" s="197">
        <v>27.29</v>
      </c>
      <c r="N63" s="197">
        <v>33.409999999999997</v>
      </c>
      <c r="O63" s="197">
        <v>0</v>
      </c>
      <c r="P63" s="197">
        <v>41.32</v>
      </c>
      <c r="Q63" s="197">
        <v>3.49</v>
      </c>
      <c r="R63" s="197">
        <v>2.11</v>
      </c>
      <c r="S63" s="197">
        <v>3.04</v>
      </c>
      <c r="T63" s="197">
        <v>0</v>
      </c>
      <c r="U63" s="197">
        <v>62.1</v>
      </c>
      <c r="V63" s="197">
        <v>1.94</v>
      </c>
      <c r="W63" s="197">
        <v>3.87</v>
      </c>
      <c r="X63" s="197">
        <v>14.5</v>
      </c>
      <c r="Y63" s="197">
        <v>0</v>
      </c>
      <c r="Z63">
        <v>0</v>
      </c>
      <c r="AA63" s="197">
        <v>11</v>
      </c>
      <c r="AB63" s="197">
        <v>0</v>
      </c>
      <c r="AC63" s="197">
        <v>0</v>
      </c>
      <c r="AD63" s="197">
        <v>0</v>
      </c>
      <c r="AE63" s="197">
        <v>51.64</v>
      </c>
      <c r="AF63" s="197">
        <v>0</v>
      </c>
      <c r="AG63" s="197">
        <v>0</v>
      </c>
      <c r="AH63" s="197">
        <v>0</v>
      </c>
      <c r="AI63" s="197">
        <v>56.75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38.67</v>
      </c>
      <c r="AQ63" s="197">
        <v>9.1</v>
      </c>
      <c r="AR63" s="197">
        <v>23.7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5</v>
      </c>
      <c r="L64" s="197">
        <v>318</v>
      </c>
      <c r="M64" s="197">
        <v>27.29</v>
      </c>
      <c r="N64" s="197">
        <v>35.03</v>
      </c>
      <c r="O64" s="197">
        <v>0</v>
      </c>
      <c r="P64" s="197">
        <v>41.32</v>
      </c>
      <c r="Q64" s="197">
        <v>3.49</v>
      </c>
      <c r="R64" s="197">
        <v>2.11</v>
      </c>
      <c r="S64" s="197">
        <v>3.04</v>
      </c>
      <c r="T64" s="197">
        <v>0</v>
      </c>
      <c r="U64" s="197">
        <v>62.1</v>
      </c>
      <c r="V64" s="197">
        <v>1.94</v>
      </c>
      <c r="W64" s="197">
        <v>3.87</v>
      </c>
      <c r="X64" s="197">
        <v>14.5</v>
      </c>
      <c r="Y64" s="197">
        <v>0</v>
      </c>
      <c r="Z64">
        <v>0</v>
      </c>
      <c r="AA64" s="197">
        <v>11</v>
      </c>
      <c r="AB64" s="197">
        <v>0</v>
      </c>
      <c r="AC64" s="197">
        <v>0</v>
      </c>
      <c r="AD64" s="197">
        <v>0</v>
      </c>
      <c r="AE64" s="197">
        <v>51.64</v>
      </c>
      <c r="AF64" s="197">
        <v>0</v>
      </c>
      <c r="AG64" s="197">
        <v>0</v>
      </c>
      <c r="AH64" s="197">
        <v>0</v>
      </c>
      <c r="AI64" s="197">
        <v>56.75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38.67</v>
      </c>
      <c r="AQ64" s="197">
        <v>9.1</v>
      </c>
      <c r="AR64" s="197">
        <v>23.7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5</v>
      </c>
      <c r="L65" s="197">
        <v>318</v>
      </c>
      <c r="M65" s="197">
        <v>27.29</v>
      </c>
      <c r="N65" s="197">
        <v>35.03</v>
      </c>
      <c r="O65" s="197">
        <v>0</v>
      </c>
      <c r="P65" s="197">
        <v>41.32</v>
      </c>
      <c r="Q65" s="197">
        <v>3.12</v>
      </c>
      <c r="R65" s="197">
        <v>1.68</v>
      </c>
      <c r="S65" s="197">
        <v>3.04</v>
      </c>
      <c r="T65" s="197">
        <v>0</v>
      </c>
      <c r="U65" s="197">
        <v>62.1</v>
      </c>
      <c r="V65" s="197">
        <v>1.94</v>
      </c>
      <c r="W65" s="197">
        <v>3.87</v>
      </c>
      <c r="X65" s="197">
        <v>14.5</v>
      </c>
      <c r="Y65" s="197">
        <v>0</v>
      </c>
      <c r="Z65">
        <v>0</v>
      </c>
      <c r="AA65" s="197">
        <v>11</v>
      </c>
      <c r="AB65" s="197">
        <v>0</v>
      </c>
      <c r="AC65" s="197">
        <v>0</v>
      </c>
      <c r="AD65" s="197">
        <v>0</v>
      </c>
      <c r="AE65" s="197">
        <v>51.64</v>
      </c>
      <c r="AF65" s="197">
        <v>0</v>
      </c>
      <c r="AG65" s="197">
        <v>0</v>
      </c>
      <c r="AH65" s="197">
        <v>0</v>
      </c>
      <c r="AI65" s="197">
        <v>56.75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38.67</v>
      </c>
      <c r="AQ65" s="197">
        <v>9.1</v>
      </c>
      <c r="AR65" s="197">
        <v>23.7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5</v>
      </c>
      <c r="L66" s="197">
        <v>318</v>
      </c>
      <c r="M66" s="197">
        <v>27.29</v>
      </c>
      <c r="N66" s="197">
        <v>35.03</v>
      </c>
      <c r="O66" s="197">
        <v>0</v>
      </c>
      <c r="P66" s="197">
        <v>41.32</v>
      </c>
      <c r="Q66" s="197">
        <v>3.12</v>
      </c>
      <c r="R66" s="197">
        <v>1.68</v>
      </c>
      <c r="S66" s="197">
        <v>3.04</v>
      </c>
      <c r="T66" s="197">
        <v>0</v>
      </c>
      <c r="U66" s="197">
        <v>62.1</v>
      </c>
      <c r="V66" s="197">
        <v>1.94</v>
      </c>
      <c r="W66" s="197">
        <v>3.87</v>
      </c>
      <c r="X66" s="197">
        <v>14.5</v>
      </c>
      <c r="Y66" s="197">
        <v>0</v>
      </c>
      <c r="Z66">
        <v>0</v>
      </c>
      <c r="AA66" s="197">
        <v>11</v>
      </c>
      <c r="AB66" s="197">
        <v>0</v>
      </c>
      <c r="AC66" s="197">
        <v>0</v>
      </c>
      <c r="AD66" s="197">
        <v>0</v>
      </c>
      <c r="AE66" s="197">
        <v>51.64</v>
      </c>
      <c r="AF66" s="197">
        <v>0</v>
      </c>
      <c r="AG66" s="197">
        <v>0</v>
      </c>
      <c r="AH66" s="197">
        <v>0</v>
      </c>
      <c r="AI66" s="197">
        <v>56.75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38.67</v>
      </c>
      <c r="AQ66" s="197">
        <v>9.1</v>
      </c>
      <c r="AR66" s="197">
        <v>23.7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5</v>
      </c>
      <c r="L67" s="197">
        <v>318</v>
      </c>
      <c r="M67" s="197">
        <v>27.29</v>
      </c>
      <c r="N67" s="197">
        <v>35.03</v>
      </c>
      <c r="O67" s="197">
        <v>0</v>
      </c>
      <c r="P67" s="197">
        <v>41.32</v>
      </c>
      <c r="Q67" s="197">
        <v>3.12</v>
      </c>
      <c r="R67" s="197">
        <v>0</v>
      </c>
      <c r="S67" s="197">
        <v>3.96</v>
      </c>
      <c r="T67" s="197">
        <v>0</v>
      </c>
      <c r="U67" s="197">
        <v>62.1</v>
      </c>
      <c r="V67" s="197">
        <v>1.94</v>
      </c>
      <c r="W67" s="197">
        <v>3.87</v>
      </c>
      <c r="X67" s="197">
        <v>14.5</v>
      </c>
      <c r="Y67" s="197">
        <v>0</v>
      </c>
      <c r="Z67">
        <v>0</v>
      </c>
      <c r="AA67" s="197">
        <v>11</v>
      </c>
      <c r="AB67" s="197">
        <v>0</v>
      </c>
      <c r="AC67" s="197">
        <v>0</v>
      </c>
      <c r="AD67" s="197">
        <v>0</v>
      </c>
      <c r="AE67" s="197">
        <v>51.64</v>
      </c>
      <c r="AF67" s="197">
        <v>0</v>
      </c>
      <c r="AG67" s="197">
        <v>0</v>
      </c>
      <c r="AH67" s="197">
        <v>0</v>
      </c>
      <c r="AI67" s="197">
        <v>56.75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38.67</v>
      </c>
      <c r="AQ67" s="197">
        <v>9.1</v>
      </c>
      <c r="AR67" s="197">
        <v>23.7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5</v>
      </c>
      <c r="L68" s="197">
        <v>318</v>
      </c>
      <c r="M68" s="197">
        <v>27.29</v>
      </c>
      <c r="N68" s="197">
        <v>35.03</v>
      </c>
      <c r="O68" s="197">
        <v>0</v>
      </c>
      <c r="P68" s="197">
        <v>41.32</v>
      </c>
      <c r="Q68" s="197">
        <v>3.12</v>
      </c>
      <c r="R68" s="197">
        <v>0</v>
      </c>
      <c r="S68" s="197">
        <v>3.96</v>
      </c>
      <c r="T68" s="197">
        <v>0</v>
      </c>
      <c r="U68" s="197">
        <v>62.1</v>
      </c>
      <c r="V68" s="197">
        <v>1.94</v>
      </c>
      <c r="W68" s="197">
        <v>3.87</v>
      </c>
      <c r="X68" s="197">
        <v>14.5</v>
      </c>
      <c r="Y68" s="197">
        <v>0</v>
      </c>
      <c r="Z68">
        <v>0</v>
      </c>
      <c r="AA68" s="197">
        <v>11</v>
      </c>
      <c r="AB68" s="197">
        <v>0</v>
      </c>
      <c r="AC68" s="197">
        <v>0</v>
      </c>
      <c r="AD68" s="197">
        <v>0</v>
      </c>
      <c r="AE68" s="197">
        <v>51.64</v>
      </c>
      <c r="AF68" s="197">
        <v>0</v>
      </c>
      <c r="AG68" s="197">
        <v>0</v>
      </c>
      <c r="AH68" s="197">
        <v>0</v>
      </c>
      <c r="AI68" s="197">
        <v>56.75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38.67</v>
      </c>
      <c r="AQ68" s="197">
        <v>9.1</v>
      </c>
      <c r="AR68" s="197">
        <v>23.7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5</v>
      </c>
      <c r="L69" s="197">
        <v>318</v>
      </c>
      <c r="M69" s="197">
        <v>27.29</v>
      </c>
      <c r="N69" s="197">
        <v>35.03</v>
      </c>
      <c r="O69" s="197">
        <v>0</v>
      </c>
      <c r="P69" s="197">
        <v>41.32</v>
      </c>
      <c r="Q69" s="197">
        <v>3.49</v>
      </c>
      <c r="R69" s="197">
        <v>0</v>
      </c>
      <c r="S69" s="197">
        <v>3.96</v>
      </c>
      <c r="T69" s="197">
        <v>0</v>
      </c>
      <c r="U69" s="197">
        <v>62.1</v>
      </c>
      <c r="V69" s="197">
        <v>1.93</v>
      </c>
      <c r="W69" s="197">
        <v>3.87</v>
      </c>
      <c r="X69" s="197">
        <v>14.5</v>
      </c>
      <c r="Y69" s="197">
        <v>0</v>
      </c>
      <c r="Z69">
        <v>0</v>
      </c>
      <c r="AA69" s="197">
        <v>11</v>
      </c>
      <c r="AB69" s="197">
        <v>0</v>
      </c>
      <c r="AC69" s="197">
        <v>0</v>
      </c>
      <c r="AD69" s="197">
        <v>0</v>
      </c>
      <c r="AE69" s="197">
        <v>51.64</v>
      </c>
      <c r="AF69" s="197">
        <v>0</v>
      </c>
      <c r="AG69" s="197">
        <v>0</v>
      </c>
      <c r="AH69" s="197">
        <v>0</v>
      </c>
      <c r="AI69" s="197">
        <v>56.75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38.67</v>
      </c>
      <c r="AQ69" s="197">
        <v>9.1</v>
      </c>
      <c r="AR69" s="197">
        <v>23.7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5</v>
      </c>
      <c r="L70" s="197">
        <v>318</v>
      </c>
      <c r="M70" s="197">
        <v>27.29</v>
      </c>
      <c r="N70" s="197">
        <v>35.03</v>
      </c>
      <c r="O70" s="197">
        <v>0</v>
      </c>
      <c r="P70" s="197">
        <v>41.32</v>
      </c>
      <c r="Q70" s="197">
        <v>3.49</v>
      </c>
      <c r="R70" s="197">
        <v>4.5199999999999996</v>
      </c>
      <c r="S70" s="197">
        <v>3.96</v>
      </c>
      <c r="T70" s="197">
        <v>0</v>
      </c>
      <c r="U70" s="197">
        <v>62.1</v>
      </c>
      <c r="V70" s="197">
        <v>1.93</v>
      </c>
      <c r="W70" s="197">
        <v>3.87</v>
      </c>
      <c r="X70" s="197">
        <v>14.5</v>
      </c>
      <c r="Y70" s="197">
        <v>0</v>
      </c>
      <c r="Z70">
        <v>0</v>
      </c>
      <c r="AA70" s="197">
        <v>11</v>
      </c>
      <c r="AB70" s="197">
        <v>0</v>
      </c>
      <c r="AC70" s="197">
        <v>0</v>
      </c>
      <c r="AD70" s="197">
        <v>0</v>
      </c>
      <c r="AE70" s="197">
        <v>51.64</v>
      </c>
      <c r="AF70" s="197">
        <v>0</v>
      </c>
      <c r="AG70" s="197">
        <v>0</v>
      </c>
      <c r="AH70" s="197">
        <v>0</v>
      </c>
      <c r="AI70" s="197">
        <v>56.75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38.67</v>
      </c>
      <c r="AQ70" s="197">
        <v>9.1</v>
      </c>
      <c r="AR70" s="197">
        <v>23.7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5</v>
      </c>
      <c r="L71" s="197">
        <v>318</v>
      </c>
      <c r="M71" s="197">
        <v>27.29</v>
      </c>
      <c r="N71" s="197">
        <v>35.03</v>
      </c>
      <c r="O71" s="197">
        <v>0</v>
      </c>
      <c r="P71" s="197">
        <v>41.32</v>
      </c>
      <c r="Q71" s="197">
        <v>3.49</v>
      </c>
      <c r="R71" s="197">
        <v>2.4900000000000002</v>
      </c>
      <c r="S71" s="197">
        <v>3.96</v>
      </c>
      <c r="T71" s="197">
        <v>0</v>
      </c>
      <c r="U71" s="197">
        <v>62.1</v>
      </c>
      <c r="V71" s="197">
        <v>1.93</v>
      </c>
      <c r="W71" s="197">
        <v>3.87</v>
      </c>
      <c r="X71" s="197">
        <v>14.5</v>
      </c>
      <c r="Y71" s="197">
        <v>0</v>
      </c>
      <c r="Z71">
        <v>0</v>
      </c>
      <c r="AA71" s="197">
        <v>11</v>
      </c>
      <c r="AB71" s="197">
        <v>0</v>
      </c>
      <c r="AC71" s="197">
        <v>0</v>
      </c>
      <c r="AD71" s="197">
        <v>0</v>
      </c>
      <c r="AE71" s="197">
        <v>51.64</v>
      </c>
      <c r="AF71" s="197">
        <v>0</v>
      </c>
      <c r="AG71" s="197">
        <v>0</v>
      </c>
      <c r="AH71" s="197">
        <v>0</v>
      </c>
      <c r="AI71" s="197">
        <v>56.75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38.67</v>
      </c>
      <c r="AQ71" s="197">
        <v>9.1</v>
      </c>
      <c r="AR71" s="197">
        <v>18.05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5</v>
      </c>
      <c r="L72" s="197">
        <v>318</v>
      </c>
      <c r="M72" s="197">
        <v>27.29</v>
      </c>
      <c r="N72" s="197">
        <v>35.03</v>
      </c>
      <c r="O72" s="197">
        <v>0</v>
      </c>
      <c r="P72" s="197">
        <v>41.32</v>
      </c>
      <c r="Q72" s="197">
        <v>3.49</v>
      </c>
      <c r="R72" s="197">
        <v>2.4900000000000002</v>
      </c>
      <c r="S72" s="197">
        <v>3.96</v>
      </c>
      <c r="T72" s="197">
        <v>0</v>
      </c>
      <c r="U72" s="197">
        <v>62.1</v>
      </c>
      <c r="V72" s="197">
        <v>1.93</v>
      </c>
      <c r="W72" s="197">
        <v>3.87</v>
      </c>
      <c r="X72" s="197">
        <v>14.5</v>
      </c>
      <c r="Y72" s="197">
        <v>0</v>
      </c>
      <c r="Z72">
        <v>0</v>
      </c>
      <c r="AA72" s="197">
        <v>11</v>
      </c>
      <c r="AB72" s="197">
        <v>0</v>
      </c>
      <c r="AC72" s="197">
        <v>0</v>
      </c>
      <c r="AD72" s="197">
        <v>0</v>
      </c>
      <c r="AE72" s="197">
        <v>51.64</v>
      </c>
      <c r="AF72" s="197">
        <v>0</v>
      </c>
      <c r="AG72" s="197">
        <v>0</v>
      </c>
      <c r="AH72" s="197">
        <v>0</v>
      </c>
      <c r="AI72" s="197">
        <v>56.75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38.67</v>
      </c>
      <c r="AQ72" s="197">
        <v>9.1</v>
      </c>
      <c r="AR72" s="197">
        <v>9.41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5</v>
      </c>
      <c r="L73" s="197">
        <v>318</v>
      </c>
      <c r="M73" s="197">
        <v>27.29</v>
      </c>
      <c r="N73" s="197">
        <v>35.03</v>
      </c>
      <c r="O73" s="197">
        <v>0</v>
      </c>
      <c r="P73" s="197">
        <v>41.32</v>
      </c>
      <c r="Q73" s="197">
        <v>3.49</v>
      </c>
      <c r="R73" s="197">
        <v>1.97</v>
      </c>
      <c r="S73" s="197">
        <v>3.96</v>
      </c>
      <c r="T73" s="197">
        <v>0</v>
      </c>
      <c r="U73" s="197">
        <v>62.1</v>
      </c>
      <c r="V73" s="197">
        <v>1.93</v>
      </c>
      <c r="W73" s="197">
        <v>3.87</v>
      </c>
      <c r="X73" s="197">
        <v>14.5</v>
      </c>
      <c r="Y73" s="197">
        <v>0</v>
      </c>
      <c r="Z73">
        <v>0</v>
      </c>
      <c r="AA73" s="197">
        <v>11</v>
      </c>
      <c r="AB73" s="197">
        <v>0</v>
      </c>
      <c r="AC73" s="197">
        <v>0</v>
      </c>
      <c r="AD73" s="197">
        <v>0</v>
      </c>
      <c r="AE73" s="197">
        <v>51.64</v>
      </c>
      <c r="AF73" s="197">
        <v>0</v>
      </c>
      <c r="AG73" s="197">
        <v>0</v>
      </c>
      <c r="AH73" s="197">
        <v>0</v>
      </c>
      <c r="AI73" s="197">
        <v>56.75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38.67</v>
      </c>
      <c r="AQ73" s="197">
        <v>9.1</v>
      </c>
      <c r="AR73" s="197">
        <v>4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5</v>
      </c>
      <c r="L74" s="197">
        <v>318</v>
      </c>
      <c r="M74" s="197">
        <v>27.29</v>
      </c>
      <c r="N74" s="197">
        <v>35.03</v>
      </c>
      <c r="O74" s="197">
        <v>0</v>
      </c>
      <c r="P74" s="197">
        <v>41.32</v>
      </c>
      <c r="Q74" s="197">
        <v>3.12</v>
      </c>
      <c r="R74" s="197">
        <v>1.97</v>
      </c>
      <c r="S74" s="197">
        <v>3.96</v>
      </c>
      <c r="T74" s="197">
        <v>0</v>
      </c>
      <c r="U74" s="197">
        <v>62.1</v>
      </c>
      <c r="V74" s="197">
        <v>1.93</v>
      </c>
      <c r="W74" s="197">
        <v>3.87</v>
      </c>
      <c r="X74" s="197">
        <v>14.5</v>
      </c>
      <c r="Y74" s="197">
        <v>0</v>
      </c>
      <c r="Z74">
        <v>0</v>
      </c>
      <c r="AA74" s="197">
        <v>11</v>
      </c>
      <c r="AB74" s="197">
        <v>0</v>
      </c>
      <c r="AC74" s="197">
        <v>0</v>
      </c>
      <c r="AD74" s="197">
        <v>0</v>
      </c>
      <c r="AE74" s="197">
        <v>51.64</v>
      </c>
      <c r="AF74" s="197">
        <v>0</v>
      </c>
      <c r="AG74" s="197">
        <v>0</v>
      </c>
      <c r="AH74" s="197">
        <v>0</v>
      </c>
      <c r="AI74" s="197">
        <v>56.75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38.67</v>
      </c>
      <c r="AQ74" s="197">
        <v>9.1</v>
      </c>
      <c r="AR74" s="197">
        <v>1.51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5</v>
      </c>
      <c r="L75" s="197">
        <v>318</v>
      </c>
      <c r="M75" s="197">
        <v>27.29</v>
      </c>
      <c r="N75" s="197">
        <v>35.03</v>
      </c>
      <c r="O75" s="197">
        <v>0</v>
      </c>
      <c r="P75" s="197">
        <v>41.32</v>
      </c>
      <c r="Q75" s="197">
        <v>3.49</v>
      </c>
      <c r="R75" s="197">
        <v>13.01</v>
      </c>
      <c r="S75" s="197">
        <v>3.96</v>
      </c>
      <c r="T75" s="197">
        <v>0</v>
      </c>
      <c r="U75" s="197">
        <v>62.1</v>
      </c>
      <c r="V75" s="197">
        <v>1.93</v>
      </c>
      <c r="W75" s="197">
        <v>3.52</v>
      </c>
      <c r="X75" s="197">
        <v>14.5</v>
      </c>
      <c r="Y75" s="197">
        <v>0</v>
      </c>
      <c r="Z75">
        <v>0</v>
      </c>
      <c r="AA75" s="197">
        <v>11</v>
      </c>
      <c r="AB75" s="197">
        <v>0</v>
      </c>
      <c r="AC75" s="197">
        <v>0</v>
      </c>
      <c r="AD75" s="197">
        <v>0</v>
      </c>
      <c r="AE75" s="197">
        <v>51.64</v>
      </c>
      <c r="AF75" s="197">
        <v>0</v>
      </c>
      <c r="AG75" s="197">
        <v>0</v>
      </c>
      <c r="AH75" s="197">
        <v>0</v>
      </c>
      <c r="AI75" s="197">
        <v>56.75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38.67</v>
      </c>
      <c r="AQ75" s="197">
        <v>9.1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5</v>
      </c>
      <c r="L76" s="197">
        <v>318</v>
      </c>
      <c r="M76" s="197">
        <v>27.29</v>
      </c>
      <c r="N76" s="197">
        <v>35.03</v>
      </c>
      <c r="O76" s="197">
        <v>0</v>
      </c>
      <c r="P76" s="197">
        <v>41.32</v>
      </c>
      <c r="Q76" s="197">
        <v>3.49</v>
      </c>
      <c r="R76" s="197">
        <v>13.01</v>
      </c>
      <c r="S76" s="197">
        <v>3.96</v>
      </c>
      <c r="T76" s="197">
        <v>0</v>
      </c>
      <c r="U76" s="197">
        <v>62.1</v>
      </c>
      <c r="V76" s="197">
        <v>1.93</v>
      </c>
      <c r="W76" s="197">
        <v>4</v>
      </c>
      <c r="X76" s="197">
        <v>14.5</v>
      </c>
      <c r="Y76" s="197">
        <v>0</v>
      </c>
      <c r="Z76">
        <v>0</v>
      </c>
      <c r="AA76" s="197">
        <v>11</v>
      </c>
      <c r="AB76" s="197">
        <v>0</v>
      </c>
      <c r="AC76" s="197">
        <v>0</v>
      </c>
      <c r="AD76" s="197">
        <v>0</v>
      </c>
      <c r="AE76" s="197">
        <v>51.64</v>
      </c>
      <c r="AF76" s="197">
        <v>0</v>
      </c>
      <c r="AG76" s="197">
        <v>0</v>
      </c>
      <c r="AH76" s="197">
        <v>0</v>
      </c>
      <c r="AI76" s="197">
        <v>56.75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38.67</v>
      </c>
      <c r="AQ76" s="197">
        <v>7.73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4.93</v>
      </c>
      <c r="L77" s="197">
        <v>318</v>
      </c>
      <c r="M77" s="197">
        <v>27.29</v>
      </c>
      <c r="N77" s="197">
        <v>35.03</v>
      </c>
      <c r="O77" s="197">
        <v>0</v>
      </c>
      <c r="P77" s="197">
        <v>41.32</v>
      </c>
      <c r="Q77" s="197">
        <v>3.22</v>
      </c>
      <c r="R77" s="197">
        <v>12.01</v>
      </c>
      <c r="S77" s="197">
        <v>2.27</v>
      </c>
      <c r="T77" s="197">
        <v>0</v>
      </c>
      <c r="U77" s="197">
        <v>62.1</v>
      </c>
      <c r="V77" s="197">
        <v>1.93</v>
      </c>
      <c r="W77" s="197">
        <v>4</v>
      </c>
      <c r="X77" s="197">
        <v>14.5</v>
      </c>
      <c r="Y77" s="197">
        <v>0</v>
      </c>
      <c r="Z77">
        <v>0</v>
      </c>
      <c r="AA77" s="197">
        <v>11</v>
      </c>
      <c r="AB77" s="197">
        <v>0</v>
      </c>
      <c r="AC77" s="197">
        <v>0</v>
      </c>
      <c r="AD77" s="197">
        <v>0</v>
      </c>
      <c r="AE77" s="197">
        <v>51.64</v>
      </c>
      <c r="AF77" s="197">
        <v>0</v>
      </c>
      <c r="AG77" s="197">
        <v>0</v>
      </c>
      <c r="AH77" s="197">
        <v>0</v>
      </c>
      <c r="AI77" s="197">
        <v>56.75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38.67</v>
      </c>
      <c r="AQ77" s="197">
        <v>7.73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4.93</v>
      </c>
      <c r="L78" s="197">
        <v>318</v>
      </c>
      <c r="M78" s="197">
        <v>27.29</v>
      </c>
      <c r="N78" s="197">
        <v>35.03</v>
      </c>
      <c r="O78" s="197">
        <v>0</v>
      </c>
      <c r="P78" s="197">
        <v>41.32</v>
      </c>
      <c r="Q78" s="197">
        <v>3.22</v>
      </c>
      <c r="R78" s="197">
        <v>12.58</v>
      </c>
      <c r="S78" s="197">
        <v>2.27</v>
      </c>
      <c r="T78" s="197">
        <v>0</v>
      </c>
      <c r="U78" s="197">
        <v>62.1</v>
      </c>
      <c r="V78" s="197">
        <v>1.93</v>
      </c>
      <c r="W78" s="197">
        <v>13.04</v>
      </c>
      <c r="X78" s="197">
        <v>29.16</v>
      </c>
      <c r="Y78" s="197">
        <v>0</v>
      </c>
      <c r="Z78">
        <v>0</v>
      </c>
      <c r="AA78" s="197">
        <v>11</v>
      </c>
      <c r="AB78" s="197">
        <v>0</v>
      </c>
      <c r="AC78" s="197">
        <v>0</v>
      </c>
      <c r="AD78" s="197">
        <v>0</v>
      </c>
      <c r="AE78" s="197">
        <v>51.64</v>
      </c>
      <c r="AF78" s="197">
        <v>0</v>
      </c>
      <c r="AG78" s="197">
        <v>0</v>
      </c>
      <c r="AH78" s="197">
        <v>0</v>
      </c>
      <c r="AI78" s="197">
        <v>56.75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75.099999999999994</v>
      </c>
      <c r="AQ78" s="197">
        <v>22.75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4.72</v>
      </c>
      <c r="L79" s="197">
        <v>352.84</v>
      </c>
      <c r="M79" s="197">
        <v>27.29</v>
      </c>
      <c r="N79" s="197">
        <v>35.03</v>
      </c>
      <c r="O79" s="197">
        <v>0</v>
      </c>
      <c r="P79" s="197">
        <v>41.32</v>
      </c>
      <c r="Q79" s="197">
        <v>6.13</v>
      </c>
      <c r="R79" s="197">
        <v>12.58</v>
      </c>
      <c r="S79" s="197">
        <v>7.83</v>
      </c>
      <c r="T79" s="197">
        <v>0</v>
      </c>
      <c r="U79" s="197">
        <v>62.1</v>
      </c>
      <c r="V79" s="197">
        <v>3.71</v>
      </c>
      <c r="W79" s="197">
        <v>11.88</v>
      </c>
      <c r="X79" s="197">
        <v>29.16</v>
      </c>
      <c r="Y79" s="197">
        <v>0</v>
      </c>
      <c r="Z79">
        <v>0</v>
      </c>
      <c r="AA79" s="197">
        <v>11</v>
      </c>
      <c r="AB79" s="197">
        <v>0</v>
      </c>
      <c r="AC79" s="197">
        <v>0</v>
      </c>
      <c r="AD79" s="197">
        <v>0</v>
      </c>
      <c r="AE79" s="197">
        <v>51.64</v>
      </c>
      <c r="AF79" s="197">
        <v>0</v>
      </c>
      <c r="AG79" s="197">
        <v>0</v>
      </c>
      <c r="AH79" s="197">
        <v>0</v>
      </c>
      <c r="AI79" s="197">
        <v>56.75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75.099999999999994</v>
      </c>
      <c r="AQ79" s="197">
        <v>22.75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4.83</v>
      </c>
      <c r="L80" s="197">
        <v>352.84</v>
      </c>
      <c r="M80" s="197">
        <v>27.29</v>
      </c>
      <c r="N80" s="197">
        <v>35.03</v>
      </c>
      <c r="O80" s="197">
        <v>0</v>
      </c>
      <c r="P80" s="197">
        <v>41.32</v>
      </c>
      <c r="Q80" s="197">
        <v>6.13</v>
      </c>
      <c r="R80" s="197">
        <v>12.58</v>
      </c>
      <c r="S80" s="197">
        <v>7.83</v>
      </c>
      <c r="T80" s="197">
        <v>0</v>
      </c>
      <c r="U80" s="197">
        <v>62.1</v>
      </c>
      <c r="V80" s="197">
        <v>3.71</v>
      </c>
      <c r="W80" s="197">
        <v>11.88</v>
      </c>
      <c r="X80" s="197">
        <v>29.16</v>
      </c>
      <c r="Y80" s="197">
        <v>0</v>
      </c>
      <c r="Z80">
        <v>0</v>
      </c>
      <c r="AA80" s="197">
        <v>11</v>
      </c>
      <c r="AB80" s="197">
        <v>0</v>
      </c>
      <c r="AC80" s="197">
        <v>0</v>
      </c>
      <c r="AD80" s="197">
        <v>0</v>
      </c>
      <c r="AE80" s="197">
        <v>51.64</v>
      </c>
      <c r="AF80" s="197">
        <v>0</v>
      </c>
      <c r="AG80" s="197">
        <v>0</v>
      </c>
      <c r="AH80" s="197">
        <v>0</v>
      </c>
      <c r="AI80" s="197">
        <v>56.75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75.099999999999994</v>
      </c>
      <c r="AQ80" s="197">
        <v>22.75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9.1</v>
      </c>
      <c r="L81" s="197">
        <v>401.18</v>
      </c>
      <c r="M81" s="197">
        <v>27.29</v>
      </c>
      <c r="N81" s="197">
        <v>35.03</v>
      </c>
      <c r="O81" s="197">
        <v>0</v>
      </c>
      <c r="P81" s="197">
        <v>41.32</v>
      </c>
      <c r="Q81" s="197">
        <v>6.13</v>
      </c>
      <c r="R81" s="197">
        <v>12.58</v>
      </c>
      <c r="S81" s="197">
        <v>7.83</v>
      </c>
      <c r="T81" s="197">
        <v>0</v>
      </c>
      <c r="U81" s="197">
        <v>62.1</v>
      </c>
      <c r="V81" s="197">
        <v>3.71</v>
      </c>
      <c r="W81" s="197">
        <v>11.88</v>
      </c>
      <c r="X81" s="197">
        <v>29.16</v>
      </c>
      <c r="Y81" s="197">
        <v>0</v>
      </c>
      <c r="Z81">
        <v>0</v>
      </c>
      <c r="AA81" s="197">
        <v>11</v>
      </c>
      <c r="AB81" s="197">
        <v>0</v>
      </c>
      <c r="AC81" s="197">
        <v>0</v>
      </c>
      <c r="AD81" s="197">
        <v>0</v>
      </c>
      <c r="AE81" s="197">
        <v>51.64</v>
      </c>
      <c r="AF81" s="197">
        <v>0</v>
      </c>
      <c r="AG81" s="197">
        <v>0</v>
      </c>
      <c r="AH81" s="197">
        <v>0</v>
      </c>
      <c r="AI81" s="197">
        <v>56.75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75.099999999999994</v>
      </c>
      <c r="AQ81" s="197">
        <v>22.75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9.1</v>
      </c>
      <c r="L82" s="197">
        <v>401.18</v>
      </c>
      <c r="M82" s="197">
        <v>27.29</v>
      </c>
      <c r="N82" s="197">
        <v>35.03</v>
      </c>
      <c r="O82" s="197">
        <v>0</v>
      </c>
      <c r="P82" s="197">
        <v>41.32</v>
      </c>
      <c r="Q82" s="197">
        <v>6.13</v>
      </c>
      <c r="R82" s="197">
        <v>12.58</v>
      </c>
      <c r="S82" s="197">
        <v>7.83</v>
      </c>
      <c r="T82" s="197">
        <v>0</v>
      </c>
      <c r="U82" s="197">
        <v>62.1</v>
      </c>
      <c r="V82" s="197">
        <v>3.71</v>
      </c>
      <c r="W82" s="197">
        <v>11.88</v>
      </c>
      <c r="X82" s="197">
        <v>29.16</v>
      </c>
      <c r="Y82" s="197">
        <v>0</v>
      </c>
      <c r="Z82">
        <v>0</v>
      </c>
      <c r="AA82" s="197">
        <v>11</v>
      </c>
      <c r="AB82" s="197">
        <v>0</v>
      </c>
      <c r="AC82" s="197">
        <v>0</v>
      </c>
      <c r="AD82" s="197">
        <v>0</v>
      </c>
      <c r="AE82" s="197">
        <v>51.64</v>
      </c>
      <c r="AF82" s="197">
        <v>0</v>
      </c>
      <c r="AG82" s="197">
        <v>0</v>
      </c>
      <c r="AH82" s="197">
        <v>0</v>
      </c>
      <c r="AI82" s="197">
        <v>54.71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75.099999999999994</v>
      </c>
      <c r="AQ82" s="197">
        <v>22.75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9.1</v>
      </c>
      <c r="L83" s="197">
        <v>401.18</v>
      </c>
      <c r="M83" s="197">
        <v>27.29</v>
      </c>
      <c r="N83" s="197">
        <v>35.03</v>
      </c>
      <c r="O83" s="197">
        <v>0</v>
      </c>
      <c r="P83" s="197">
        <v>41.32</v>
      </c>
      <c r="Q83" s="197">
        <v>6.13</v>
      </c>
      <c r="R83" s="197">
        <v>12.58</v>
      </c>
      <c r="S83" s="197">
        <v>7.83</v>
      </c>
      <c r="T83" s="197">
        <v>0</v>
      </c>
      <c r="U83" s="197">
        <v>62.1</v>
      </c>
      <c r="V83" s="197">
        <v>3.71</v>
      </c>
      <c r="W83" s="197">
        <v>11.54</v>
      </c>
      <c r="X83" s="197">
        <v>29.16</v>
      </c>
      <c r="Y83" s="197">
        <v>0</v>
      </c>
      <c r="Z83">
        <v>0</v>
      </c>
      <c r="AA83" s="197">
        <v>11</v>
      </c>
      <c r="AB83" s="197">
        <v>0</v>
      </c>
      <c r="AC83" s="197">
        <v>0</v>
      </c>
      <c r="AD83" s="197">
        <v>0</v>
      </c>
      <c r="AE83" s="197">
        <v>51.64</v>
      </c>
      <c r="AF83" s="197">
        <v>0</v>
      </c>
      <c r="AG83" s="197">
        <v>0</v>
      </c>
      <c r="AH83" s="197">
        <v>0</v>
      </c>
      <c r="AI83" s="197">
        <v>54.71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75.099999999999994</v>
      </c>
      <c r="AQ83" s="197">
        <v>22.75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9.1</v>
      </c>
      <c r="L84" s="197">
        <v>401.18</v>
      </c>
      <c r="M84" s="197">
        <v>27.29</v>
      </c>
      <c r="N84" s="197">
        <v>35.03</v>
      </c>
      <c r="O84" s="197">
        <v>0</v>
      </c>
      <c r="P84" s="197">
        <v>41.32</v>
      </c>
      <c r="Q84" s="197">
        <v>6.13</v>
      </c>
      <c r="R84" s="197">
        <v>12.58</v>
      </c>
      <c r="S84" s="197">
        <v>7.83</v>
      </c>
      <c r="T84" s="197">
        <v>0</v>
      </c>
      <c r="U84" s="197">
        <v>62.1</v>
      </c>
      <c r="V84" s="197">
        <v>3.71</v>
      </c>
      <c r="W84" s="197">
        <v>11.54</v>
      </c>
      <c r="X84" s="197">
        <v>29.16</v>
      </c>
      <c r="Y84" s="197">
        <v>0</v>
      </c>
      <c r="Z84">
        <v>0</v>
      </c>
      <c r="AA84" s="197">
        <v>11</v>
      </c>
      <c r="AB84" s="197">
        <v>0</v>
      </c>
      <c r="AC84" s="197">
        <v>0</v>
      </c>
      <c r="AD84" s="197">
        <v>0</v>
      </c>
      <c r="AE84" s="197">
        <v>51.64</v>
      </c>
      <c r="AF84" s="197">
        <v>0</v>
      </c>
      <c r="AG84" s="197">
        <v>0</v>
      </c>
      <c r="AH84" s="197">
        <v>0</v>
      </c>
      <c r="AI84" s="197">
        <v>54.71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75.099999999999994</v>
      </c>
      <c r="AQ84" s="197">
        <v>22.75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9.1</v>
      </c>
      <c r="L85" s="197">
        <v>401.18</v>
      </c>
      <c r="M85" s="197">
        <v>27.29</v>
      </c>
      <c r="N85" s="197">
        <v>35.03</v>
      </c>
      <c r="O85" s="197">
        <v>0</v>
      </c>
      <c r="P85" s="197">
        <v>41.32</v>
      </c>
      <c r="Q85" s="197">
        <v>6.13</v>
      </c>
      <c r="R85" s="197">
        <v>12.58</v>
      </c>
      <c r="S85" s="197">
        <v>7.83</v>
      </c>
      <c r="T85" s="197">
        <v>0</v>
      </c>
      <c r="U85" s="197">
        <v>62.1</v>
      </c>
      <c r="V85" s="197">
        <v>3.71</v>
      </c>
      <c r="W85" s="197">
        <v>11.54</v>
      </c>
      <c r="X85" s="197">
        <v>29.16</v>
      </c>
      <c r="Y85" s="197">
        <v>0</v>
      </c>
      <c r="Z85">
        <v>0</v>
      </c>
      <c r="AA85" s="197">
        <v>11</v>
      </c>
      <c r="AB85" s="197">
        <v>0</v>
      </c>
      <c r="AC85" s="197">
        <v>0</v>
      </c>
      <c r="AD85" s="197">
        <v>0</v>
      </c>
      <c r="AE85" s="197">
        <v>51.64</v>
      </c>
      <c r="AF85" s="197">
        <v>0</v>
      </c>
      <c r="AG85" s="197">
        <v>0</v>
      </c>
      <c r="AH85" s="197">
        <v>0</v>
      </c>
      <c r="AI85" s="197">
        <v>54.71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75.099999999999994</v>
      </c>
      <c r="AQ85" s="197">
        <v>22.75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9.1</v>
      </c>
      <c r="L86" s="197">
        <v>401.18</v>
      </c>
      <c r="M86" s="197">
        <v>27.29</v>
      </c>
      <c r="N86" s="197">
        <v>35.03</v>
      </c>
      <c r="O86" s="197">
        <v>0</v>
      </c>
      <c r="P86" s="197">
        <v>41.32</v>
      </c>
      <c r="Q86" s="197">
        <v>6.13</v>
      </c>
      <c r="R86" s="197">
        <v>12.58</v>
      </c>
      <c r="S86" s="197">
        <v>7.83</v>
      </c>
      <c r="T86" s="197">
        <v>0</v>
      </c>
      <c r="U86" s="197">
        <v>62.1</v>
      </c>
      <c r="V86" s="197">
        <v>3.71</v>
      </c>
      <c r="W86" s="197">
        <v>11.54</v>
      </c>
      <c r="X86" s="197">
        <v>29.16</v>
      </c>
      <c r="Y86" s="197">
        <v>0</v>
      </c>
      <c r="Z86">
        <v>0</v>
      </c>
      <c r="AA86" s="197">
        <v>11</v>
      </c>
      <c r="AB86" s="197">
        <v>0</v>
      </c>
      <c r="AC86" s="197">
        <v>0</v>
      </c>
      <c r="AD86" s="197">
        <v>0</v>
      </c>
      <c r="AE86" s="197">
        <v>51.64</v>
      </c>
      <c r="AF86" s="197">
        <v>0</v>
      </c>
      <c r="AG86" s="197">
        <v>0</v>
      </c>
      <c r="AH86" s="197">
        <v>0</v>
      </c>
      <c r="AI86" s="197">
        <v>54.71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75.099999999999994</v>
      </c>
      <c r="AQ86" s="197">
        <v>22.75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9.1</v>
      </c>
      <c r="L87" s="197">
        <v>459.18</v>
      </c>
      <c r="M87" s="197">
        <v>27.29</v>
      </c>
      <c r="N87" s="197">
        <v>35.03</v>
      </c>
      <c r="O87" s="197">
        <v>0</v>
      </c>
      <c r="P87" s="197">
        <v>41.32</v>
      </c>
      <c r="Q87" s="197">
        <v>6.13</v>
      </c>
      <c r="R87" s="197">
        <v>12.58</v>
      </c>
      <c r="S87" s="197">
        <v>7.83</v>
      </c>
      <c r="T87" s="197">
        <v>0</v>
      </c>
      <c r="U87" s="197">
        <v>62.1</v>
      </c>
      <c r="V87" s="197">
        <v>3.71</v>
      </c>
      <c r="W87" s="197">
        <v>11.81</v>
      </c>
      <c r="X87" s="197">
        <v>29.16</v>
      </c>
      <c r="Y87" s="197">
        <v>0</v>
      </c>
      <c r="Z87">
        <v>0</v>
      </c>
      <c r="AA87" s="197">
        <v>11</v>
      </c>
      <c r="AB87" s="197">
        <v>0</v>
      </c>
      <c r="AC87" s="197">
        <v>0</v>
      </c>
      <c r="AD87" s="197">
        <v>0</v>
      </c>
      <c r="AE87" s="197">
        <v>51.64</v>
      </c>
      <c r="AF87" s="197">
        <v>0</v>
      </c>
      <c r="AG87" s="197">
        <v>0</v>
      </c>
      <c r="AH87" s="197">
        <v>0</v>
      </c>
      <c r="AI87" s="197">
        <v>54.71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75.099999999999994</v>
      </c>
      <c r="AQ87" s="197">
        <v>22.75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9.1</v>
      </c>
      <c r="L88" s="197">
        <v>459.18</v>
      </c>
      <c r="M88" s="197">
        <v>27.29</v>
      </c>
      <c r="N88" s="197">
        <v>35.03</v>
      </c>
      <c r="O88" s="197">
        <v>0</v>
      </c>
      <c r="P88" s="197">
        <v>41.32</v>
      </c>
      <c r="Q88" s="197">
        <v>6.13</v>
      </c>
      <c r="R88" s="197">
        <v>12.58</v>
      </c>
      <c r="S88" s="197">
        <v>7.83</v>
      </c>
      <c r="T88" s="197">
        <v>0</v>
      </c>
      <c r="U88" s="197">
        <v>62.1</v>
      </c>
      <c r="V88" s="197">
        <v>3.71</v>
      </c>
      <c r="W88" s="197">
        <v>11.81</v>
      </c>
      <c r="X88" s="197">
        <v>29.16</v>
      </c>
      <c r="Y88" s="197">
        <v>0</v>
      </c>
      <c r="Z88">
        <v>0</v>
      </c>
      <c r="AA88" s="197">
        <v>11</v>
      </c>
      <c r="AB88" s="197">
        <v>0</v>
      </c>
      <c r="AC88" s="197">
        <v>0</v>
      </c>
      <c r="AD88" s="197">
        <v>0</v>
      </c>
      <c r="AE88" s="197">
        <v>51.64</v>
      </c>
      <c r="AF88" s="197">
        <v>0</v>
      </c>
      <c r="AG88" s="197">
        <v>0</v>
      </c>
      <c r="AH88" s="197">
        <v>0</v>
      </c>
      <c r="AI88" s="197">
        <v>54.71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75.099999999999994</v>
      </c>
      <c r="AQ88" s="197">
        <v>22.75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9.1</v>
      </c>
      <c r="L89" s="197">
        <v>459.18</v>
      </c>
      <c r="M89" s="197">
        <v>27.29</v>
      </c>
      <c r="N89" s="197">
        <v>35.03</v>
      </c>
      <c r="O89" s="197">
        <v>0</v>
      </c>
      <c r="P89" s="197">
        <v>41.32</v>
      </c>
      <c r="Q89" s="197">
        <v>6.13</v>
      </c>
      <c r="R89" s="197">
        <v>12.58</v>
      </c>
      <c r="S89" s="197">
        <v>7.83</v>
      </c>
      <c r="T89" s="197">
        <v>0</v>
      </c>
      <c r="U89" s="197">
        <v>62.1</v>
      </c>
      <c r="V89" s="197">
        <v>3.71</v>
      </c>
      <c r="W89" s="197">
        <v>11.94</v>
      </c>
      <c r="X89" s="197">
        <v>29.16</v>
      </c>
      <c r="Y89" s="197">
        <v>0</v>
      </c>
      <c r="Z89">
        <v>0</v>
      </c>
      <c r="AA89" s="197">
        <v>11</v>
      </c>
      <c r="AB89" s="197">
        <v>0</v>
      </c>
      <c r="AC89" s="197">
        <v>0</v>
      </c>
      <c r="AD89" s="197">
        <v>0</v>
      </c>
      <c r="AE89" s="197">
        <v>51.64</v>
      </c>
      <c r="AF89" s="197">
        <v>0</v>
      </c>
      <c r="AG89" s="197">
        <v>0</v>
      </c>
      <c r="AH89" s="197">
        <v>0</v>
      </c>
      <c r="AI89" s="197">
        <v>54.71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75.099999999999994</v>
      </c>
      <c r="AQ89" s="197">
        <v>22.75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9.1</v>
      </c>
      <c r="L90" s="197">
        <v>459.18</v>
      </c>
      <c r="M90" s="197">
        <v>27.29</v>
      </c>
      <c r="N90" s="197">
        <v>35.03</v>
      </c>
      <c r="O90" s="197">
        <v>0</v>
      </c>
      <c r="P90" s="197">
        <v>41.32</v>
      </c>
      <c r="Q90" s="197">
        <v>6.13</v>
      </c>
      <c r="R90" s="197">
        <v>12.58</v>
      </c>
      <c r="S90" s="197">
        <v>7.83</v>
      </c>
      <c r="T90" s="197">
        <v>0</v>
      </c>
      <c r="U90" s="197">
        <v>62.1</v>
      </c>
      <c r="V90" s="197">
        <v>3.71</v>
      </c>
      <c r="W90" s="197">
        <v>11.94</v>
      </c>
      <c r="X90" s="197">
        <v>29.16</v>
      </c>
      <c r="Y90" s="197">
        <v>0</v>
      </c>
      <c r="Z90">
        <v>0</v>
      </c>
      <c r="AA90" s="197">
        <v>11</v>
      </c>
      <c r="AB90" s="197">
        <v>0</v>
      </c>
      <c r="AC90" s="197">
        <v>0</v>
      </c>
      <c r="AD90" s="197">
        <v>0</v>
      </c>
      <c r="AE90" s="197">
        <v>51.64</v>
      </c>
      <c r="AF90" s="197">
        <v>0</v>
      </c>
      <c r="AG90" s="197">
        <v>0</v>
      </c>
      <c r="AH90" s="197">
        <v>0</v>
      </c>
      <c r="AI90" s="197">
        <v>54.71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75.099999999999994</v>
      </c>
      <c r="AQ90" s="197">
        <v>22.75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9.1</v>
      </c>
      <c r="L91" s="197">
        <v>459.18</v>
      </c>
      <c r="M91" s="197">
        <v>27.29</v>
      </c>
      <c r="N91" s="197">
        <v>35.03</v>
      </c>
      <c r="O91" s="197">
        <v>0</v>
      </c>
      <c r="P91" s="197">
        <v>41.32</v>
      </c>
      <c r="Q91" s="197">
        <v>6.13</v>
      </c>
      <c r="R91" s="197">
        <v>12.58</v>
      </c>
      <c r="S91" s="197">
        <v>7.83</v>
      </c>
      <c r="T91" s="197">
        <v>0</v>
      </c>
      <c r="U91" s="197">
        <v>62.1</v>
      </c>
      <c r="V91" s="197">
        <v>3.71</v>
      </c>
      <c r="W91" s="197">
        <v>11.94</v>
      </c>
      <c r="X91" s="197">
        <v>29.16</v>
      </c>
      <c r="Y91" s="197">
        <v>0</v>
      </c>
      <c r="Z91">
        <v>0</v>
      </c>
      <c r="AA91" s="197">
        <v>11</v>
      </c>
      <c r="AB91" s="197">
        <v>0</v>
      </c>
      <c r="AC91" s="197">
        <v>0</v>
      </c>
      <c r="AD91" s="197">
        <v>0</v>
      </c>
      <c r="AE91" s="197">
        <v>51.64</v>
      </c>
      <c r="AF91" s="197">
        <v>0</v>
      </c>
      <c r="AG91" s="197">
        <v>0</v>
      </c>
      <c r="AH91" s="197">
        <v>0</v>
      </c>
      <c r="AI91" s="197">
        <v>54.71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75.099999999999994</v>
      </c>
      <c r="AQ91" s="197">
        <v>22.75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9.1</v>
      </c>
      <c r="L92" s="197">
        <v>459.18</v>
      </c>
      <c r="M92" s="197">
        <v>27.29</v>
      </c>
      <c r="N92" s="197">
        <v>35.03</v>
      </c>
      <c r="O92" s="197">
        <v>0</v>
      </c>
      <c r="P92" s="197">
        <v>41.32</v>
      </c>
      <c r="Q92" s="197">
        <v>6.13</v>
      </c>
      <c r="R92" s="197">
        <v>12.58</v>
      </c>
      <c r="S92" s="197">
        <v>7.83</v>
      </c>
      <c r="T92" s="197">
        <v>0</v>
      </c>
      <c r="U92" s="197">
        <v>62.1</v>
      </c>
      <c r="V92" s="197">
        <v>3.71</v>
      </c>
      <c r="W92" s="197">
        <v>11.94</v>
      </c>
      <c r="X92" s="197">
        <v>29.16</v>
      </c>
      <c r="Y92" s="197">
        <v>0</v>
      </c>
      <c r="Z92">
        <v>0</v>
      </c>
      <c r="AA92" s="197">
        <v>11</v>
      </c>
      <c r="AB92" s="197">
        <v>0</v>
      </c>
      <c r="AC92" s="197">
        <v>0</v>
      </c>
      <c r="AD92" s="197">
        <v>0</v>
      </c>
      <c r="AE92" s="197">
        <v>51.64</v>
      </c>
      <c r="AF92" s="197">
        <v>0</v>
      </c>
      <c r="AG92" s="197">
        <v>0</v>
      </c>
      <c r="AH92" s="197">
        <v>0</v>
      </c>
      <c r="AI92" s="197">
        <v>54.71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75.099999999999994</v>
      </c>
      <c r="AQ92" s="197">
        <v>22.75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9.1</v>
      </c>
      <c r="L93" s="197">
        <v>401.18</v>
      </c>
      <c r="M93" s="197">
        <v>27.29</v>
      </c>
      <c r="N93" s="197">
        <v>35.03</v>
      </c>
      <c r="O93" s="197">
        <v>0</v>
      </c>
      <c r="P93" s="197">
        <v>41.32</v>
      </c>
      <c r="Q93" s="197">
        <v>6.13</v>
      </c>
      <c r="R93" s="197">
        <v>12.58</v>
      </c>
      <c r="S93" s="197">
        <v>7.83</v>
      </c>
      <c r="T93" s="197">
        <v>0</v>
      </c>
      <c r="U93" s="197">
        <v>62.1</v>
      </c>
      <c r="V93" s="197">
        <v>3.71</v>
      </c>
      <c r="W93" s="197">
        <v>11.94</v>
      </c>
      <c r="X93" s="197">
        <v>29.16</v>
      </c>
      <c r="Y93" s="197">
        <v>0</v>
      </c>
      <c r="Z93">
        <v>0</v>
      </c>
      <c r="AA93" s="197">
        <v>11</v>
      </c>
      <c r="AB93" s="197">
        <v>0</v>
      </c>
      <c r="AC93" s="197">
        <v>0</v>
      </c>
      <c r="AD93" s="197">
        <v>0</v>
      </c>
      <c r="AE93" s="197">
        <v>51.64</v>
      </c>
      <c r="AF93" s="197">
        <v>0</v>
      </c>
      <c r="AG93" s="197">
        <v>0</v>
      </c>
      <c r="AH93" s="197">
        <v>0</v>
      </c>
      <c r="AI93" s="197">
        <v>54.71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75.099999999999994</v>
      </c>
      <c r="AQ93" s="197">
        <v>22.75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9.1</v>
      </c>
      <c r="L94" s="197">
        <v>401.18</v>
      </c>
      <c r="M94" s="197">
        <v>27.29</v>
      </c>
      <c r="N94" s="197">
        <v>35.03</v>
      </c>
      <c r="O94" s="197">
        <v>0</v>
      </c>
      <c r="P94" s="197">
        <v>41.32</v>
      </c>
      <c r="Q94" s="197">
        <v>6.13</v>
      </c>
      <c r="R94" s="197">
        <v>12.58</v>
      </c>
      <c r="S94" s="197">
        <v>7.83</v>
      </c>
      <c r="T94" s="197">
        <v>0</v>
      </c>
      <c r="U94" s="197">
        <v>62.1</v>
      </c>
      <c r="V94" s="197">
        <v>3.71</v>
      </c>
      <c r="W94" s="197">
        <v>11.94</v>
      </c>
      <c r="X94" s="197">
        <v>29.16</v>
      </c>
      <c r="Y94" s="197">
        <v>0</v>
      </c>
      <c r="Z94">
        <v>0</v>
      </c>
      <c r="AA94" s="197">
        <v>11</v>
      </c>
      <c r="AB94" s="197">
        <v>0</v>
      </c>
      <c r="AC94" s="197">
        <v>0</v>
      </c>
      <c r="AD94" s="197">
        <v>0</v>
      </c>
      <c r="AE94" s="197">
        <v>51.64</v>
      </c>
      <c r="AF94" s="197">
        <v>0</v>
      </c>
      <c r="AG94" s="197">
        <v>0</v>
      </c>
      <c r="AH94" s="197">
        <v>0</v>
      </c>
      <c r="AI94" s="197">
        <v>54.71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75.099999999999994</v>
      </c>
      <c r="AQ94" s="197">
        <v>22.75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9.1</v>
      </c>
      <c r="L95" s="197">
        <v>343.18</v>
      </c>
      <c r="M95" s="197">
        <v>27.29</v>
      </c>
      <c r="N95" s="197">
        <v>35.03</v>
      </c>
      <c r="O95" s="197">
        <v>0</v>
      </c>
      <c r="P95" s="197">
        <v>41.32</v>
      </c>
      <c r="Q95" s="197">
        <v>6.13</v>
      </c>
      <c r="R95" s="197">
        <v>12.58</v>
      </c>
      <c r="S95" s="197">
        <v>7.83</v>
      </c>
      <c r="T95" s="197">
        <v>0</v>
      </c>
      <c r="U95" s="197">
        <v>62.1</v>
      </c>
      <c r="V95" s="197">
        <v>3.71</v>
      </c>
      <c r="W95" s="197">
        <v>12.03</v>
      </c>
      <c r="X95" s="197">
        <v>29.16</v>
      </c>
      <c r="Y95" s="197">
        <v>0</v>
      </c>
      <c r="Z95">
        <v>0</v>
      </c>
      <c r="AA95" s="197">
        <v>11</v>
      </c>
      <c r="AB95" s="197">
        <v>0</v>
      </c>
      <c r="AC95" s="197">
        <v>0</v>
      </c>
      <c r="AD95" s="197">
        <v>0</v>
      </c>
      <c r="AE95" s="197">
        <v>51.64</v>
      </c>
      <c r="AF95" s="197">
        <v>0</v>
      </c>
      <c r="AG95" s="197">
        <v>0</v>
      </c>
      <c r="AH95" s="197">
        <v>0</v>
      </c>
      <c r="AI95" s="197">
        <v>54.71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75.099999999999994</v>
      </c>
      <c r="AQ95" s="197">
        <v>22.75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9.1</v>
      </c>
      <c r="L96" s="197">
        <v>343.18</v>
      </c>
      <c r="M96" s="197">
        <v>27.29</v>
      </c>
      <c r="N96" s="197">
        <v>35.03</v>
      </c>
      <c r="O96" s="197">
        <v>0</v>
      </c>
      <c r="P96" s="197">
        <v>41.32</v>
      </c>
      <c r="Q96" s="197">
        <v>6.13</v>
      </c>
      <c r="R96" s="197">
        <v>12.58</v>
      </c>
      <c r="S96" s="197">
        <v>7.83</v>
      </c>
      <c r="T96" s="197">
        <v>0</v>
      </c>
      <c r="U96" s="197">
        <v>62.1</v>
      </c>
      <c r="V96" s="197">
        <v>3.71</v>
      </c>
      <c r="W96" s="197">
        <v>12.03</v>
      </c>
      <c r="X96" s="197">
        <v>29.16</v>
      </c>
      <c r="Y96" s="197">
        <v>0</v>
      </c>
      <c r="Z96">
        <v>0</v>
      </c>
      <c r="AA96" s="197">
        <v>11</v>
      </c>
      <c r="AB96" s="197">
        <v>0</v>
      </c>
      <c r="AC96" s="197">
        <v>0</v>
      </c>
      <c r="AD96" s="197">
        <v>0</v>
      </c>
      <c r="AE96" s="197">
        <v>51.64</v>
      </c>
      <c r="AF96" s="197">
        <v>0</v>
      </c>
      <c r="AG96" s="197">
        <v>0</v>
      </c>
      <c r="AH96" s="197">
        <v>0</v>
      </c>
      <c r="AI96" s="197">
        <v>54.71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75.099999999999994</v>
      </c>
      <c r="AQ96" s="197">
        <v>22.75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9.1</v>
      </c>
      <c r="L97" s="197">
        <v>343.18</v>
      </c>
      <c r="M97" s="197">
        <v>27.29</v>
      </c>
      <c r="N97" s="197">
        <v>35.03</v>
      </c>
      <c r="O97" s="197">
        <v>0</v>
      </c>
      <c r="P97" s="197">
        <v>41.32</v>
      </c>
      <c r="Q97" s="197">
        <v>6.13</v>
      </c>
      <c r="R97" s="197">
        <v>12.58</v>
      </c>
      <c r="S97" s="197">
        <v>7.83</v>
      </c>
      <c r="T97" s="197">
        <v>0</v>
      </c>
      <c r="U97" s="197">
        <v>62.1</v>
      </c>
      <c r="V97" s="197">
        <v>3.71</v>
      </c>
      <c r="W97" s="197">
        <v>12.03</v>
      </c>
      <c r="X97" s="197">
        <v>29.16</v>
      </c>
      <c r="Y97" s="197">
        <v>0</v>
      </c>
      <c r="Z97">
        <v>0</v>
      </c>
      <c r="AA97" s="197">
        <v>11</v>
      </c>
      <c r="AB97" s="197">
        <v>0</v>
      </c>
      <c r="AC97" s="197">
        <v>0</v>
      </c>
      <c r="AD97" s="197">
        <v>0</v>
      </c>
      <c r="AE97" s="197">
        <v>51.64</v>
      </c>
      <c r="AF97" s="197">
        <v>0</v>
      </c>
      <c r="AG97" s="197">
        <v>0</v>
      </c>
      <c r="AH97" s="197">
        <v>0</v>
      </c>
      <c r="AI97" s="197">
        <v>54.71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75.099999999999994</v>
      </c>
      <c r="AQ97" s="197">
        <v>22.75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9.1</v>
      </c>
      <c r="L98" s="197">
        <v>343.18</v>
      </c>
      <c r="M98" s="197">
        <v>27.29</v>
      </c>
      <c r="N98" s="197">
        <v>35.03</v>
      </c>
      <c r="O98" s="197">
        <v>0</v>
      </c>
      <c r="P98" s="197">
        <v>41.32</v>
      </c>
      <c r="Q98" s="197">
        <v>6.13</v>
      </c>
      <c r="R98" s="197">
        <v>12.58</v>
      </c>
      <c r="S98" s="197">
        <v>7.83</v>
      </c>
      <c r="T98" s="197">
        <v>0</v>
      </c>
      <c r="U98" s="197">
        <v>62.1</v>
      </c>
      <c r="V98" s="197">
        <v>3.71</v>
      </c>
      <c r="W98" s="197">
        <v>12.03</v>
      </c>
      <c r="X98" s="197">
        <v>29.16</v>
      </c>
      <c r="Y98" s="197">
        <v>0</v>
      </c>
      <c r="Z98">
        <v>0</v>
      </c>
      <c r="AA98" s="197">
        <v>11</v>
      </c>
      <c r="AB98" s="197">
        <v>0</v>
      </c>
      <c r="AC98" s="197">
        <v>0</v>
      </c>
      <c r="AD98" s="197">
        <v>0</v>
      </c>
      <c r="AE98" s="197">
        <v>51.64</v>
      </c>
      <c r="AF98" s="197">
        <v>0</v>
      </c>
      <c r="AG98" s="197">
        <v>0</v>
      </c>
      <c r="AH98" s="197">
        <v>0</v>
      </c>
      <c r="AI98" s="197">
        <v>54.71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75.099999999999994</v>
      </c>
      <c r="AQ98" s="197">
        <v>22.75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0.1015425000000001</v>
      </c>
      <c r="L99">
        <f t="shared" si="0"/>
        <v>8.1313950000000013</v>
      </c>
      <c r="M99">
        <f t="shared" si="0"/>
        <v>0.63741999999999954</v>
      </c>
      <c r="N99">
        <f t="shared" si="0"/>
        <v>0.82855500000000126</v>
      </c>
      <c r="O99">
        <f t="shared" si="0"/>
        <v>0</v>
      </c>
      <c r="P99">
        <f t="shared" si="0"/>
        <v>0.96969000000000138</v>
      </c>
      <c r="Q99">
        <f t="shared" si="0"/>
        <v>9.2727500000000046E-2</v>
      </c>
      <c r="R99">
        <f t="shared" si="0"/>
        <v>0.11667749999999996</v>
      </c>
      <c r="S99">
        <f t="shared" si="0"/>
        <v>9.7684999999999966E-2</v>
      </c>
      <c r="T99">
        <f t="shared" si="0"/>
        <v>0</v>
      </c>
      <c r="U99">
        <f t="shared" si="0"/>
        <v>1.4725475000000019</v>
      </c>
      <c r="V99">
        <f t="shared" si="0"/>
        <v>3.7512499999999997E-2</v>
      </c>
      <c r="W99">
        <f t="shared" si="0"/>
        <v>0.10302249999999999</v>
      </c>
      <c r="X99">
        <f t="shared" si="0"/>
        <v>0.43962500000000038</v>
      </c>
      <c r="Y99">
        <f t="shared" si="0"/>
        <v>0</v>
      </c>
      <c r="Z99">
        <f t="shared" si="0"/>
        <v>0</v>
      </c>
      <c r="AA99">
        <f t="shared" si="0"/>
        <v>0.26400000000000001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1.2393600000000007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1.5269400000000006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0.36</v>
      </c>
      <c r="AN99">
        <f t="shared" si="0"/>
        <v>0</v>
      </c>
      <c r="AO99">
        <f t="shared" si="0"/>
        <v>0</v>
      </c>
      <c r="AP99">
        <f t="shared" si="0"/>
        <v>1.1797775000000013</v>
      </c>
      <c r="AQ99">
        <f t="shared" si="0"/>
        <v>0.30370250000000015</v>
      </c>
      <c r="AR99">
        <f t="shared" si="0"/>
        <v>0.24085250000000014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2.08</v>
      </c>
      <c r="AB3" s="197">
        <v>0</v>
      </c>
      <c r="AC3" s="197">
        <v>0</v>
      </c>
      <c r="AD3" s="197">
        <v>0</v>
      </c>
      <c r="AE3" s="197">
        <v>79.58</v>
      </c>
      <c r="AF3" s="197">
        <v>0</v>
      </c>
      <c r="AG3" s="197">
        <v>0</v>
      </c>
      <c r="AH3" s="197">
        <v>0</v>
      </c>
      <c r="AI3" s="197">
        <v>23.35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2.08</v>
      </c>
      <c r="AB4" s="197">
        <v>0</v>
      </c>
      <c r="AC4" s="197">
        <v>0</v>
      </c>
      <c r="AD4" s="197">
        <v>0</v>
      </c>
      <c r="AE4" s="197">
        <v>79.58</v>
      </c>
      <c r="AF4" s="197">
        <v>0</v>
      </c>
      <c r="AG4" s="197">
        <v>0</v>
      </c>
      <c r="AH4" s="197">
        <v>0</v>
      </c>
      <c r="AI4" s="197">
        <v>23.35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2.08</v>
      </c>
      <c r="AB5" s="197">
        <v>0</v>
      </c>
      <c r="AC5" s="197">
        <v>0</v>
      </c>
      <c r="AD5" s="197">
        <v>0</v>
      </c>
      <c r="AE5" s="197">
        <v>79.58</v>
      </c>
      <c r="AF5" s="197">
        <v>0</v>
      </c>
      <c r="AG5" s="197">
        <v>0</v>
      </c>
      <c r="AH5" s="197">
        <v>0</v>
      </c>
      <c r="AI5" s="197">
        <v>23.35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2.08</v>
      </c>
      <c r="AB6" s="197">
        <v>0</v>
      </c>
      <c r="AC6" s="197">
        <v>0</v>
      </c>
      <c r="AD6" s="197">
        <v>0</v>
      </c>
      <c r="AE6" s="197">
        <v>79.58</v>
      </c>
      <c r="AF6" s="197">
        <v>0</v>
      </c>
      <c r="AG6" s="197">
        <v>0</v>
      </c>
      <c r="AH6" s="197">
        <v>0</v>
      </c>
      <c r="AI6" s="197">
        <v>23.35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2.08</v>
      </c>
      <c r="AB7" s="197">
        <v>0</v>
      </c>
      <c r="AC7" s="197">
        <v>0</v>
      </c>
      <c r="AD7" s="197">
        <v>0</v>
      </c>
      <c r="AE7" s="197">
        <v>79.58</v>
      </c>
      <c r="AF7" s="197">
        <v>0</v>
      </c>
      <c r="AG7" s="197">
        <v>0</v>
      </c>
      <c r="AH7" s="197">
        <v>0</v>
      </c>
      <c r="AI7" s="197">
        <v>23.35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2.08</v>
      </c>
      <c r="AB8" s="197">
        <v>0</v>
      </c>
      <c r="AC8" s="197">
        <v>0</v>
      </c>
      <c r="AD8" s="197">
        <v>0</v>
      </c>
      <c r="AE8" s="197">
        <v>79.58</v>
      </c>
      <c r="AF8" s="197">
        <v>0</v>
      </c>
      <c r="AG8" s="197">
        <v>0</v>
      </c>
      <c r="AH8" s="197">
        <v>0</v>
      </c>
      <c r="AI8" s="197">
        <v>23.35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2.08</v>
      </c>
      <c r="AB9" s="197">
        <v>0</v>
      </c>
      <c r="AC9" s="197">
        <v>0</v>
      </c>
      <c r="AD9" s="197">
        <v>0</v>
      </c>
      <c r="AE9" s="197">
        <v>79.58</v>
      </c>
      <c r="AF9" s="197">
        <v>0</v>
      </c>
      <c r="AG9" s="197">
        <v>0</v>
      </c>
      <c r="AH9" s="197">
        <v>0</v>
      </c>
      <c r="AI9" s="197">
        <v>23.35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2.08</v>
      </c>
      <c r="AB10" s="197">
        <v>0</v>
      </c>
      <c r="AC10" s="197">
        <v>0</v>
      </c>
      <c r="AD10" s="197">
        <v>0</v>
      </c>
      <c r="AE10" s="197">
        <v>79.58</v>
      </c>
      <c r="AF10" s="197">
        <v>0</v>
      </c>
      <c r="AG10" s="197">
        <v>0</v>
      </c>
      <c r="AH10" s="197">
        <v>0</v>
      </c>
      <c r="AI10" s="197">
        <v>23.35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2.08</v>
      </c>
      <c r="AB11" s="197">
        <v>0</v>
      </c>
      <c r="AC11" s="197">
        <v>0</v>
      </c>
      <c r="AD11" s="197">
        <v>0</v>
      </c>
      <c r="AE11" s="197">
        <v>79.58</v>
      </c>
      <c r="AF11" s="197">
        <v>0</v>
      </c>
      <c r="AG11" s="197">
        <v>0</v>
      </c>
      <c r="AH11" s="197">
        <v>0</v>
      </c>
      <c r="AI11" s="197">
        <v>23.35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2.08</v>
      </c>
      <c r="AB12" s="197">
        <v>0</v>
      </c>
      <c r="AC12" s="197">
        <v>0</v>
      </c>
      <c r="AD12" s="197">
        <v>0</v>
      </c>
      <c r="AE12" s="197">
        <v>79.58</v>
      </c>
      <c r="AF12" s="197">
        <v>0</v>
      </c>
      <c r="AG12" s="197">
        <v>0</v>
      </c>
      <c r="AH12" s="197">
        <v>0</v>
      </c>
      <c r="AI12" s="197">
        <v>23.35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2.08</v>
      </c>
      <c r="AB13" s="197">
        <v>0</v>
      </c>
      <c r="AC13" s="197">
        <v>0</v>
      </c>
      <c r="AD13" s="197">
        <v>0</v>
      </c>
      <c r="AE13" s="197">
        <v>79.58</v>
      </c>
      <c r="AF13" s="197">
        <v>0</v>
      </c>
      <c r="AG13" s="197">
        <v>0</v>
      </c>
      <c r="AH13" s="197">
        <v>0</v>
      </c>
      <c r="AI13" s="197">
        <v>23.35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2.08</v>
      </c>
      <c r="AB14" s="197">
        <v>0</v>
      </c>
      <c r="AC14" s="197">
        <v>0</v>
      </c>
      <c r="AD14" s="197">
        <v>0</v>
      </c>
      <c r="AE14" s="197">
        <v>79.58</v>
      </c>
      <c r="AF14" s="197">
        <v>0</v>
      </c>
      <c r="AG14" s="197">
        <v>0</v>
      </c>
      <c r="AH14" s="197">
        <v>0</v>
      </c>
      <c r="AI14" s="197">
        <v>23.35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2.08</v>
      </c>
      <c r="AB15" s="197">
        <v>0</v>
      </c>
      <c r="AC15" s="197">
        <v>0</v>
      </c>
      <c r="AD15" s="197">
        <v>0</v>
      </c>
      <c r="AE15" s="197">
        <v>79.58</v>
      </c>
      <c r="AF15" s="197">
        <v>0</v>
      </c>
      <c r="AG15" s="197">
        <v>0</v>
      </c>
      <c r="AH15" s="197">
        <v>0</v>
      </c>
      <c r="AI15" s="197">
        <v>23.35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2.08</v>
      </c>
      <c r="AB16" s="197">
        <v>0</v>
      </c>
      <c r="AC16" s="197">
        <v>0</v>
      </c>
      <c r="AD16" s="197">
        <v>0</v>
      </c>
      <c r="AE16" s="197">
        <v>79.58</v>
      </c>
      <c r="AF16" s="197">
        <v>0</v>
      </c>
      <c r="AG16" s="197">
        <v>0</v>
      </c>
      <c r="AH16" s="197">
        <v>0</v>
      </c>
      <c r="AI16" s="197">
        <v>23.35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2.08</v>
      </c>
      <c r="AB17" s="197">
        <v>0</v>
      </c>
      <c r="AC17" s="197">
        <v>0</v>
      </c>
      <c r="AD17" s="197">
        <v>0</v>
      </c>
      <c r="AE17" s="197">
        <v>79.58</v>
      </c>
      <c r="AF17" s="197">
        <v>0</v>
      </c>
      <c r="AG17" s="197">
        <v>0</v>
      </c>
      <c r="AH17" s="197">
        <v>0</v>
      </c>
      <c r="AI17" s="197">
        <v>23.35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2.08</v>
      </c>
      <c r="AB18" s="197">
        <v>0</v>
      </c>
      <c r="AC18" s="197">
        <v>0</v>
      </c>
      <c r="AD18" s="197">
        <v>0</v>
      </c>
      <c r="AE18" s="197">
        <v>79.58</v>
      </c>
      <c r="AF18" s="197">
        <v>0</v>
      </c>
      <c r="AG18" s="197">
        <v>0</v>
      </c>
      <c r="AH18" s="197">
        <v>0</v>
      </c>
      <c r="AI18" s="197">
        <v>23.35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2.08</v>
      </c>
      <c r="AB19" s="197">
        <v>0</v>
      </c>
      <c r="AC19" s="197">
        <v>0</v>
      </c>
      <c r="AD19" s="197">
        <v>0</v>
      </c>
      <c r="AE19" s="197">
        <v>79.58</v>
      </c>
      <c r="AF19" s="197">
        <v>0</v>
      </c>
      <c r="AG19" s="197">
        <v>0</v>
      </c>
      <c r="AH19" s="197">
        <v>0</v>
      </c>
      <c r="AI19" s="197">
        <v>23.35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2.08</v>
      </c>
      <c r="AB20" s="197">
        <v>0</v>
      </c>
      <c r="AC20" s="197">
        <v>0</v>
      </c>
      <c r="AD20" s="197">
        <v>0</v>
      </c>
      <c r="AE20" s="197">
        <v>79.58</v>
      </c>
      <c r="AF20" s="197">
        <v>0</v>
      </c>
      <c r="AG20" s="197">
        <v>0</v>
      </c>
      <c r="AH20" s="197">
        <v>0</v>
      </c>
      <c r="AI20" s="197">
        <v>23.35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2.08</v>
      </c>
      <c r="AB21" s="197">
        <v>0</v>
      </c>
      <c r="AC21" s="197">
        <v>0</v>
      </c>
      <c r="AD21" s="197">
        <v>0</v>
      </c>
      <c r="AE21" s="197">
        <v>79.58</v>
      </c>
      <c r="AF21" s="197">
        <v>0</v>
      </c>
      <c r="AG21" s="197">
        <v>0</v>
      </c>
      <c r="AH21" s="197">
        <v>0</v>
      </c>
      <c r="AI21" s="197">
        <v>23.35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2.08</v>
      </c>
      <c r="AB22" s="197">
        <v>0</v>
      </c>
      <c r="AC22" s="197">
        <v>0</v>
      </c>
      <c r="AD22" s="197">
        <v>0</v>
      </c>
      <c r="AE22" s="197">
        <v>79.58</v>
      </c>
      <c r="AF22" s="197">
        <v>0</v>
      </c>
      <c r="AG22" s="197">
        <v>0</v>
      </c>
      <c r="AH22" s="197">
        <v>0</v>
      </c>
      <c r="AI22" s="197">
        <v>23.35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2.08</v>
      </c>
      <c r="AB23" s="197">
        <v>0</v>
      </c>
      <c r="AC23" s="197">
        <v>0</v>
      </c>
      <c r="AD23" s="197">
        <v>0</v>
      </c>
      <c r="AE23" s="197">
        <v>79.58</v>
      </c>
      <c r="AF23" s="197">
        <v>0</v>
      </c>
      <c r="AG23" s="197">
        <v>0</v>
      </c>
      <c r="AH23" s="197">
        <v>0</v>
      </c>
      <c r="AI23" s="197">
        <v>23.35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2.08</v>
      </c>
      <c r="AB24" s="197">
        <v>0</v>
      </c>
      <c r="AC24" s="197">
        <v>0</v>
      </c>
      <c r="AD24" s="197">
        <v>0</v>
      </c>
      <c r="AE24" s="197">
        <v>79.58</v>
      </c>
      <c r="AF24" s="197">
        <v>0</v>
      </c>
      <c r="AG24" s="197">
        <v>0</v>
      </c>
      <c r="AH24" s="197">
        <v>0</v>
      </c>
      <c r="AI24" s="197">
        <v>23.35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2.08</v>
      </c>
      <c r="AB25" s="197">
        <v>0</v>
      </c>
      <c r="AC25" s="197">
        <v>0</v>
      </c>
      <c r="AD25" s="197">
        <v>0</v>
      </c>
      <c r="AE25" s="197">
        <v>79.58</v>
      </c>
      <c r="AF25" s="197">
        <v>0</v>
      </c>
      <c r="AG25" s="197">
        <v>0</v>
      </c>
      <c r="AH25" s="197">
        <v>0</v>
      </c>
      <c r="AI25" s="197">
        <v>23.35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2.08</v>
      </c>
      <c r="AB26" s="197">
        <v>0</v>
      </c>
      <c r="AC26" s="197">
        <v>0</v>
      </c>
      <c r="AD26" s="197">
        <v>0</v>
      </c>
      <c r="AE26" s="197">
        <v>79.58</v>
      </c>
      <c r="AF26" s="197">
        <v>0</v>
      </c>
      <c r="AG26" s="197">
        <v>0</v>
      </c>
      <c r="AH26" s="197">
        <v>0</v>
      </c>
      <c r="AI26" s="197">
        <v>23.35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2.08</v>
      </c>
      <c r="AB27" s="197">
        <v>0</v>
      </c>
      <c r="AC27" s="197">
        <v>0</v>
      </c>
      <c r="AD27" s="197">
        <v>0</v>
      </c>
      <c r="AE27" s="197">
        <v>79.58</v>
      </c>
      <c r="AF27" s="197">
        <v>0</v>
      </c>
      <c r="AG27" s="197">
        <v>0</v>
      </c>
      <c r="AH27" s="197">
        <v>0</v>
      </c>
      <c r="AI27" s="197">
        <v>23.35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2.08</v>
      </c>
      <c r="AB28" s="197">
        <v>0</v>
      </c>
      <c r="AC28" s="197">
        <v>0</v>
      </c>
      <c r="AD28" s="197">
        <v>0</v>
      </c>
      <c r="AE28" s="197">
        <v>79.58</v>
      </c>
      <c r="AF28" s="197">
        <v>0</v>
      </c>
      <c r="AG28" s="197">
        <v>0</v>
      </c>
      <c r="AH28" s="197">
        <v>0</v>
      </c>
      <c r="AI28" s="197">
        <v>23.35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2.08</v>
      </c>
      <c r="AB29" s="197">
        <v>0</v>
      </c>
      <c r="AC29" s="197">
        <v>0</v>
      </c>
      <c r="AD29" s="197">
        <v>0</v>
      </c>
      <c r="AE29" s="197">
        <v>79.58</v>
      </c>
      <c r="AF29" s="197">
        <v>0</v>
      </c>
      <c r="AG29" s="197">
        <v>0</v>
      </c>
      <c r="AH29" s="197">
        <v>0</v>
      </c>
      <c r="AI29" s="197">
        <v>23.35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2.08</v>
      </c>
      <c r="AB30" s="197">
        <v>0</v>
      </c>
      <c r="AC30" s="197">
        <v>0</v>
      </c>
      <c r="AD30" s="197">
        <v>0</v>
      </c>
      <c r="AE30" s="197">
        <v>79.58</v>
      </c>
      <c r="AF30" s="197">
        <v>0</v>
      </c>
      <c r="AG30" s="197">
        <v>0</v>
      </c>
      <c r="AH30" s="197">
        <v>0</v>
      </c>
      <c r="AI30" s="197">
        <v>23.35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2.08</v>
      </c>
      <c r="AB31" s="197">
        <v>0</v>
      </c>
      <c r="AC31" s="197">
        <v>0</v>
      </c>
      <c r="AD31" s="197">
        <v>0</v>
      </c>
      <c r="AE31" s="197">
        <v>79.58</v>
      </c>
      <c r="AF31" s="197">
        <v>0</v>
      </c>
      <c r="AG31" s="197">
        <v>0</v>
      </c>
      <c r="AH31" s="197">
        <v>0</v>
      </c>
      <c r="AI31" s="197">
        <v>23.35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2.08</v>
      </c>
      <c r="AB32" s="197">
        <v>0</v>
      </c>
      <c r="AC32" s="197">
        <v>0</v>
      </c>
      <c r="AD32" s="197">
        <v>0</v>
      </c>
      <c r="AE32" s="197">
        <v>79.58</v>
      </c>
      <c r="AF32" s="197">
        <v>0</v>
      </c>
      <c r="AG32" s="197">
        <v>0</v>
      </c>
      <c r="AH32" s="197">
        <v>0</v>
      </c>
      <c r="AI32" s="197">
        <v>23.35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2.08</v>
      </c>
      <c r="AB33" s="197">
        <v>0</v>
      </c>
      <c r="AC33" s="197">
        <v>0</v>
      </c>
      <c r="AD33" s="197">
        <v>0</v>
      </c>
      <c r="AE33" s="197">
        <v>79.58</v>
      </c>
      <c r="AF33" s="197">
        <v>0</v>
      </c>
      <c r="AG33" s="197">
        <v>0</v>
      </c>
      <c r="AH33" s="197">
        <v>0</v>
      </c>
      <c r="AI33" s="197">
        <v>23.35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2.08</v>
      </c>
      <c r="AB34" s="197">
        <v>0</v>
      </c>
      <c r="AC34" s="197">
        <v>0</v>
      </c>
      <c r="AD34" s="197">
        <v>0</v>
      </c>
      <c r="AE34" s="197">
        <v>79.58</v>
      </c>
      <c r="AF34" s="197">
        <v>0</v>
      </c>
      <c r="AG34" s="197">
        <v>0</v>
      </c>
      <c r="AH34" s="197">
        <v>0</v>
      </c>
      <c r="AI34" s="197">
        <v>23.35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2.08</v>
      </c>
      <c r="AB35" s="197">
        <v>0</v>
      </c>
      <c r="AC35" s="197">
        <v>0</v>
      </c>
      <c r="AD35" s="197">
        <v>0</v>
      </c>
      <c r="AE35" s="197">
        <v>79.58</v>
      </c>
      <c r="AF35" s="197">
        <v>0</v>
      </c>
      <c r="AG35" s="197">
        <v>0</v>
      </c>
      <c r="AH35" s="197">
        <v>0</v>
      </c>
      <c r="AI35" s="197">
        <v>23.35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2.08</v>
      </c>
      <c r="AB36" s="197">
        <v>0</v>
      </c>
      <c r="AC36" s="197">
        <v>0</v>
      </c>
      <c r="AD36" s="197">
        <v>0</v>
      </c>
      <c r="AE36" s="197">
        <v>79.58</v>
      </c>
      <c r="AF36" s="197">
        <v>0</v>
      </c>
      <c r="AG36" s="197">
        <v>0</v>
      </c>
      <c r="AH36" s="197">
        <v>0</v>
      </c>
      <c r="AI36" s="197">
        <v>23.35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2.08</v>
      </c>
      <c r="AB37" s="197">
        <v>0</v>
      </c>
      <c r="AC37" s="197">
        <v>0</v>
      </c>
      <c r="AD37" s="197">
        <v>0</v>
      </c>
      <c r="AE37" s="197">
        <v>79.58</v>
      </c>
      <c r="AF37" s="197">
        <v>0</v>
      </c>
      <c r="AG37" s="197">
        <v>0</v>
      </c>
      <c r="AH37" s="197">
        <v>0</v>
      </c>
      <c r="AI37" s="197">
        <v>23.35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2.08</v>
      </c>
      <c r="AB38" s="197">
        <v>0</v>
      </c>
      <c r="AC38" s="197">
        <v>0</v>
      </c>
      <c r="AD38" s="197">
        <v>0</v>
      </c>
      <c r="AE38" s="197">
        <v>79.58</v>
      </c>
      <c r="AF38" s="197">
        <v>0</v>
      </c>
      <c r="AG38" s="197">
        <v>0</v>
      </c>
      <c r="AH38" s="197">
        <v>0</v>
      </c>
      <c r="AI38" s="197">
        <v>23.35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2.08</v>
      </c>
      <c r="AB39" s="197">
        <v>0</v>
      </c>
      <c r="AC39" s="197">
        <v>0</v>
      </c>
      <c r="AD39" s="197">
        <v>0</v>
      </c>
      <c r="AE39" s="197">
        <v>79.58</v>
      </c>
      <c r="AF39" s="197">
        <v>0</v>
      </c>
      <c r="AG39" s="197">
        <v>0</v>
      </c>
      <c r="AH39" s="197">
        <v>0</v>
      </c>
      <c r="AI39" s="197">
        <v>23.35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2.08</v>
      </c>
      <c r="AB40" s="197">
        <v>0</v>
      </c>
      <c r="AC40" s="197">
        <v>0</v>
      </c>
      <c r="AD40" s="197">
        <v>0</v>
      </c>
      <c r="AE40" s="197">
        <v>79.58</v>
      </c>
      <c r="AF40" s="197">
        <v>0</v>
      </c>
      <c r="AG40" s="197">
        <v>0</v>
      </c>
      <c r="AH40" s="197">
        <v>0</v>
      </c>
      <c r="AI40" s="197">
        <v>23.35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2.08</v>
      </c>
      <c r="AB41" s="197">
        <v>0</v>
      </c>
      <c r="AC41" s="197">
        <v>0</v>
      </c>
      <c r="AD41" s="197">
        <v>0</v>
      </c>
      <c r="AE41" s="197">
        <v>79.58</v>
      </c>
      <c r="AF41" s="197">
        <v>0</v>
      </c>
      <c r="AG41" s="197">
        <v>0</v>
      </c>
      <c r="AH41" s="197">
        <v>0</v>
      </c>
      <c r="AI41" s="197">
        <v>23.35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2.08</v>
      </c>
      <c r="AB42" s="197">
        <v>0</v>
      </c>
      <c r="AC42" s="197">
        <v>0</v>
      </c>
      <c r="AD42" s="197">
        <v>0</v>
      </c>
      <c r="AE42" s="197">
        <v>79.58</v>
      </c>
      <c r="AF42" s="197">
        <v>0</v>
      </c>
      <c r="AG42" s="197">
        <v>0</v>
      </c>
      <c r="AH42" s="197">
        <v>0</v>
      </c>
      <c r="AI42" s="197">
        <v>23.35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2.08</v>
      </c>
      <c r="AB43" s="197">
        <v>0</v>
      </c>
      <c r="AC43" s="197">
        <v>0</v>
      </c>
      <c r="AD43" s="197">
        <v>0</v>
      </c>
      <c r="AE43" s="197">
        <v>79.58</v>
      </c>
      <c r="AF43" s="197">
        <v>0</v>
      </c>
      <c r="AG43" s="197">
        <v>0</v>
      </c>
      <c r="AH43" s="197">
        <v>0</v>
      </c>
      <c r="AI43" s="197">
        <v>23.35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2.08</v>
      </c>
      <c r="AB44" s="197">
        <v>0</v>
      </c>
      <c r="AC44" s="197">
        <v>0</v>
      </c>
      <c r="AD44" s="197">
        <v>0</v>
      </c>
      <c r="AE44" s="197">
        <v>79.58</v>
      </c>
      <c r="AF44" s="197">
        <v>0</v>
      </c>
      <c r="AG44" s="197">
        <v>0</v>
      </c>
      <c r="AH44" s="197">
        <v>0</v>
      </c>
      <c r="AI44" s="197">
        <v>23.35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2.08</v>
      </c>
      <c r="AB45" s="197">
        <v>0</v>
      </c>
      <c r="AC45" s="197">
        <v>0</v>
      </c>
      <c r="AD45" s="197">
        <v>0</v>
      </c>
      <c r="AE45" s="197">
        <v>79.58</v>
      </c>
      <c r="AF45" s="197">
        <v>0</v>
      </c>
      <c r="AG45" s="197">
        <v>0</v>
      </c>
      <c r="AH45" s="197">
        <v>0</v>
      </c>
      <c r="AI45" s="197">
        <v>23.35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2.08</v>
      </c>
      <c r="AB46" s="197">
        <v>0</v>
      </c>
      <c r="AC46" s="197">
        <v>0</v>
      </c>
      <c r="AD46" s="197">
        <v>0</v>
      </c>
      <c r="AE46" s="197">
        <v>79.58</v>
      </c>
      <c r="AF46" s="197">
        <v>0</v>
      </c>
      <c r="AG46" s="197">
        <v>0</v>
      </c>
      <c r="AH46" s="197">
        <v>0</v>
      </c>
      <c r="AI46" s="197">
        <v>23.35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2.08</v>
      </c>
      <c r="AB47" s="197">
        <v>0</v>
      </c>
      <c r="AC47" s="197">
        <v>0</v>
      </c>
      <c r="AD47" s="197">
        <v>0</v>
      </c>
      <c r="AE47" s="197">
        <v>79.58</v>
      </c>
      <c r="AF47" s="197">
        <v>0</v>
      </c>
      <c r="AG47" s="197">
        <v>0</v>
      </c>
      <c r="AH47" s="197">
        <v>0</v>
      </c>
      <c r="AI47" s="197">
        <v>23.35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2.08</v>
      </c>
      <c r="AB48" s="197">
        <v>0</v>
      </c>
      <c r="AC48" s="197">
        <v>0</v>
      </c>
      <c r="AD48" s="197">
        <v>0</v>
      </c>
      <c r="AE48" s="197">
        <v>79.58</v>
      </c>
      <c r="AF48" s="197">
        <v>0</v>
      </c>
      <c r="AG48" s="197">
        <v>0</v>
      </c>
      <c r="AH48" s="197">
        <v>0</v>
      </c>
      <c r="AI48" s="197">
        <v>23.35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2.08</v>
      </c>
      <c r="AB49" s="197">
        <v>0</v>
      </c>
      <c r="AC49" s="197">
        <v>0</v>
      </c>
      <c r="AD49" s="197">
        <v>0</v>
      </c>
      <c r="AE49" s="197">
        <v>79.58</v>
      </c>
      <c r="AF49" s="197">
        <v>0</v>
      </c>
      <c r="AG49" s="197">
        <v>0</v>
      </c>
      <c r="AH49" s="197">
        <v>0</v>
      </c>
      <c r="AI49" s="197">
        <v>23.35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2.08</v>
      </c>
      <c r="AB50" s="197">
        <v>0</v>
      </c>
      <c r="AC50" s="197">
        <v>0</v>
      </c>
      <c r="AD50" s="197">
        <v>0</v>
      </c>
      <c r="AE50" s="197">
        <v>79.58</v>
      </c>
      <c r="AF50" s="197">
        <v>0</v>
      </c>
      <c r="AG50" s="197">
        <v>0</v>
      </c>
      <c r="AH50" s="197">
        <v>0</v>
      </c>
      <c r="AI50" s="197">
        <v>23.35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2.08</v>
      </c>
      <c r="AB51" s="197">
        <v>0</v>
      </c>
      <c r="AC51" s="197">
        <v>0</v>
      </c>
      <c r="AD51" s="197">
        <v>0</v>
      </c>
      <c r="AE51" s="197">
        <v>79.58</v>
      </c>
      <c r="AF51" s="197">
        <v>0</v>
      </c>
      <c r="AG51" s="197">
        <v>0</v>
      </c>
      <c r="AH51" s="197">
        <v>0</v>
      </c>
      <c r="AI51" s="197">
        <v>23.35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2.08</v>
      </c>
      <c r="AB52" s="197">
        <v>0</v>
      </c>
      <c r="AC52" s="197">
        <v>0</v>
      </c>
      <c r="AD52" s="197">
        <v>0</v>
      </c>
      <c r="AE52" s="197">
        <v>79.58</v>
      </c>
      <c r="AF52" s="197">
        <v>0</v>
      </c>
      <c r="AG52" s="197">
        <v>0</v>
      </c>
      <c r="AH52" s="197">
        <v>0</v>
      </c>
      <c r="AI52" s="197">
        <v>19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2.08</v>
      </c>
      <c r="AB53" s="197">
        <v>0</v>
      </c>
      <c r="AC53" s="197">
        <v>0</v>
      </c>
      <c r="AD53" s="197">
        <v>0</v>
      </c>
      <c r="AE53" s="197">
        <v>79.58</v>
      </c>
      <c r="AF53" s="197">
        <v>0</v>
      </c>
      <c r="AG53" s="197">
        <v>0</v>
      </c>
      <c r="AH53" s="197">
        <v>0</v>
      </c>
      <c r="AI53" s="197">
        <v>19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2.08</v>
      </c>
      <c r="AB54" s="197">
        <v>0</v>
      </c>
      <c r="AC54" s="197">
        <v>0</v>
      </c>
      <c r="AD54" s="197">
        <v>0</v>
      </c>
      <c r="AE54" s="197">
        <v>79.58</v>
      </c>
      <c r="AF54" s="197">
        <v>0</v>
      </c>
      <c r="AG54" s="197">
        <v>0</v>
      </c>
      <c r="AH54" s="197">
        <v>0</v>
      </c>
      <c r="AI54" s="197">
        <v>19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2.08</v>
      </c>
      <c r="AB55" s="197">
        <v>0</v>
      </c>
      <c r="AC55" s="197">
        <v>0</v>
      </c>
      <c r="AD55" s="197">
        <v>0</v>
      </c>
      <c r="AE55" s="197">
        <v>79.58</v>
      </c>
      <c r="AF55" s="197">
        <v>0</v>
      </c>
      <c r="AG55" s="197">
        <v>0</v>
      </c>
      <c r="AH55" s="197">
        <v>0</v>
      </c>
      <c r="AI55" s="197">
        <v>19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2.08</v>
      </c>
      <c r="AB56" s="197">
        <v>0</v>
      </c>
      <c r="AC56" s="197">
        <v>0</v>
      </c>
      <c r="AD56" s="197">
        <v>0</v>
      </c>
      <c r="AE56" s="197">
        <v>79.58</v>
      </c>
      <c r="AF56" s="197">
        <v>0</v>
      </c>
      <c r="AG56" s="197">
        <v>0</v>
      </c>
      <c r="AH56" s="197">
        <v>0</v>
      </c>
      <c r="AI56" s="197">
        <v>19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2.08</v>
      </c>
      <c r="AB57" s="197">
        <v>0</v>
      </c>
      <c r="AC57" s="197">
        <v>0</v>
      </c>
      <c r="AD57" s="197">
        <v>0</v>
      </c>
      <c r="AE57" s="197">
        <v>79.58</v>
      </c>
      <c r="AF57" s="197">
        <v>0</v>
      </c>
      <c r="AG57" s="197">
        <v>0</v>
      </c>
      <c r="AH57" s="197">
        <v>0</v>
      </c>
      <c r="AI57" s="197">
        <v>19.03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2.08</v>
      </c>
      <c r="AB58" s="197">
        <v>0</v>
      </c>
      <c r="AC58" s="197">
        <v>0</v>
      </c>
      <c r="AD58" s="197">
        <v>0</v>
      </c>
      <c r="AE58" s="197">
        <v>79.58</v>
      </c>
      <c r="AF58" s="197">
        <v>0</v>
      </c>
      <c r="AG58" s="197">
        <v>0</v>
      </c>
      <c r="AH58" s="197">
        <v>0</v>
      </c>
      <c r="AI58" s="197">
        <v>19.03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2.08</v>
      </c>
      <c r="AB59" s="197">
        <v>0</v>
      </c>
      <c r="AC59" s="197">
        <v>0</v>
      </c>
      <c r="AD59" s="197">
        <v>0</v>
      </c>
      <c r="AE59" s="197">
        <v>79.58</v>
      </c>
      <c r="AF59" s="197">
        <v>0</v>
      </c>
      <c r="AG59" s="197">
        <v>0</v>
      </c>
      <c r="AH59" s="197">
        <v>0</v>
      </c>
      <c r="AI59" s="197">
        <v>19.03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2.08</v>
      </c>
      <c r="AB60" s="197">
        <v>0</v>
      </c>
      <c r="AC60" s="197">
        <v>0</v>
      </c>
      <c r="AD60" s="197">
        <v>0</v>
      </c>
      <c r="AE60" s="197">
        <v>79.58</v>
      </c>
      <c r="AF60" s="197">
        <v>0</v>
      </c>
      <c r="AG60" s="197">
        <v>0</v>
      </c>
      <c r="AH60" s="197">
        <v>0</v>
      </c>
      <c r="AI60" s="197">
        <v>19.03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2.08</v>
      </c>
      <c r="AB61" s="197">
        <v>0</v>
      </c>
      <c r="AC61" s="197">
        <v>0</v>
      </c>
      <c r="AD61" s="197">
        <v>0</v>
      </c>
      <c r="AE61" s="197">
        <v>79.58</v>
      </c>
      <c r="AF61" s="197">
        <v>0</v>
      </c>
      <c r="AG61" s="197">
        <v>0</v>
      </c>
      <c r="AH61" s="197">
        <v>0</v>
      </c>
      <c r="AI61" s="197">
        <v>19.03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2.08</v>
      </c>
      <c r="AB62" s="197">
        <v>0</v>
      </c>
      <c r="AC62" s="197">
        <v>0</v>
      </c>
      <c r="AD62" s="197">
        <v>0</v>
      </c>
      <c r="AE62" s="197">
        <v>79.58</v>
      </c>
      <c r="AF62" s="197">
        <v>0</v>
      </c>
      <c r="AG62" s="197">
        <v>0</v>
      </c>
      <c r="AH62" s="197">
        <v>0</v>
      </c>
      <c r="AI62" s="197">
        <v>19.03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2.08</v>
      </c>
      <c r="AB63" s="197">
        <v>0</v>
      </c>
      <c r="AC63" s="197">
        <v>0</v>
      </c>
      <c r="AD63" s="197">
        <v>0</v>
      </c>
      <c r="AE63" s="197">
        <v>79.58</v>
      </c>
      <c r="AF63" s="197">
        <v>0</v>
      </c>
      <c r="AG63" s="197">
        <v>0</v>
      </c>
      <c r="AH63" s="197">
        <v>0</v>
      </c>
      <c r="AI63" s="197">
        <v>19.03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2.08</v>
      </c>
      <c r="AB64" s="197">
        <v>0</v>
      </c>
      <c r="AC64" s="197">
        <v>0</v>
      </c>
      <c r="AD64" s="197">
        <v>0</v>
      </c>
      <c r="AE64" s="197">
        <v>79.58</v>
      </c>
      <c r="AF64" s="197">
        <v>0</v>
      </c>
      <c r="AG64" s="197">
        <v>0</v>
      </c>
      <c r="AH64" s="197">
        <v>0</v>
      </c>
      <c r="AI64" s="197">
        <v>19.03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2.08</v>
      </c>
      <c r="AB65" s="197">
        <v>0</v>
      </c>
      <c r="AC65" s="197">
        <v>0</v>
      </c>
      <c r="AD65" s="197">
        <v>0</v>
      </c>
      <c r="AE65" s="197">
        <v>79.58</v>
      </c>
      <c r="AF65" s="197">
        <v>0</v>
      </c>
      <c r="AG65" s="197">
        <v>0</v>
      </c>
      <c r="AH65" s="197">
        <v>0</v>
      </c>
      <c r="AI65" s="197">
        <v>19.03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2.08</v>
      </c>
      <c r="AB66" s="197">
        <v>0</v>
      </c>
      <c r="AC66" s="197">
        <v>0</v>
      </c>
      <c r="AD66" s="197">
        <v>0</v>
      </c>
      <c r="AE66" s="197">
        <v>79.58</v>
      </c>
      <c r="AF66" s="197">
        <v>0</v>
      </c>
      <c r="AG66" s="197">
        <v>0</v>
      </c>
      <c r="AH66" s="197">
        <v>0</v>
      </c>
      <c r="AI66" s="197">
        <v>19.03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2.08</v>
      </c>
      <c r="AB67" s="197">
        <v>0</v>
      </c>
      <c r="AC67" s="197">
        <v>0</v>
      </c>
      <c r="AD67" s="197">
        <v>0</v>
      </c>
      <c r="AE67" s="197">
        <v>79.58</v>
      </c>
      <c r="AF67" s="197">
        <v>0</v>
      </c>
      <c r="AG67" s="197">
        <v>0</v>
      </c>
      <c r="AH67" s="197">
        <v>0</v>
      </c>
      <c r="AI67" s="197">
        <v>19.03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2.08</v>
      </c>
      <c r="AB68" s="197">
        <v>0</v>
      </c>
      <c r="AC68" s="197">
        <v>0</v>
      </c>
      <c r="AD68" s="197">
        <v>0</v>
      </c>
      <c r="AE68" s="197">
        <v>79.58</v>
      </c>
      <c r="AF68" s="197">
        <v>0</v>
      </c>
      <c r="AG68" s="197">
        <v>0</v>
      </c>
      <c r="AH68" s="197">
        <v>0</v>
      </c>
      <c r="AI68" s="197">
        <v>19.03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2.08</v>
      </c>
      <c r="AB69" s="197">
        <v>0</v>
      </c>
      <c r="AC69" s="197">
        <v>0</v>
      </c>
      <c r="AD69" s="197">
        <v>0</v>
      </c>
      <c r="AE69" s="197">
        <v>79.58</v>
      </c>
      <c r="AF69" s="197">
        <v>0</v>
      </c>
      <c r="AG69" s="197">
        <v>0</v>
      </c>
      <c r="AH69" s="197">
        <v>0</v>
      </c>
      <c r="AI69" s="197">
        <v>19.03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2.08</v>
      </c>
      <c r="AB70" s="197">
        <v>0</v>
      </c>
      <c r="AC70" s="197">
        <v>0</v>
      </c>
      <c r="AD70" s="197">
        <v>0</v>
      </c>
      <c r="AE70" s="197">
        <v>79.58</v>
      </c>
      <c r="AF70" s="197">
        <v>0</v>
      </c>
      <c r="AG70" s="197">
        <v>0</v>
      </c>
      <c r="AH70" s="197">
        <v>0</v>
      </c>
      <c r="AI70" s="197">
        <v>19.03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2.08</v>
      </c>
      <c r="AB71" s="197">
        <v>0</v>
      </c>
      <c r="AC71" s="197">
        <v>0</v>
      </c>
      <c r="AD71" s="197">
        <v>0</v>
      </c>
      <c r="AE71" s="197">
        <v>79.58</v>
      </c>
      <c r="AF71" s="197">
        <v>0</v>
      </c>
      <c r="AG71" s="197">
        <v>0</v>
      </c>
      <c r="AH71" s="197">
        <v>0</v>
      </c>
      <c r="AI71" s="197">
        <v>19.03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2.08</v>
      </c>
      <c r="AB72" s="197">
        <v>0</v>
      </c>
      <c r="AC72" s="197">
        <v>0</v>
      </c>
      <c r="AD72" s="197">
        <v>0</v>
      </c>
      <c r="AE72" s="197">
        <v>79.58</v>
      </c>
      <c r="AF72" s="197">
        <v>0</v>
      </c>
      <c r="AG72" s="197">
        <v>0</v>
      </c>
      <c r="AH72" s="197">
        <v>0</v>
      </c>
      <c r="AI72" s="197">
        <v>19.03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2.08</v>
      </c>
      <c r="AB73" s="197">
        <v>0</v>
      </c>
      <c r="AC73" s="197">
        <v>0</v>
      </c>
      <c r="AD73" s="197">
        <v>0</v>
      </c>
      <c r="AE73" s="197">
        <v>79.58</v>
      </c>
      <c r="AF73" s="197">
        <v>0</v>
      </c>
      <c r="AG73" s="197">
        <v>0</v>
      </c>
      <c r="AH73" s="197">
        <v>0</v>
      </c>
      <c r="AI73" s="197">
        <v>19.03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2.08</v>
      </c>
      <c r="AB74" s="197">
        <v>0</v>
      </c>
      <c r="AC74" s="197">
        <v>0</v>
      </c>
      <c r="AD74" s="197">
        <v>0</v>
      </c>
      <c r="AE74" s="197">
        <v>79.58</v>
      </c>
      <c r="AF74" s="197">
        <v>0</v>
      </c>
      <c r="AG74" s="197">
        <v>0</v>
      </c>
      <c r="AH74" s="197">
        <v>0</v>
      </c>
      <c r="AI74" s="197">
        <v>19.03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2.08</v>
      </c>
      <c r="AB75" s="197">
        <v>0</v>
      </c>
      <c r="AC75" s="197">
        <v>0</v>
      </c>
      <c r="AD75" s="197">
        <v>0</v>
      </c>
      <c r="AE75" s="197">
        <v>79.58</v>
      </c>
      <c r="AF75" s="197">
        <v>0</v>
      </c>
      <c r="AG75" s="197">
        <v>0</v>
      </c>
      <c r="AH75" s="197">
        <v>0</v>
      </c>
      <c r="AI75" s="197">
        <v>19.03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2.08</v>
      </c>
      <c r="AB76" s="197">
        <v>0</v>
      </c>
      <c r="AC76" s="197">
        <v>0</v>
      </c>
      <c r="AD76" s="197">
        <v>0</v>
      </c>
      <c r="AE76" s="197">
        <v>79.58</v>
      </c>
      <c r="AF76" s="197">
        <v>0</v>
      </c>
      <c r="AG76" s="197">
        <v>0</v>
      </c>
      <c r="AH76" s="197">
        <v>0</v>
      </c>
      <c r="AI76" s="197">
        <v>19.03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2.08</v>
      </c>
      <c r="AB77" s="197">
        <v>0</v>
      </c>
      <c r="AC77" s="197">
        <v>0</v>
      </c>
      <c r="AD77" s="197">
        <v>0</v>
      </c>
      <c r="AE77" s="197">
        <v>79.58</v>
      </c>
      <c r="AF77" s="197">
        <v>0</v>
      </c>
      <c r="AG77" s="197">
        <v>0</v>
      </c>
      <c r="AH77" s="197">
        <v>0</v>
      </c>
      <c r="AI77" s="197">
        <v>19.03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2.08</v>
      </c>
      <c r="AB78" s="197">
        <v>0</v>
      </c>
      <c r="AC78" s="197">
        <v>0</v>
      </c>
      <c r="AD78" s="197">
        <v>0</v>
      </c>
      <c r="AE78" s="197">
        <v>79.58</v>
      </c>
      <c r="AF78" s="197">
        <v>0</v>
      </c>
      <c r="AG78" s="197">
        <v>0</v>
      </c>
      <c r="AH78" s="197">
        <v>0</v>
      </c>
      <c r="AI78" s="197">
        <v>19.03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2.08</v>
      </c>
      <c r="AB79" s="197">
        <v>0</v>
      </c>
      <c r="AC79" s="197">
        <v>0</v>
      </c>
      <c r="AD79" s="197">
        <v>0</v>
      </c>
      <c r="AE79" s="197">
        <v>79.58</v>
      </c>
      <c r="AF79" s="197">
        <v>0</v>
      </c>
      <c r="AG79" s="197">
        <v>0</v>
      </c>
      <c r="AH79" s="197">
        <v>0</v>
      </c>
      <c r="AI79" s="197">
        <v>19.03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2.08</v>
      </c>
      <c r="AB80" s="197">
        <v>0</v>
      </c>
      <c r="AC80" s="197">
        <v>0</v>
      </c>
      <c r="AD80" s="197">
        <v>0</v>
      </c>
      <c r="AE80" s="197">
        <v>79.58</v>
      </c>
      <c r="AF80" s="197">
        <v>0</v>
      </c>
      <c r="AG80" s="197">
        <v>0</v>
      </c>
      <c r="AH80" s="197">
        <v>0</v>
      </c>
      <c r="AI80" s="197">
        <v>19.03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2.08</v>
      </c>
      <c r="AB81" s="197">
        <v>0</v>
      </c>
      <c r="AC81" s="197">
        <v>0</v>
      </c>
      <c r="AD81" s="197">
        <v>0</v>
      </c>
      <c r="AE81" s="197">
        <v>79.58</v>
      </c>
      <c r="AF81" s="197">
        <v>0</v>
      </c>
      <c r="AG81" s="197">
        <v>0</v>
      </c>
      <c r="AH81" s="197">
        <v>0</v>
      </c>
      <c r="AI81" s="197">
        <v>19.03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2.08</v>
      </c>
      <c r="AB82" s="197">
        <v>0</v>
      </c>
      <c r="AC82" s="197">
        <v>0</v>
      </c>
      <c r="AD82" s="197">
        <v>0</v>
      </c>
      <c r="AE82" s="197">
        <v>79.58</v>
      </c>
      <c r="AF82" s="197">
        <v>0</v>
      </c>
      <c r="AG82" s="197">
        <v>0</v>
      </c>
      <c r="AH82" s="197">
        <v>0</v>
      </c>
      <c r="AI82" s="197">
        <v>19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2.08</v>
      </c>
      <c r="AB83" s="197">
        <v>0</v>
      </c>
      <c r="AC83" s="197">
        <v>0</v>
      </c>
      <c r="AD83" s="197">
        <v>0</v>
      </c>
      <c r="AE83" s="197">
        <v>79.58</v>
      </c>
      <c r="AF83" s="197">
        <v>0</v>
      </c>
      <c r="AG83" s="197">
        <v>0</v>
      </c>
      <c r="AH83" s="197">
        <v>0</v>
      </c>
      <c r="AI83" s="197">
        <v>19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2.08</v>
      </c>
      <c r="AB84" s="197">
        <v>0</v>
      </c>
      <c r="AC84" s="197">
        <v>0</v>
      </c>
      <c r="AD84" s="197">
        <v>0</v>
      </c>
      <c r="AE84" s="197">
        <v>79.58</v>
      </c>
      <c r="AF84" s="197">
        <v>0</v>
      </c>
      <c r="AG84" s="197">
        <v>0</v>
      </c>
      <c r="AH84" s="197">
        <v>0</v>
      </c>
      <c r="AI84" s="197">
        <v>19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2.08</v>
      </c>
      <c r="AB85" s="197">
        <v>0</v>
      </c>
      <c r="AC85" s="197">
        <v>0</v>
      </c>
      <c r="AD85" s="197">
        <v>0</v>
      </c>
      <c r="AE85" s="197">
        <v>79.58</v>
      </c>
      <c r="AF85" s="197">
        <v>0</v>
      </c>
      <c r="AG85" s="197">
        <v>0</v>
      </c>
      <c r="AH85" s="197">
        <v>0</v>
      </c>
      <c r="AI85" s="197">
        <v>19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2.08</v>
      </c>
      <c r="AB86" s="197">
        <v>0</v>
      </c>
      <c r="AC86" s="197">
        <v>0</v>
      </c>
      <c r="AD86" s="197">
        <v>0</v>
      </c>
      <c r="AE86" s="197">
        <v>79.58</v>
      </c>
      <c r="AF86" s="197">
        <v>0</v>
      </c>
      <c r="AG86" s="197">
        <v>0</v>
      </c>
      <c r="AH86" s="197">
        <v>0</v>
      </c>
      <c r="AI86" s="197">
        <v>19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2.08</v>
      </c>
      <c r="AB87" s="197">
        <v>0</v>
      </c>
      <c r="AC87" s="197">
        <v>0</v>
      </c>
      <c r="AD87" s="197">
        <v>0</v>
      </c>
      <c r="AE87" s="197">
        <v>79.58</v>
      </c>
      <c r="AF87" s="197">
        <v>0</v>
      </c>
      <c r="AG87" s="197">
        <v>0</v>
      </c>
      <c r="AH87" s="197">
        <v>0</v>
      </c>
      <c r="AI87" s="197">
        <v>19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2.08</v>
      </c>
      <c r="AB88" s="197">
        <v>0</v>
      </c>
      <c r="AC88" s="197">
        <v>0</v>
      </c>
      <c r="AD88" s="197">
        <v>0</v>
      </c>
      <c r="AE88" s="197">
        <v>79.58</v>
      </c>
      <c r="AF88" s="197">
        <v>0</v>
      </c>
      <c r="AG88" s="197">
        <v>0</v>
      </c>
      <c r="AH88" s="197">
        <v>0</v>
      </c>
      <c r="AI88" s="197">
        <v>19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2.08</v>
      </c>
      <c r="AB89" s="197">
        <v>0</v>
      </c>
      <c r="AC89" s="197">
        <v>0</v>
      </c>
      <c r="AD89" s="197">
        <v>0</v>
      </c>
      <c r="AE89" s="197">
        <v>79.58</v>
      </c>
      <c r="AF89" s="197">
        <v>0</v>
      </c>
      <c r="AG89" s="197">
        <v>0</v>
      </c>
      <c r="AH89" s="197">
        <v>0</v>
      </c>
      <c r="AI89" s="197">
        <v>19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2.08</v>
      </c>
      <c r="AB90" s="197">
        <v>0</v>
      </c>
      <c r="AC90" s="197">
        <v>0</v>
      </c>
      <c r="AD90" s="197">
        <v>0</v>
      </c>
      <c r="AE90" s="197">
        <v>79.58</v>
      </c>
      <c r="AF90" s="197">
        <v>0</v>
      </c>
      <c r="AG90" s="197">
        <v>0</v>
      </c>
      <c r="AH90" s="197">
        <v>0</v>
      </c>
      <c r="AI90" s="197">
        <v>19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2.08</v>
      </c>
      <c r="AB91" s="197">
        <v>0</v>
      </c>
      <c r="AC91" s="197">
        <v>0</v>
      </c>
      <c r="AD91" s="197">
        <v>0</v>
      </c>
      <c r="AE91" s="197">
        <v>79.58</v>
      </c>
      <c r="AF91" s="197">
        <v>0</v>
      </c>
      <c r="AG91" s="197">
        <v>0</v>
      </c>
      <c r="AH91" s="197">
        <v>0</v>
      </c>
      <c r="AI91" s="197">
        <v>19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2.08</v>
      </c>
      <c r="AB92" s="197">
        <v>0</v>
      </c>
      <c r="AC92" s="197">
        <v>0</v>
      </c>
      <c r="AD92" s="197">
        <v>0</v>
      </c>
      <c r="AE92" s="197">
        <v>79.58</v>
      </c>
      <c r="AF92" s="197">
        <v>0</v>
      </c>
      <c r="AG92" s="197">
        <v>0</v>
      </c>
      <c r="AH92" s="197">
        <v>0</v>
      </c>
      <c r="AI92" s="197">
        <v>19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2.08</v>
      </c>
      <c r="AB93" s="197">
        <v>0</v>
      </c>
      <c r="AC93" s="197">
        <v>0</v>
      </c>
      <c r="AD93" s="197">
        <v>0</v>
      </c>
      <c r="AE93" s="197">
        <v>79.58</v>
      </c>
      <c r="AF93" s="197">
        <v>0</v>
      </c>
      <c r="AG93" s="197">
        <v>0</v>
      </c>
      <c r="AH93" s="197">
        <v>0</v>
      </c>
      <c r="AI93" s="197">
        <v>19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2.08</v>
      </c>
      <c r="AB94" s="197">
        <v>0</v>
      </c>
      <c r="AC94" s="197">
        <v>0</v>
      </c>
      <c r="AD94" s="197">
        <v>0</v>
      </c>
      <c r="AE94" s="197">
        <v>79.58</v>
      </c>
      <c r="AF94" s="197">
        <v>0</v>
      </c>
      <c r="AG94" s="197">
        <v>0</v>
      </c>
      <c r="AH94" s="197">
        <v>0</v>
      </c>
      <c r="AI94" s="197">
        <v>19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2.08</v>
      </c>
      <c r="AB95" s="197">
        <v>0</v>
      </c>
      <c r="AC95" s="197">
        <v>0</v>
      </c>
      <c r="AD95" s="197">
        <v>0</v>
      </c>
      <c r="AE95" s="197">
        <v>79.58</v>
      </c>
      <c r="AF95" s="197">
        <v>0</v>
      </c>
      <c r="AG95" s="197">
        <v>0</v>
      </c>
      <c r="AH95" s="197">
        <v>0</v>
      </c>
      <c r="AI95" s="197">
        <v>19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2.08</v>
      </c>
      <c r="AB96" s="197">
        <v>0</v>
      </c>
      <c r="AC96" s="197">
        <v>0</v>
      </c>
      <c r="AD96" s="197">
        <v>0</v>
      </c>
      <c r="AE96" s="197">
        <v>79.58</v>
      </c>
      <c r="AF96" s="197">
        <v>0</v>
      </c>
      <c r="AG96" s="197">
        <v>0</v>
      </c>
      <c r="AH96" s="197">
        <v>0</v>
      </c>
      <c r="AI96" s="197">
        <v>19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2.08</v>
      </c>
      <c r="AB97" s="197">
        <v>0</v>
      </c>
      <c r="AC97" s="197">
        <v>0</v>
      </c>
      <c r="AD97" s="197">
        <v>0</v>
      </c>
      <c r="AE97" s="197">
        <v>79.58</v>
      </c>
      <c r="AF97" s="197">
        <v>0</v>
      </c>
      <c r="AG97" s="197">
        <v>0</v>
      </c>
      <c r="AH97" s="197">
        <v>0</v>
      </c>
      <c r="AI97" s="197">
        <v>19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2.08</v>
      </c>
      <c r="AB98" s="197">
        <v>0</v>
      </c>
      <c r="AC98" s="197">
        <v>0</v>
      </c>
      <c r="AD98" s="197">
        <v>0</v>
      </c>
      <c r="AE98" s="197">
        <v>79.58</v>
      </c>
      <c r="AF98" s="197">
        <v>0</v>
      </c>
      <c r="AG98" s="197">
        <v>0</v>
      </c>
      <c r="AH98" s="197">
        <v>0</v>
      </c>
      <c r="AI98" s="197">
        <v>19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1.9099199999999987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0.5094749999999999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16.23</v>
      </c>
      <c r="AF3" s="197">
        <v>0</v>
      </c>
      <c r="AG3" s="197">
        <v>0</v>
      </c>
      <c r="AH3" s="197">
        <v>0</v>
      </c>
      <c r="AI3" s="197">
        <v>5.84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16.23</v>
      </c>
      <c r="AF4" s="197">
        <v>0</v>
      </c>
      <c r="AG4" s="197">
        <v>0</v>
      </c>
      <c r="AH4" s="197">
        <v>0</v>
      </c>
      <c r="AI4" s="197">
        <v>5.84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16.23</v>
      </c>
      <c r="AF5" s="197">
        <v>0</v>
      </c>
      <c r="AG5" s="197">
        <v>0</v>
      </c>
      <c r="AH5" s="197">
        <v>0</v>
      </c>
      <c r="AI5" s="197">
        <v>5.84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16.23</v>
      </c>
      <c r="AF6" s="197">
        <v>0</v>
      </c>
      <c r="AG6" s="197">
        <v>0</v>
      </c>
      <c r="AH6" s="197">
        <v>0</v>
      </c>
      <c r="AI6" s="197">
        <v>5.84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16.23</v>
      </c>
      <c r="AF7" s="197">
        <v>0</v>
      </c>
      <c r="AG7" s="197">
        <v>0</v>
      </c>
      <c r="AH7" s="197">
        <v>0</v>
      </c>
      <c r="AI7" s="197">
        <v>5.84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16.23</v>
      </c>
      <c r="AF8" s="197">
        <v>0</v>
      </c>
      <c r="AG8" s="197">
        <v>0</v>
      </c>
      <c r="AH8" s="197">
        <v>0</v>
      </c>
      <c r="AI8" s="197">
        <v>5.84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16.23</v>
      </c>
      <c r="AF9" s="197">
        <v>0</v>
      </c>
      <c r="AG9" s="197">
        <v>0</v>
      </c>
      <c r="AH9" s="197">
        <v>0</v>
      </c>
      <c r="AI9" s="197">
        <v>5.84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16.23</v>
      </c>
      <c r="AF10" s="197">
        <v>0</v>
      </c>
      <c r="AG10" s="197">
        <v>0</v>
      </c>
      <c r="AH10" s="197">
        <v>0</v>
      </c>
      <c r="AI10" s="197">
        <v>5.84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16.23</v>
      </c>
      <c r="AF11" s="197">
        <v>0</v>
      </c>
      <c r="AG11" s="197">
        <v>0</v>
      </c>
      <c r="AH11" s="197">
        <v>0</v>
      </c>
      <c r="AI11" s="197">
        <v>5.84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16.23</v>
      </c>
      <c r="AF12" s="197">
        <v>0</v>
      </c>
      <c r="AG12" s="197">
        <v>0</v>
      </c>
      <c r="AH12" s="197">
        <v>0</v>
      </c>
      <c r="AI12" s="197">
        <v>5.84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16.23</v>
      </c>
      <c r="AF13" s="197">
        <v>0</v>
      </c>
      <c r="AG13" s="197">
        <v>0</v>
      </c>
      <c r="AH13" s="197">
        <v>0</v>
      </c>
      <c r="AI13" s="197">
        <v>5.84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16.23</v>
      </c>
      <c r="AF14" s="197">
        <v>0</v>
      </c>
      <c r="AG14" s="197">
        <v>0</v>
      </c>
      <c r="AH14" s="197">
        <v>0</v>
      </c>
      <c r="AI14" s="197">
        <v>5.84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16.23</v>
      </c>
      <c r="AF15" s="197">
        <v>0</v>
      </c>
      <c r="AG15" s="197">
        <v>0</v>
      </c>
      <c r="AH15" s="197">
        <v>0</v>
      </c>
      <c r="AI15" s="197">
        <v>5.84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16.23</v>
      </c>
      <c r="AF16" s="197">
        <v>0</v>
      </c>
      <c r="AG16" s="197">
        <v>0</v>
      </c>
      <c r="AH16" s="197">
        <v>0</v>
      </c>
      <c r="AI16" s="197">
        <v>5.84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16.23</v>
      </c>
      <c r="AF17" s="197">
        <v>0</v>
      </c>
      <c r="AG17" s="197">
        <v>0</v>
      </c>
      <c r="AH17" s="197">
        <v>0</v>
      </c>
      <c r="AI17" s="197">
        <v>5.84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16.23</v>
      </c>
      <c r="AF18" s="197">
        <v>0</v>
      </c>
      <c r="AG18" s="197">
        <v>0</v>
      </c>
      <c r="AH18" s="197">
        <v>0</v>
      </c>
      <c r="AI18" s="197">
        <v>5.84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16.23</v>
      </c>
      <c r="AF19" s="197">
        <v>0</v>
      </c>
      <c r="AG19" s="197">
        <v>0</v>
      </c>
      <c r="AH19" s="197">
        <v>0</v>
      </c>
      <c r="AI19" s="197">
        <v>5.84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16.23</v>
      </c>
      <c r="AF20" s="197">
        <v>0</v>
      </c>
      <c r="AG20" s="197">
        <v>0</v>
      </c>
      <c r="AH20" s="197">
        <v>0</v>
      </c>
      <c r="AI20" s="197">
        <v>5.84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16.23</v>
      </c>
      <c r="AF21" s="197">
        <v>0</v>
      </c>
      <c r="AG21" s="197">
        <v>0</v>
      </c>
      <c r="AH21" s="197">
        <v>0</v>
      </c>
      <c r="AI21" s="197">
        <v>5.84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16.23</v>
      </c>
      <c r="AF22" s="197">
        <v>0</v>
      </c>
      <c r="AG22" s="197">
        <v>0</v>
      </c>
      <c r="AH22" s="197">
        <v>0</v>
      </c>
      <c r="AI22" s="197">
        <v>5.84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16.23</v>
      </c>
      <c r="AF23" s="197">
        <v>0</v>
      </c>
      <c r="AG23" s="197">
        <v>0</v>
      </c>
      <c r="AH23" s="197">
        <v>0</v>
      </c>
      <c r="AI23" s="197">
        <v>5.84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16.23</v>
      </c>
      <c r="AF24" s="197">
        <v>0</v>
      </c>
      <c r="AG24" s="197">
        <v>0</v>
      </c>
      <c r="AH24" s="197">
        <v>0</v>
      </c>
      <c r="AI24" s="197">
        <v>5.84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16.23</v>
      </c>
      <c r="AF25" s="197">
        <v>0</v>
      </c>
      <c r="AG25" s="197">
        <v>0</v>
      </c>
      <c r="AH25" s="197">
        <v>0</v>
      </c>
      <c r="AI25" s="197">
        <v>5.84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16.23</v>
      </c>
      <c r="AF26" s="197">
        <v>0</v>
      </c>
      <c r="AG26" s="197">
        <v>0</v>
      </c>
      <c r="AH26" s="197">
        <v>0</v>
      </c>
      <c r="AI26" s="197">
        <v>5.84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16.23</v>
      </c>
      <c r="AF27" s="197">
        <v>0</v>
      </c>
      <c r="AG27" s="197">
        <v>0</v>
      </c>
      <c r="AH27" s="197">
        <v>0</v>
      </c>
      <c r="AI27" s="197">
        <v>5.84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16.23</v>
      </c>
      <c r="AF28" s="197">
        <v>0</v>
      </c>
      <c r="AG28" s="197">
        <v>0</v>
      </c>
      <c r="AH28" s="197">
        <v>0</v>
      </c>
      <c r="AI28" s="197">
        <v>5.84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16.23</v>
      </c>
      <c r="AF29" s="197">
        <v>0</v>
      </c>
      <c r="AG29" s="197">
        <v>0</v>
      </c>
      <c r="AH29" s="197">
        <v>0</v>
      </c>
      <c r="AI29" s="197">
        <v>5.84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16.23</v>
      </c>
      <c r="AF30" s="197">
        <v>0</v>
      </c>
      <c r="AG30" s="197">
        <v>0</v>
      </c>
      <c r="AH30" s="197">
        <v>0</v>
      </c>
      <c r="AI30" s="197">
        <v>5.84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16.23</v>
      </c>
      <c r="AF31" s="197">
        <v>0</v>
      </c>
      <c r="AG31" s="197">
        <v>0</v>
      </c>
      <c r="AH31" s="197">
        <v>0</v>
      </c>
      <c r="AI31" s="197">
        <v>5.84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16.23</v>
      </c>
      <c r="AF32" s="197">
        <v>0</v>
      </c>
      <c r="AG32" s="197">
        <v>0</v>
      </c>
      <c r="AH32" s="197">
        <v>0</v>
      </c>
      <c r="AI32" s="197">
        <v>5.84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16.23</v>
      </c>
      <c r="AF33" s="197">
        <v>0</v>
      </c>
      <c r="AG33" s="197">
        <v>0</v>
      </c>
      <c r="AH33" s="197">
        <v>0</v>
      </c>
      <c r="AI33" s="197">
        <v>5.84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16.23</v>
      </c>
      <c r="AF34" s="197">
        <v>0</v>
      </c>
      <c r="AG34" s="197">
        <v>0</v>
      </c>
      <c r="AH34" s="197">
        <v>0</v>
      </c>
      <c r="AI34" s="197">
        <v>5.84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16.23</v>
      </c>
      <c r="AF35" s="197">
        <v>0</v>
      </c>
      <c r="AG35" s="197">
        <v>0</v>
      </c>
      <c r="AH35" s="197">
        <v>0</v>
      </c>
      <c r="AI35" s="197">
        <v>5.84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16.23</v>
      </c>
      <c r="AF36" s="197">
        <v>0</v>
      </c>
      <c r="AG36" s="197">
        <v>0</v>
      </c>
      <c r="AH36" s="197">
        <v>0</v>
      </c>
      <c r="AI36" s="197">
        <v>5.84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16.23</v>
      </c>
      <c r="AF37" s="197">
        <v>0</v>
      </c>
      <c r="AG37" s="197">
        <v>0</v>
      </c>
      <c r="AH37" s="197">
        <v>0</v>
      </c>
      <c r="AI37" s="197">
        <v>5.84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16.23</v>
      </c>
      <c r="AF38" s="197">
        <v>0</v>
      </c>
      <c r="AG38" s="197">
        <v>0</v>
      </c>
      <c r="AH38" s="197">
        <v>0</v>
      </c>
      <c r="AI38" s="197">
        <v>5.84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16.23</v>
      </c>
      <c r="AF39" s="197">
        <v>0</v>
      </c>
      <c r="AG39" s="197">
        <v>0</v>
      </c>
      <c r="AH39" s="197">
        <v>0</v>
      </c>
      <c r="AI39" s="197">
        <v>5.84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16.23</v>
      </c>
      <c r="AF40" s="197">
        <v>0</v>
      </c>
      <c r="AG40" s="197">
        <v>0</v>
      </c>
      <c r="AH40" s="197">
        <v>0</v>
      </c>
      <c r="AI40" s="197">
        <v>5.84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16.23</v>
      </c>
      <c r="AF41" s="197">
        <v>0</v>
      </c>
      <c r="AG41" s="197">
        <v>0</v>
      </c>
      <c r="AH41" s="197">
        <v>0</v>
      </c>
      <c r="AI41" s="197">
        <v>5.84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16.23</v>
      </c>
      <c r="AF42" s="197">
        <v>0</v>
      </c>
      <c r="AG42" s="197">
        <v>0</v>
      </c>
      <c r="AH42" s="197">
        <v>0</v>
      </c>
      <c r="AI42" s="197">
        <v>5.84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16.23</v>
      </c>
      <c r="AF43" s="197">
        <v>0</v>
      </c>
      <c r="AG43" s="197">
        <v>0</v>
      </c>
      <c r="AH43" s="197">
        <v>0</v>
      </c>
      <c r="AI43" s="197">
        <v>5.84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16.23</v>
      </c>
      <c r="AF44" s="197">
        <v>0</v>
      </c>
      <c r="AG44" s="197">
        <v>0</v>
      </c>
      <c r="AH44" s="197">
        <v>0</v>
      </c>
      <c r="AI44" s="197">
        <v>5.84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16.23</v>
      </c>
      <c r="AF45" s="197">
        <v>0</v>
      </c>
      <c r="AG45" s="197">
        <v>0</v>
      </c>
      <c r="AH45" s="197">
        <v>0</v>
      </c>
      <c r="AI45" s="197">
        <v>5.84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16.23</v>
      </c>
      <c r="AF46" s="197">
        <v>0</v>
      </c>
      <c r="AG46" s="197">
        <v>0</v>
      </c>
      <c r="AH46" s="197">
        <v>0</v>
      </c>
      <c r="AI46" s="197">
        <v>5.84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16.23</v>
      </c>
      <c r="AF47" s="197">
        <v>0</v>
      </c>
      <c r="AG47" s="197">
        <v>0</v>
      </c>
      <c r="AH47" s="197">
        <v>0</v>
      </c>
      <c r="AI47" s="197">
        <v>5.84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16.23</v>
      </c>
      <c r="AF48" s="197">
        <v>0</v>
      </c>
      <c r="AG48" s="197">
        <v>0</v>
      </c>
      <c r="AH48" s="197">
        <v>0</v>
      </c>
      <c r="AI48" s="197">
        <v>5.84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16.23</v>
      </c>
      <c r="AF49" s="197">
        <v>0</v>
      </c>
      <c r="AG49" s="197">
        <v>0</v>
      </c>
      <c r="AH49" s="197">
        <v>0</v>
      </c>
      <c r="AI49" s="197">
        <v>5.84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16.23</v>
      </c>
      <c r="AF50" s="197">
        <v>0</v>
      </c>
      <c r="AG50" s="197">
        <v>0</v>
      </c>
      <c r="AH50" s="197">
        <v>0</v>
      </c>
      <c r="AI50" s="197">
        <v>5.84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16.23</v>
      </c>
      <c r="AF51" s="197">
        <v>0</v>
      </c>
      <c r="AG51" s="197">
        <v>0</v>
      </c>
      <c r="AH51" s="197">
        <v>0</v>
      </c>
      <c r="AI51" s="197">
        <v>5.84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16.23</v>
      </c>
      <c r="AF52" s="197">
        <v>0</v>
      </c>
      <c r="AG52" s="197">
        <v>0</v>
      </c>
      <c r="AH52" s="197">
        <v>0</v>
      </c>
      <c r="AI52" s="197">
        <v>5.84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16.23</v>
      </c>
      <c r="AF53" s="197">
        <v>0</v>
      </c>
      <c r="AG53" s="197">
        <v>0</v>
      </c>
      <c r="AH53" s="197">
        <v>0</v>
      </c>
      <c r="AI53" s="197">
        <v>5.84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16.23</v>
      </c>
      <c r="AF54" s="197">
        <v>0</v>
      </c>
      <c r="AG54" s="197">
        <v>0</v>
      </c>
      <c r="AH54" s="197">
        <v>0</v>
      </c>
      <c r="AI54" s="197">
        <v>5.84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16.23</v>
      </c>
      <c r="AF55" s="197">
        <v>0</v>
      </c>
      <c r="AG55" s="197">
        <v>0</v>
      </c>
      <c r="AH55" s="197">
        <v>0</v>
      </c>
      <c r="AI55" s="197">
        <v>5.84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16.23</v>
      </c>
      <c r="AF56" s="197">
        <v>0</v>
      </c>
      <c r="AG56" s="197">
        <v>0</v>
      </c>
      <c r="AH56" s="197">
        <v>0</v>
      </c>
      <c r="AI56" s="197">
        <v>5.84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16.23</v>
      </c>
      <c r="AF57" s="197">
        <v>0</v>
      </c>
      <c r="AG57" s="197">
        <v>0</v>
      </c>
      <c r="AH57" s="197">
        <v>0</v>
      </c>
      <c r="AI57" s="197">
        <v>5.84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16.23</v>
      </c>
      <c r="AF58" s="197">
        <v>0</v>
      </c>
      <c r="AG58" s="197">
        <v>0</v>
      </c>
      <c r="AH58" s="197">
        <v>0</v>
      </c>
      <c r="AI58" s="197">
        <v>5.84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16.23</v>
      </c>
      <c r="AF59" s="197">
        <v>0</v>
      </c>
      <c r="AG59" s="197">
        <v>0</v>
      </c>
      <c r="AH59" s="197">
        <v>0</v>
      </c>
      <c r="AI59" s="197">
        <v>5.84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16.23</v>
      </c>
      <c r="AF60" s="197">
        <v>0</v>
      </c>
      <c r="AG60" s="197">
        <v>0</v>
      </c>
      <c r="AH60" s="197">
        <v>0</v>
      </c>
      <c r="AI60" s="197">
        <v>5.84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16.23</v>
      </c>
      <c r="AF61" s="197">
        <v>0</v>
      </c>
      <c r="AG61" s="197">
        <v>0</v>
      </c>
      <c r="AH61" s="197">
        <v>0</v>
      </c>
      <c r="AI61" s="197">
        <v>5.84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16.23</v>
      </c>
      <c r="AF62" s="197">
        <v>0</v>
      </c>
      <c r="AG62" s="197">
        <v>0</v>
      </c>
      <c r="AH62" s="197">
        <v>0</v>
      </c>
      <c r="AI62" s="197">
        <v>5.84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16.23</v>
      </c>
      <c r="AF63" s="197">
        <v>0</v>
      </c>
      <c r="AG63" s="197">
        <v>0</v>
      </c>
      <c r="AH63" s="197">
        <v>0</v>
      </c>
      <c r="AI63" s="197">
        <v>5.84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16.23</v>
      </c>
      <c r="AF64" s="197">
        <v>0</v>
      </c>
      <c r="AG64" s="197">
        <v>0</v>
      </c>
      <c r="AH64" s="197">
        <v>0</v>
      </c>
      <c r="AI64" s="197">
        <v>5.84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16.23</v>
      </c>
      <c r="AF65" s="197">
        <v>0</v>
      </c>
      <c r="AG65" s="197">
        <v>0</v>
      </c>
      <c r="AH65" s="197">
        <v>0</v>
      </c>
      <c r="AI65" s="197">
        <v>5.84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16.23</v>
      </c>
      <c r="AF66" s="197">
        <v>0</v>
      </c>
      <c r="AG66" s="197">
        <v>0</v>
      </c>
      <c r="AH66" s="197">
        <v>0</v>
      </c>
      <c r="AI66" s="197">
        <v>5.84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16.23</v>
      </c>
      <c r="AF67" s="197">
        <v>0</v>
      </c>
      <c r="AG67" s="197">
        <v>0</v>
      </c>
      <c r="AH67" s="197">
        <v>0</v>
      </c>
      <c r="AI67" s="197">
        <v>5.84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16.23</v>
      </c>
      <c r="AF68" s="197">
        <v>0</v>
      </c>
      <c r="AG68" s="197">
        <v>0</v>
      </c>
      <c r="AH68" s="197">
        <v>0</v>
      </c>
      <c r="AI68" s="197">
        <v>5.84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16.23</v>
      </c>
      <c r="AF69" s="197">
        <v>0</v>
      </c>
      <c r="AG69" s="197">
        <v>0</v>
      </c>
      <c r="AH69" s="197">
        <v>0</v>
      </c>
      <c r="AI69" s="197">
        <v>5.84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16.23</v>
      </c>
      <c r="AF70" s="197">
        <v>0</v>
      </c>
      <c r="AG70" s="197">
        <v>0</v>
      </c>
      <c r="AH70" s="197">
        <v>0</v>
      </c>
      <c r="AI70" s="197">
        <v>5.84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16.23</v>
      </c>
      <c r="AF71" s="197">
        <v>0</v>
      </c>
      <c r="AG71" s="197">
        <v>0</v>
      </c>
      <c r="AH71" s="197">
        <v>0</v>
      </c>
      <c r="AI71" s="197">
        <v>5.84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16.23</v>
      </c>
      <c r="AF72" s="197">
        <v>0</v>
      </c>
      <c r="AG72" s="197">
        <v>0</v>
      </c>
      <c r="AH72" s="197">
        <v>0</v>
      </c>
      <c r="AI72" s="197">
        <v>5.84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16.23</v>
      </c>
      <c r="AF73" s="197">
        <v>0</v>
      </c>
      <c r="AG73" s="197">
        <v>0</v>
      </c>
      <c r="AH73" s="197">
        <v>0</v>
      </c>
      <c r="AI73" s="197">
        <v>5.84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16.23</v>
      </c>
      <c r="AF74" s="197">
        <v>0</v>
      </c>
      <c r="AG74" s="197">
        <v>0</v>
      </c>
      <c r="AH74" s="197">
        <v>0</v>
      </c>
      <c r="AI74" s="197">
        <v>5.84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16.23</v>
      </c>
      <c r="AF75" s="197">
        <v>0</v>
      </c>
      <c r="AG75" s="197">
        <v>0</v>
      </c>
      <c r="AH75" s="197">
        <v>0</v>
      </c>
      <c r="AI75" s="197">
        <v>5.84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16.23</v>
      </c>
      <c r="AF76" s="197">
        <v>0</v>
      </c>
      <c r="AG76" s="197">
        <v>0</v>
      </c>
      <c r="AH76" s="197">
        <v>0</v>
      </c>
      <c r="AI76" s="197">
        <v>5.84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16.23</v>
      </c>
      <c r="AF77" s="197">
        <v>0</v>
      </c>
      <c r="AG77" s="197">
        <v>0</v>
      </c>
      <c r="AH77" s="197">
        <v>0</v>
      </c>
      <c r="AI77" s="197">
        <v>5.84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16.23</v>
      </c>
      <c r="AF78" s="197">
        <v>0</v>
      </c>
      <c r="AG78" s="197">
        <v>0</v>
      </c>
      <c r="AH78" s="197">
        <v>0</v>
      </c>
      <c r="AI78" s="197">
        <v>5.84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16.23</v>
      </c>
      <c r="AF79" s="197">
        <v>0</v>
      </c>
      <c r="AG79" s="197">
        <v>0</v>
      </c>
      <c r="AH79" s="197">
        <v>0</v>
      </c>
      <c r="AI79" s="197">
        <v>5.84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16.23</v>
      </c>
      <c r="AF80" s="197">
        <v>0</v>
      </c>
      <c r="AG80" s="197">
        <v>0</v>
      </c>
      <c r="AH80" s="197">
        <v>0</v>
      </c>
      <c r="AI80" s="197">
        <v>5.84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16.23</v>
      </c>
      <c r="AF81" s="197">
        <v>0</v>
      </c>
      <c r="AG81" s="197">
        <v>0</v>
      </c>
      <c r="AH81" s="197">
        <v>0</v>
      </c>
      <c r="AI81" s="197">
        <v>5.84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16.23</v>
      </c>
      <c r="AF82" s="197">
        <v>0</v>
      </c>
      <c r="AG82" s="197">
        <v>0</v>
      </c>
      <c r="AH82" s="197">
        <v>0</v>
      </c>
      <c r="AI82" s="197">
        <v>5.84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16.23</v>
      </c>
      <c r="AF83" s="197">
        <v>0</v>
      </c>
      <c r="AG83" s="197">
        <v>0</v>
      </c>
      <c r="AH83" s="197">
        <v>0</v>
      </c>
      <c r="AI83" s="197">
        <v>5.84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16.23</v>
      </c>
      <c r="AF84" s="197">
        <v>0</v>
      </c>
      <c r="AG84" s="197">
        <v>0</v>
      </c>
      <c r="AH84" s="197">
        <v>0</v>
      </c>
      <c r="AI84" s="197">
        <v>5.84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16.23</v>
      </c>
      <c r="AF85" s="197">
        <v>0</v>
      </c>
      <c r="AG85" s="197">
        <v>0</v>
      </c>
      <c r="AH85" s="197">
        <v>0</v>
      </c>
      <c r="AI85" s="197">
        <v>5.84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16.23</v>
      </c>
      <c r="AF86" s="197">
        <v>0</v>
      </c>
      <c r="AG86" s="197">
        <v>0</v>
      </c>
      <c r="AH86" s="197">
        <v>0</v>
      </c>
      <c r="AI86" s="197">
        <v>5.84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16.23</v>
      </c>
      <c r="AF87" s="197">
        <v>0</v>
      </c>
      <c r="AG87" s="197">
        <v>0</v>
      </c>
      <c r="AH87" s="197">
        <v>0</v>
      </c>
      <c r="AI87" s="197">
        <v>5.84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16.23</v>
      </c>
      <c r="AF88" s="197">
        <v>0</v>
      </c>
      <c r="AG88" s="197">
        <v>0</v>
      </c>
      <c r="AH88" s="197">
        <v>0</v>
      </c>
      <c r="AI88" s="197">
        <v>5.84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16.23</v>
      </c>
      <c r="AF89" s="197">
        <v>0</v>
      </c>
      <c r="AG89" s="197">
        <v>0</v>
      </c>
      <c r="AH89" s="197">
        <v>0</v>
      </c>
      <c r="AI89" s="197">
        <v>5.84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16.23</v>
      </c>
      <c r="AF90" s="197">
        <v>0</v>
      </c>
      <c r="AG90" s="197">
        <v>0</v>
      </c>
      <c r="AH90" s="197">
        <v>0</v>
      </c>
      <c r="AI90" s="197">
        <v>5.84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16.23</v>
      </c>
      <c r="AF91" s="197">
        <v>0</v>
      </c>
      <c r="AG91" s="197">
        <v>0</v>
      </c>
      <c r="AH91" s="197">
        <v>0</v>
      </c>
      <c r="AI91" s="197">
        <v>5.84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16.23</v>
      </c>
      <c r="AF92" s="197">
        <v>0</v>
      </c>
      <c r="AG92" s="197">
        <v>0</v>
      </c>
      <c r="AH92" s="197">
        <v>0</v>
      </c>
      <c r="AI92" s="197">
        <v>5.84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16.23</v>
      </c>
      <c r="AF93" s="197">
        <v>0</v>
      </c>
      <c r="AG93" s="197">
        <v>0</v>
      </c>
      <c r="AH93" s="197">
        <v>0</v>
      </c>
      <c r="AI93" s="197">
        <v>5.84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16.23</v>
      </c>
      <c r="AF94" s="197">
        <v>0</v>
      </c>
      <c r="AG94" s="197">
        <v>0</v>
      </c>
      <c r="AH94" s="197">
        <v>0</v>
      </c>
      <c r="AI94" s="197">
        <v>5.84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16.23</v>
      </c>
      <c r="AF95" s="197">
        <v>0</v>
      </c>
      <c r="AG95" s="197">
        <v>0</v>
      </c>
      <c r="AH95" s="197">
        <v>0</v>
      </c>
      <c r="AI95" s="197">
        <v>5.84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16.23</v>
      </c>
      <c r="AF96" s="197">
        <v>0</v>
      </c>
      <c r="AG96" s="197">
        <v>0</v>
      </c>
      <c r="AH96" s="197">
        <v>0</v>
      </c>
      <c r="AI96" s="197">
        <v>5.84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16.23</v>
      </c>
      <c r="AF97" s="197">
        <v>0</v>
      </c>
      <c r="AG97" s="197">
        <v>0</v>
      </c>
      <c r="AH97" s="197">
        <v>0</v>
      </c>
      <c r="AI97" s="197">
        <v>5.84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16.23</v>
      </c>
      <c r="AF98" s="197">
        <v>0</v>
      </c>
      <c r="AG98" s="197">
        <v>0</v>
      </c>
      <c r="AH98" s="197">
        <v>0</v>
      </c>
      <c r="AI98" s="197">
        <v>5.84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0.38952000000000031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525</v>
      </c>
      <c r="D2" t="s">
        <v>525</v>
      </c>
      <c r="E2" t="s">
        <v>525</v>
      </c>
      <c r="F2" t="s">
        <v>525</v>
      </c>
      <c r="G2" t="s">
        <v>525</v>
      </c>
      <c r="H2" t="s">
        <v>525</v>
      </c>
      <c r="I2" t="s">
        <v>525</v>
      </c>
      <c r="J2" t="s">
        <v>525</v>
      </c>
      <c r="K2" t="s">
        <v>525</v>
      </c>
      <c r="L2" t="s">
        <v>525</v>
      </c>
      <c r="M2" t="s">
        <v>525</v>
      </c>
      <c r="N2" t="s">
        <v>525</v>
      </c>
      <c r="O2" t="s">
        <v>525</v>
      </c>
      <c r="P2" t="s">
        <v>525</v>
      </c>
    </row>
    <row r="3" spans="1:17">
      <c r="A3" t="s">
        <v>45</v>
      </c>
      <c r="C3" s="24">
        <v>36</v>
      </c>
      <c r="D3" s="24">
        <v>0</v>
      </c>
      <c r="E3" s="24">
        <v>0</v>
      </c>
      <c r="F3" s="24">
        <v>0</v>
      </c>
      <c r="G3" s="197">
        <v>265</v>
      </c>
      <c r="H3" s="197">
        <v>0</v>
      </c>
      <c r="I3" s="197">
        <v>0</v>
      </c>
      <c r="J3" s="197">
        <v>0</v>
      </c>
      <c r="K3" s="197">
        <v>320</v>
      </c>
      <c r="L3" s="197">
        <v>0</v>
      </c>
      <c r="M3" s="197">
        <v>0</v>
      </c>
      <c r="N3" s="197">
        <v>0</v>
      </c>
      <c r="O3" s="197">
        <v>150</v>
      </c>
      <c r="P3" s="197">
        <v>0</v>
      </c>
    </row>
    <row r="4" spans="1:17">
      <c r="A4" t="s">
        <v>46</v>
      </c>
      <c r="C4" s="24">
        <v>36</v>
      </c>
      <c r="D4" s="24">
        <v>0</v>
      </c>
      <c r="E4" s="24">
        <v>0</v>
      </c>
      <c r="F4" s="24">
        <v>0</v>
      </c>
      <c r="G4" s="197">
        <v>265</v>
      </c>
      <c r="H4" s="197">
        <v>0</v>
      </c>
      <c r="I4" s="197">
        <v>0</v>
      </c>
      <c r="J4" s="197">
        <v>0</v>
      </c>
      <c r="K4" s="197">
        <v>320</v>
      </c>
      <c r="L4" s="197">
        <v>0</v>
      </c>
      <c r="M4" s="197">
        <v>0</v>
      </c>
      <c r="N4" s="197">
        <v>0</v>
      </c>
      <c r="O4" s="197">
        <v>150</v>
      </c>
      <c r="P4" s="197">
        <v>0</v>
      </c>
    </row>
    <row r="5" spans="1:17">
      <c r="A5" t="s">
        <v>47</v>
      </c>
      <c r="C5" s="24">
        <v>37</v>
      </c>
      <c r="D5" s="24">
        <v>0</v>
      </c>
      <c r="E5" s="24">
        <v>0</v>
      </c>
      <c r="F5" s="24">
        <v>0</v>
      </c>
      <c r="G5" s="197">
        <v>265</v>
      </c>
      <c r="H5" s="197">
        <v>0</v>
      </c>
      <c r="I5" s="197">
        <v>0</v>
      </c>
      <c r="J5" s="197">
        <v>0</v>
      </c>
      <c r="K5" s="197">
        <v>320</v>
      </c>
      <c r="L5" s="197">
        <v>0</v>
      </c>
      <c r="M5" s="197">
        <v>0</v>
      </c>
      <c r="N5" s="197">
        <v>0</v>
      </c>
      <c r="O5" s="197">
        <v>150</v>
      </c>
      <c r="P5" s="197">
        <v>0</v>
      </c>
    </row>
    <row r="6" spans="1:17">
      <c r="A6" t="s">
        <v>48</v>
      </c>
      <c r="C6" s="24">
        <v>37</v>
      </c>
      <c r="D6" s="24">
        <v>0</v>
      </c>
      <c r="E6" s="24">
        <v>0</v>
      </c>
      <c r="F6" s="24">
        <v>0</v>
      </c>
      <c r="G6" s="197">
        <v>265</v>
      </c>
      <c r="H6" s="197">
        <v>0</v>
      </c>
      <c r="I6" s="197">
        <v>0</v>
      </c>
      <c r="J6" s="197">
        <v>0</v>
      </c>
      <c r="K6" s="197">
        <v>320</v>
      </c>
      <c r="L6" s="197">
        <v>0</v>
      </c>
      <c r="M6" s="197">
        <v>0</v>
      </c>
      <c r="N6" s="197">
        <v>0</v>
      </c>
      <c r="O6" s="197">
        <v>150</v>
      </c>
      <c r="P6" s="197">
        <v>0</v>
      </c>
    </row>
    <row r="7" spans="1:17">
      <c r="A7" t="s">
        <v>49</v>
      </c>
      <c r="C7" s="24">
        <v>37</v>
      </c>
      <c r="D7" s="24">
        <v>0</v>
      </c>
      <c r="E7" s="24">
        <v>0</v>
      </c>
      <c r="F7" s="24">
        <v>0</v>
      </c>
      <c r="G7" s="197">
        <v>265</v>
      </c>
      <c r="H7" s="197">
        <v>0</v>
      </c>
      <c r="I7" s="197">
        <v>0</v>
      </c>
      <c r="J7" s="197">
        <v>0</v>
      </c>
      <c r="K7" s="197">
        <v>320</v>
      </c>
      <c r="L7" s="197">
        <v>0</v>
      </c>
      <c r="M7" s="197">
        <v>0</v>
      </c>
      <c r="N7" s="197">
        <v>0</v>
      </c>
      <c r="O7" s="197">
        <v>150</v>
      </c>
      <c r="P7" s="197">
        <v>0</v>
      </c>
    </row>
    <row r="8" spans="1:17">
      <c r="A8" t="s">
        <v>50</v>
      </c>
      <c r="C8" s="24">
        <v>37</v>
      </c>
      <c r="D8" s="24">
        <v>0</v>
      </c>
      <c r="E8" s="24">
        <v>0</v>
      </c>
      <c r="F8" s="24">
        <v>0</v>
      </c>
      <c r="G8" s="197">
        <v>265</v>
      </c>
      <c r="H8" s="197">
        <v>0</v>
      </c>
      <c r="I8" s="197">
        <v>0</v>
      </c>
      <c r="J8" s="197">
        <v>0</v>
      </c>
      <c r="K8" s="197">
        <v>320</v>
      </c>
      <c r="L8" s="197">
        <v>0</v>
      </c>
      <c r="M8" s="197">
        <v>0</v>
      </c>
      <c r="N8" s="197">
        <v>0</v>
      </c>
      <c r="O8" s="197">
        <v>150</v>
      </c>
      <c r="P8" s="197">
        <v>0</v>
      </c>
    </row>
    <row r="9" spans="1:17">
      <c r="A9" t="s">
        <v>51</v>
      </c>
      <c r="C9" s="24">
        <v>37</v>
      </c>
      <c r="D9" s="24">
        <v>0</v>
      </c>
      <c r="E9" s="24">
        <v>0</v>
      </c>
      <c r="F9" s="24">
        <v>0</v>
      </c>
      <c r="G9" s="197">
        <v>265</v>
      </c>
      <c r="H9" s="197">
        <v>0</v>
      </c>
      <c r="I9" s="197">
        <v>0</v>
      </c>
      <c r="J9" s="197">
        <v>0</v>
      </c>
      <c r="K9" s="197">
        <v>320</v>
      </c>
      <c r="L9" s="197">
        <v>0</v>
      </c>
      <c r="M9" s="197">
        <v>0</v>
      </c>
      <c r="N9" s="197">
        <v>0</v>
      </c>
      <c r="O9" s="197">
        <v>150</v>
      </c>
      <c r="P9" s="197">
        <v>0</v>
      </c>
    </row>
    <row r="10" spans="1:17">
      <c r="A10" t="s">
        <v>52</v>
      </c>
      <c r="C10" s="24">
        <v>37</v>
      </c>
      <c r="D10" s="24">
        <v>0</v>
      </c>
      <c r="E10" s="24">
        <v>0</v>
      </c>
      <c r="F10" s="24">
        <v>0</v>
      </c>
      <c r="G10" s="197">
        <v>265</v>
      </c>
      <c r="H10" s="197">
        <v>0</v>
      </c>
      <c r="I10" s="197">
        <v>0</v>
      </c>
      <c r="J10" s="197">
        <v>0</v>
      </c>
      <c r="K10" s="197">
        <v>320</v>
      </c>
      <c r="L10" s="197">
        <v>0</v>
      </c>
      <c r="M10" s="197">
        <v>0</v>
      </c>
      <c r="N10" s="197">
        <v>0</v>
      </c>
      <c r="O10" s="197">
        <v>150</v>
      </c>
      <c r="P10" s="197">
        <v>0</v>
      </c>
    </row>
    <row r="11" spans="1:17">
      <c r="A11" t="s">
        <v>53</v>
      </c>
      <c r="C11" s="24">
        <v>37</v>
      </c>
      <c r="D11" s="24">
        <v>0</v>
      </c>
      <c r="E11" s="24">
        <v>0</v>
      </c>
      <c r="F11" s="24">
        <v>0</v>
      </c>
      <c r="G11" s="197">
        <v>265</v>
      </c>
      <c r="H11" s="197">
        <v>0</v>
      </c>
      <c r="I11" s="197">
        <v>0</v>
      </c>
      <c r="J11" s="197">
        <v>0</v>
      </c>
      <c r="K11" s="197">
        <v>320</v>
      </c>
      <c r="L11" s="197">
        <v>0</v>
      </c>
      <c r="M11" s="197">
        <v>0</v>
      </c>
      <c r="N11" s="197">
        <v>0</v>
      </c>
      <c r="O11" s="197">
        <v>150</v>
      </c>
      <c r="P11" s="197">
        <v>0</v>
      </c>
    </row>
    <row r="12" spans="1:17">
      <c r="A12" t="s">
        <v>54</v>
      </c>
      <c r="C12" s="24">
        <v>37</v>
      </c>
      <c r="D12" s="24">
        <v>0</v>
      </c>
      <c r="E12" s="24">
        <v>0</v>
      </c>
      <c r="F12" s="24">
        <v>0</v>
      </c>
      <c r="G12" s="197">
        <v>265</v>
      </c>
      <c r="H12" s="197">
        <v>0</v>
      </c>
      <c r="I12" s="197">
        <v>0</v>
      </c>
      <c r="J12" s="197">
        <v>0</v>
      </c>
      <c r="K12" s="197">
        <v>320</v>
      </c>
      <c r="L12" s="197">
        <v>0</v>
      </c>
      <c r="M12" s="197">
        <v>0</v>
      </c>
      <c r="N12" s="197">
        <v>0</v>
      </c>
      <c r="O12" s="197">
        <v>150</v>
      </c>
      <c r="P12" s="197">
        <v>0</v>
      </c>
    </row>
    <row r="13" spans="1:17">
      <c r="A13" t="s">
        <v>55</v>
      </c>
      <c r="C13" s="24">
        <v>37</v>
      </c>
      <c r="D13" s="24">
        <v>0</v>
      </c>
      <c r="E13" s="24">
        <v>0</v>
      </c>
      <c r="F13" s="24">
        <v>0</v>
      </c>
      <c r="G13" s="197">
        <v>265</v>
      </c>
      <c r="H13" s="197">
        <v>0</v>
      </c>
      <c r="I13" s="197">
        <v>0</v>
      </c>
      <c r="J13" s="197">
        <v>0</v>
      </c>
      <c r="K13" s="197">
        <v>320</v>
      </c>
      <c r="L13" s="197">
        <v>0</v>
      </c>
      <c r="M13" s="197">
        <v>0</v>
      </c>
      <c r="N13" s="197">
        <v>0</v>
      </c>
      <c r="O13" s="197">
        <v>150</v>
      </c>
      <c r="P13" s="197">
        <v>0</v>
      </c>
    </row>
    <row r="14" spans="1:17">
      <c r="A14" t="s">
        <v>56</v>
      </c>
      <c r="C14" s="24">
        <v>37</v>
      </c>
      <c r="D14" s="24">
        <v>0</v>
      </c>
      <c r="E14" s="24">
        <v>0</v>
      </c>
      <c r="F14" s="24">
        <v>0</v>
      </c>
      <c r="G14" s="197">
        <v>265</v>
      </c>
      <c r="H14" s="197">
        <v>0</v>
      </c>
      <c r="I14" s="197">
        <v>0</v>
      </c>
      <c r="J14" s="197">
        <v>0</v>
      </c>
      <c r="K14" s="197">
        <v>320</v>
      </c>
      <c r="L14" s="197">
        <v>0</v>
      </c>
      <c r="M14" s="197">
        <v>0</v>
      </c>
      <c r="N14" s="197">
        <v>0</v>
      </c>
      <c r="O14" s="197">
        <v>150</v>
      </c>
      <c r="P14" s="197">
        <v>0</v>
      </c>
    </row>
    <row r="15" spans="1:17">
      <c r="A15" t="s">
        <v>57</v>
      </c>
      <c r="C15" s="24">
        <v>37</v>
      </c>
      <c r="D15" s="24">
        <v>0</v>
      </c>
      <c r="E15" s="24">
        <v>0</v>
      </c>
      <c r="F15" s="24">
        <v>0</v>
      </c>
      <c r="G15" s="197">
        <v>265</v>
      </c>
      <c r="H15" s="197">
        <v>0</v>
      </c>
      <c r="I15" s="197">
        <v>0</v>
      </c>
      <c r="J15" s="197">
        <v>0</v>
      </c>
      <c r="K15" s="197">
        <v>320</v>
      </c>
      <c r="L15" s="197">
        <v>0</v>
      </c>
      <c r="M15" s="197">
        <v>0</v>
      </c>
      <c r="N15" s="197">
        <v>0</v>
      </c>
      <c r="O15" s="197">
        <v>150</v>
      </c>
      <c r="P15" s="197">
        <v>0</v>
      </c>
    </row>
    <row r="16" spans="1:17">
      <c r="A16" t="s">
        <v>58</v>
      </c>
      <c r="C16" s="24">
        <v>37</v>
      </c>
      <c r="D16" s="24">
        <v>0</v>
      </c>
      <c r="E16" s="24">
        <v>0</v>
      </c>
      <c r="F16" s="24">
        <v>0</v>
      </c>
      <c r="G16" s="197">
        <v>265</v>
      </c>
      <c r="H16" s="197">
        <v>0</v>
      </c>
      <c r="I16" s="197">
        <v>0</v>
      </c>
      <c r="J16" s="197">
        <v>0</v>
      </c>
      <c r="K16" s="197">
        <v>320</v>
      </c>
      <c r="L16" s="197">
        <v>0</v>
      </c>
      <c r="M16" s="197">
        <v>0</v>
      </c>
      <c r="N16" s="197">
        <v>0</v>
      </c>
      <c r="O16" s="197">
        <v>150</v>
      </c>
      <c r="P16" s="197">
        <v>0</v>
      </c>
    </row>
    <row r="17" spans="1:16">
      <c r="A17" t="s">
        <v>59</v>
      </c>
      <c r="C17" s="24">
        <v>37</v>
      </c>
      <c r="D17" s="24">
        <v>0</v>
      </c>
      <c r="E17" s="24">
        <v>0</v>
      </c>
      <c r="F17" s="24">
        <v>0</v>
      </c>
      <c r="G17" s="197">
        <v>265</v>
      </c>
      <c r="H17" s="197">
        <v>0</v>
      </c>
      <c r="I17" s="197">
        <v>0</v>
      </c>
      <c r="J17" s="197">
        <v>0</v>
      </c>
      <c r="K17" s="197">
        <v>320</v>
      </c>
      <c r="L17" s="197">
        <v>0</v>
      </c>
      <c r="M17" s="197">
        <v>0</v>
      </c>
      <c r="N17" s="197">
        <v>0</v>
      </c>
      <c r="O17" s="197">
        <v>150</v>
      </c>
      <c r="P17" s="197">
        <v>0</v>
      </c>
    </row>
    <row r="18" spans="1:16">
      <c r="A18" t="s">
        <v>60</v>
      </c>
      <c r="C18" s="24">
        <v>37</v>
      </c>
      <c r="D18" s="24">
        <v>0</v>
      </c>
      <c r="E18" s="24">
        <v>0</v>
      </c>
      <c r="F18" s="24">
        <v>0</v>
      </c>
      <c r="G18" s="197">
        <v>265</v>
      </c>
      <c r="H18" s="197">
        <v>0</v>
      </c>
      <c r="I18" s="197">
        <v>0</v>
      </c>
      <c r="J18" s="197">
        <v>0</v>
      </c>
      <c r="K18" s="197">
        <v>320</v>
      </c>
      <c r="L18" s="197">
        <v>0</v>
      </c>
      <c r="M18" s="197">
        <v>0</v>
      </c>
      <c r="N18" s="197">
        <v>0</v>
      </c>
      <c r="O18" s="197">
        <v>150</v>
      </c>
      <c r="P18" s="197">
        <v>0</v>
      </c>
    </row>
    <row r="19" spans="1:16">
      <c r="A19" t="s">
        <v>61</v>
      </c>
      <c r="C19" s="24">
        <v>37</v>
      </c>
      <c r="D19" s="24">
        <v>0</v>
      </c>
      <c r="E19" s="24">
        <v>0</v>
      </c>
      <c r="F19" s="24">
        <v>0</v>
      </c>
      <c r="G19" s="197">
        <v>265</v>
      </c>
      <c r="H19" s="197">
        <v>0</v>
      </c>
      <c r="I19" s="197">
        <v>0</v>
      </c>
      <c r="J19" s="197">
        <v>0</v>
      </c>
      <c r="K19" s="197">
        <v>320</v>
      </c>
      <c r="L19" s="197">
        <v>0</v>
      </c>
      <c r="M19" s="197">
        <v>0</v>
      </c>
      <c r="N19" s="197">
        <v>0</v>
      </c>
      <c r="O19" s="197">
        <v>150</v>
      </c>
      <c r="P19" s="197">
        <v>0</v>
      </c>
    </row>
    <row r="20" spans="1:16">
      <c r="A20" t="s">
        <v>62</v>
      </c>
      <c r="C20" s="24">
        <v>37</v>
      </c>
      <c r="D20" s="24">
        <v>0</v>
      </c>
      <c r="E20" s="24">
        <v>0</v>
      </c>
      <c r="F20" s="24">
        <v>0</v>
      </c>
      <c r="G20" s="197">
        <v>265</v>
      </c>
      <c r="H20" s="197">
        <v>0</v>
      </c>
      <c r="I20" s="197">
        <v>0</v>
      </c>
      <c r="J20" s="197">
        <v>0</v>
      </c>
      <c r="K20" s="197">
        <v>320</v>
      </c>
      <c r="L20" s="197">
        <v>0</v>
      </c>
      <c r="M20" s="197">
        <v>0</v>
      </c>
      <c r="N20" s="197">
        <v>0</v>
      </c>
      <c r="O20" s="197">
        <v>150</v>
      </c>
      <c r="P20" s="197">
        <v>0</v>
      </c>
    </row>
    <row r="21" spans="1:16">
      <c r="A21" t="s">
        <v>63</v>
      </c>
      <c r="C21" s="24">
        <v>37</v>
      </c>
      <c r="D21" s="24">
        <v>0</v>
      </c>
      <c r="E21" s="24">
        <v>0</v>
      </c>
      <c r="F21" s="24">
        <v>0</v>
      </c>
      <c r="G21" s="197">
        <v>265</v>
      </c>
      <c r="H21" s="197">
        <v>0</v>
      </c>
      <c r="I21" s="197">
        <v>0</v>
      </c>
      <c r="J21" s="197">
        <v>0</v>
      </c>
      <c r="K21" s="197">
        <v>320</v>
      </c>
      <c r="L21" s="197">
        <v>0</v>
      </c>
      <c r="M21" s="197">
        <v>0</v>
      </c>
      <c r="N21" s="197">
        <v>0</v>
      </c>
      <c r="O21" s="197">
        <v>150</v>
      </c>
      <c r="P21" s="197">
        <v>0</v>
      </c>
    </row>
    <row r="22" spans="1:16">
      <c r="A22" t="s">
        <v>64</v>
      </c>
      <c r="C22" s="24">
        <v>36</v>
      </c>
      <c r="D22" s="24">
        <v>0</v>
      </c>
      <c r="E22" s="24">
        <v>0</v>
      </c>
      <c r="F22" s="24">
        <v>0</v>
      </c>
      <c r="G22" s="197">
        <v>265</v>
      </c>
      <c r="H22" s="197">
        <v>0</v>
      </c>
      <c r="I22" s="197">
        <v>0</v>
      </c>
      <c r="J22" s="197">
        <v>0</v>
      </c>
      <c r="K22" s="197">
        <v>320</v>
      </c>
      <c r="L22" s="197">
        <v>0</v>
      </c>
      <c r="M22" s="197">
        <v>0</v>
      </c>
      <c r="N22" s="197">
        <v>0</v>
      </c>
      <c r="O22" s="197">
        <v>150</v>
      </c>
      <c r="P22" s="197">
        <v>0</v>
      </c>
    </row>
    <row r="23" spans="1:16">
      <c r="A23" t="s">
        <v>65</v>
      </c>
      <c r="C23" s="24">
        <v>36</v>
      </c>
      <c r="D23" s="24">
        <v>0</v>
      </c>
      <c r="E23" s="24">
        <v>0</v>
      </c>
      <c r="F23" s="24">
        <v>0</v>
      </c>
      <c r="G23" s="197">
        <v>265</v>
      </c>
      <c r="H23" s="197">
        <v>0</v>
      </c>
      <c r="I23" s="197">
        <v>0</v>
      </c>
      <c r="J23" s="197">
        <v>0</v>
      </c>
      <c r="K23" s="197">
        <v>320</v>
      </c>
      <c r="L23" s="197">
        <v>0</v>
      </c>
      <c r="M23" s="197">
        <v>0</v>
      </c>
      <c r="N23" s="197">
        <v>0</v>
      </c>
      <c r="O23" s="197">
        <v>150</v>
      </c>
      <c r="P23" s="197">
        <v>0</v>
      </c>
    </row>
    <row r="24" spans="1:16">
      <c r="A24" t="s">
        <v>66</v>
      </c>
      <c r="C24" s="24">
        <v>36</v>
      </c>
      <c r="D24" s="24">
        <v>0</v>
      </c>
      <c r="E24" s="24">
        <v>0</v>
      </c>
      <c r="F24" s="24">
        <v>0</v>
      </c>
      <c r="G24" s="197">
        <v>265</v>
      </c>
      <c r="H24" s="197">
        <v>0</v>
      </c>
      <c r="I24" s="197">
        <v>0</v>
      </c>
      <c r="J24" s="197">
        <v>0</v>
      </c>
      <c r="K24" s="197">
        <v>320</v>
      </c>
      <c r="L24" s="197">
        <v>0</v>
      </c>
      <c r="M24" s="197">
        <v>0</v>
      </c>
      <c r="N24" s="197">
        <v>0</v>
      </c>
      <c r="O24" s="197">
        <v>150</v>
      </c>
      <c r="P24" s="197">
        <v>0</v>
      </c>
    </row>
    <row r="25" spans="1:16">
      <c r="A25" t="s">
        <v>67</v>
      </c>
      <c r="C25" s="24">
        <v>36</v>
      </c>
      <c r="D25" s="24">
        <v>0</v>
      </c>
      <c r="E25" s="24">
        <v>0</v>
      </c>
      <c r="F25" s="24">
        <v>0</v>
      </c>
      <c r="G25" s="197">
        <v>265</v>
      </c>
      <c r="H25" s="197">
        <v>0</v>
      </c>
      <c r="I25" s="197">
        <v>0</v>
      </c>
      <c r="J25" s="197">
        <v>0</v>
      </c>
      <c r="K25" s="197">
        <v>320</v>
      </c>
      <c r="L25" s="197">
        <v>0</v>
      </c>
      <c r="M25" s="197">
        <v>0</v>
      </c>
      <c r="N25" s="197">
        <v>0</v>
      </c>
      <c r="O25" s="197">
        <v>150</v>
      </c>
      <c r="P25" s="197">
        <v>0</v>
      </c>
    </row>
    <row r="26" spans="1:16">
      <c r="A26" t="s">
        <v>68</v>
      </c>
      <c r="C26" s="24">
        <v>36</v>
      </c>
      <c r="D26" s="24">
        <v>0</v>
      </c>
      <c r="E26" s="24">
        <v>0</v>
      </c>
      <c r="F26" s="24">
        <v>0</v>
      </c>
      <c r="G26" s="197">
        <v>265</v>
      </c>
      <c r="H26" s="197">
        <v>0</v>
      </c>
      <c r="I26" s="197">
        <v>0</v>
      </c>
      <c r="J26" s="197">
        <v>0</v>
      </c>
      <c r="K26" s="197">
        <v>320</v>
      </c>
      <c r="L26" s="197">
        <v>0</v>
      </c>
      <c r="M26" s="197">
        <v>0</v>
      </c>
      <c r="N26" s="197">
        <v>0</v>
      </c>
      <c r="O26" s="197">
        <v>150</v>
      </c>
      <c r="P26" s="197">
        <v>0</v>
      </c>
    </row>
    <row r="27" spans="1:16">
      <c r="A27" t="s">
        <v>69</v>
      </c>
      <c r="C27" s="24">
        <v>36</v>
      </c>
      <c r="D27" s="24">
        <v>0</v>
      </c>
      <c r="E27" s="24">
        <v>0</v>
      </c>
      <c r="F27" s="24">
        <v>0</v>
      </c>
      <c r="G27" s="197">
        <v>265</v>
      </c>
      <c r="H27" s="197">
        <v>0</v>
      </c>
      <c r="I27" s="197">
        <v>0</v>
      </c>
      <c r="J27" s="197">
        <v>0</v>
      </c>
      <c r="K27" s="197">
        <v>320</v>
      </c>
      <c r="L27" s="197">
        <v>0</v>
      </c>
      <c r="M27" s="197">
        <v>0</v>
      </c>
      <c r="N27" s="197">
        <v>0</v>
      </c>
      <c r="O27" s="197">
        <v>150</v>
      </c>
      <c r="P27" s="197">
        <v>0</v>
      </c>
    </row>
    <row r="28" spans="1:16">
      <c r="A28" t="s">
        <v>70</v>
      </c>
      <c r="C28" s="24">
        <v>36</v>
      </c>
      <c r="D28" s="24">
        <v>0</v>
      </c>
      <c r="E28" s="24">
        <v>0</v>
      </c>
      <c r="F28" s="24">
        <v>0</v>
      </c>
      <c r="G28" s="197">
        <v>265</v>
      </c>
      <c r="H28" s="197">
        <v>0</v>
      </c>
      <c r="I28" s="197">
        <v>0</v>
      </c>
      <c r="J28" s="197">
        <v>0</v>
      </c>
      <c r="K28" s="197">
        <v>320</v>
      </c>
      <c r="L28" s="197">
        <v>0</v>
      </c>
      <c r="M28" s="197">
        <v>0</v>
      </c>
      <c r="N28" s="197">
        <v>0</v>
      </c>
      <c r="O28" s="197">
        <v>150</v>
      </c>
      <c r="P28" s="197">
        <v>0</v>
      </c>
    </row>
    <row r="29" spans="1:16">
      <c r="A29" t="s">
        <v>71</v>
      </c>
      <c r="C29" s="24">
        <v>36</v>
      </c>
      <c r="D29" s="24">
        <v>0</v>
      </c>
      <c r="E29" s="24">
        <v>0</v>
      </c>
      <c r="F29" s="24">
        <v>0</v>
      </c>
      <c r="G29" s="197">
        <v>265</v>
      </c>
      <c r="H29" s="197">
        <v>0</v>
      </c>
      <c r="I29" s="197">
        <v>0</v>
      </c>
      <c r="J29" s="197">
        <v>0</v>
      </c>
      <c r="K29" s="197">
        <v>320</v>
      </c>
      <c r="L29" s="197">
        <v>0</v>
      </c>
      <c r="M29" s="197">
        <v>0</v>
      </c>
      <c r="N29" s="197">
        <v>0</v>
      </c>
      <c r="O29" s="197">
        <v>150</v>
      </c>
      <c r="P29" s="197">
        <v>0</v>
      </c>
    </row>
    <row r="30" spans="1:16">
      <c r="A30" t="s">
        <v>72</v>
      </c>
      <c r="C30" s="24">
        <v>36</v>
      </c>
      <c r="D30" s="24">
        <v>0</v>
      </c>
      <c r="E30" s="24">
        <v>0</v>
      </c>
      <c r="F30" s="24">
        <v>0</v>
      </c>
      <c r="G30" s="197">
        <v>265</v>
      </c>
      <c r="H30" s="197">
        <v>0</v>
      </c>
      <c r="I30" s="197">
        <v>0</v>
      </c>
      <c r="J30" s="197">
        <v>0</v>
      </c>
      <c r="K30" s="197">
        <v>320</v>
      </c>
      <c r="L30" s="197">
        <v>0</v>
      </c>
      <c r="M30" s="197">
        <v>0</v>
      </c>
      <c r="N30" s="197">
        <v>0</v>
      </c>
      <c r="O30" s="197">
        <v>150</v>
      </c>
      <c r="P30" s="197">
        <v>0</v>
      </c>
    </row>
    <row r="31" spans="1:16">
      <c r="A31" t="s">
        <v>73</v>
      </c>
      <c r="C31" s="24">
        <v>36</v>
      </c>
      <c r="D31" s="24">
        <v>0</v>
      </c>
      <c r="E31" s="24">
        <v>0</v>
      </c>
      <c r="F31" s="24">
        <v>0</v>
      </c>
      <c r="G31" s="197">
        <v>265</v>
      </c>
      <c r="H31" s="197">
        <v>0</v>
      </c>
      <c r="I31" s="197">
        <v>0</v>
      </c>
      <c r="J31" s="197">
        <v>0</v>
      </c>
      <c r="K31" s="197">
        <v>320</v>
      </c>
      <c r="L31" s="197">
        <v>0</v>
      </c>
      <c r="M31" s="197">
        <v>0</v>
      </c>
      <c r="N31" s="197">
        <v>0</v>
      </c>
      <c r="O31" s="197">
        <v>150</v>
      </c>
      <c r="P31" s="197">
        <v>0</v>
      </c>
    </row>
    <row r="32" spans="1:16">
      <c r="A32" t="s">
        <v>74</v>
      </c>
      <c r="C32" s="24">
        <v>36</v>
      </c>
      <c r="D32" s="24">
        <v>0</v>
      </c>
      <c r="E32" s="24">
        <v>0</v>
      </c>
      <c r="F32" s="24">
        <v>0</v>
      </c>
      <c r="G32" s="197">
        <v>265</v>
      </c>
      <c r="H32" s="197">
        <v>0</v>
      </c>
      <c r="I32" s="197">
        <v>0</v>
      </c>
      <c r="J32" s="197">
        <v>0</v>
      </c>
      <c r="K32" s="197">
        <v>320</v>
      </c>
      <c r="L32" s="197">
        <v>0</v>
      </c>
      <c r="M32" s="197">
        <v>0</v>
      </c>
      <c r="N32" s="197">
        <v>0</v>
      </c>
      <c r="O32" s="197">
        <v>150</v>
      </c>
      <c r="P32" s="197">
        <v>0</v>
      </c>
    </row>
    <row r="33" spans="1:16">
      <c r="A33" t="s">
        <v>75</v>
      </c>
      <c r="C33" s="24">
        <v>36</v>
      </c>
      <c r="D33" s="24">
        <v>0</v>
      </c>
      <c r="E33" s="24">
        <v>0</v>
      </c>
      <c r="F33" s="24">
        <v>0</v>
      </c>
      <c r="G33" s="197">
        <v>265</v>
      </c>
      <c r="H33" s="197">
        <v>0</v>
      </c>
      <c r="I33" s="197">
        <v>0</v>
      </c>
      <c r="J33" s="197">
        <v>0</v>
      </c>
      <c r="K33" s="197">
        <v>320</v>
      </c>
      <c r="L33" s="197">
        <v>0</v>
      </c>
      <c r="M33" s="197">
        <v>0</v>
      </c>
      <c r="N33" s="197">
        <v>0</v>
      </c>
      <c r="O33" s="197">
        <v>150</v>
      </c>
      <c r="P33" s="197">
        <v>0</v>
      </c>
    </row>
    <row r="34" spans="1:16">
      <c r="A34" t="s">
        <v>76</v>
      </c>
      <c r="C34" s="24">
        <v>36</v>
      </c>
      <c r="D34" s="24">
        <v>0</v>
      </c>
      <c r="E34" s="24">
        <v>0</v>
      </c>
      <c r="F34" s="24">
        <v>0</v>
      </c>
      <c r="G34" s="197">
        <v>265</v>
      </c>
      <c r="H34" s="197">
        <v>0</v>
      </c>
      <c r="I34" s="197">
        <v>0</v>
      </c>
      <c r="J34" s="197">
        <v>0</v>
      </c>
      <c r="K34" s="197">
        <v>320</v>
      </c>
      <c r="L34" s="197">
        <v>0</v>
      </c>
      <c r="M34" s="197">
        <v>0</v>
      </c>
      <c r="N34" s="197">
        <v>0</v>
      </c>
      <c r="O34" s="197">
        <v>150</v>
      </c>
      <c r="P34" s="197">
        <v>0</v>
      </c>
    </row>
    <row r="35" spans="1:16">
      <c r="A35" t="s">
        <v>77</v>
      </c>
      <c r="C35" s="24">
        <v>36</v>
      </c>
      <c r="D35" s="24">
        <v>0</v>
      </c>
      <c r="E35" s="24">
        <v>0</v>
      </c>
      <c r="F35" s="24">
        <v>0</v>
      </c>
      <c r="G35" s="197">
        <v>265</v>
      </c>
      <c r="H35" s="197">
        <v>0</v>
      </c>
      <c r="I35" s="197">
        <v>0</v>
      </c>
      <c r="J35" s="197">
        <v>0</v>
      </c>
      <c r="K35" s="197">
        <v>320</v>
      </c>
      <c r="L35" s="197">
        <v>0</v>
      </c>
      <c r="M35" s="197">
        <v>0</v>
      </c>
      <c r="N35" s="197">
        <v>0</v>
      </c>
      <c r="O35" s="197">
        <v>150</v>
      </c>
      <c r="P35" s="197">
        <v>0</v>
      </c>
    </row>
    <row r="36" spans="1:16">
      <c r="A36" t="s">
        <v>78</v>
      </c>
      <c r="C36" s="24">
        <v>36</v>
      </c>
      <c r="D36" s="24">
        <v>0</v>
      </c>
      <c r="E36" s="24">
        <v>0</v>
      </c>
      <c r="F36" s="24">
        <v>0</v>
      </c>
      <c r="G36" s="197">
        <v>265</v>
      </c>
      <c r="H36" s="197">
        <v>0</v>
      </c>
      <c r="I36" s="197">
        <v>0</v>
      </c>
      <c r="J36" s="197">
        <v>0</v>
      </c>
      <c r="K36" s="197">
        <v>320</v>
      </c>
      <c r="L36" s="197">
        <v>0</v>
      </c>
      <c r="M36" s="197">
        <v>0</v>
      </c>
      <c r="N36" s="197">
        <v>0</v>
      </c>
      <c r="O36" s="197">
        <v>150</v>
      </c>
      <c r="P36" s="197">
        <v>0</v>
      </c>
    </row>
    <row r="37" spans="1:16">
      <c r="A37" t="s">
        <v>79</v>
      </c>
      <c r="C37" s="24">
        <v>36</v>
      </c>
      <c r="D37" s="24">
        <v>0</v>
      </c>
      <c r="E37" s="24">
        <v>0</v>
      </c>
      <c r="F37" s="24">
        <v>0</v>
      </c>
      <c r="G37" s="197">
        <v>265</v>
      </c>
      <c r="H37" s="197">
        <v>0</v>
      </c>
      <c r="I37" s="197">
        <v>0</v>
      </c>
      <c r="J37" s="197">
        <v>0</v>
      </c>
      <c r="K37" s="197">
        <v>320</v>
      </c>
      <c r="L37" s="197">
        <v>0</v>
      </c>
      <c r="M37" s="197">
        <v>0</v>
      </c>
      <c r="N37" s="197">
        <v>0</v>
      </c>
      <c r="O37" s="197">
        <v>150</v>
      </c>
      <c r="P37" s="197">
        <v>0</v>
      </c>
    </row>
    <row r="38" spans="1:16">
      <c r="A38" t="s">
        <v>80</v>
      </c>
      <c r="C38" s="24">
        <v>36</v>
      </c>
      <c r="D38" s="24">
        <v>0</v>
      </c>
      <c r="E38" s="24">
        <v>0</v>
      </c>
      <c r="F38" s="24">
        <v>0</v>
      </c>
      <c r="G38" s="197">
        <v>265</v>
      </c>
      <c r="H38" s="197">
        <v>0</v>
      </c>
      <c r="I38" s="197">
        <v>0</v>
      </c>
      <c r="J38" s="197">
        <v>0</v>
      </c>
      <c r="K38" s="197">
        <v>320</v>
      </c>
      <c r="L38" s="197">
        <v>0</v>
      </c>
      <c r="M38" s="197">
        <v>0</v>
      </c>
      <c r="N38" s="197">
        <v>0</v>
      </c>
      <c r="O38" s="197">
        <v>150</v>
      </c>
      <c r="P38" s="197">
        <v>0</v>
      </c>
    </row>
    <row r="39" spans="1:16">
      <c r="A39" t="s">
        <v>81</v>
      </c>
      <c r="C39" s="24">
        <v>36</v>
      </c>
      <c r="D39" s="24">
        <v>0</v>
      </c>
      <c r="E39" s="24">
        <v>0</v>
      </c>
      <c r="F39" s="24">
        <v>0</v>
      </c>
      <c r="G39" s="197">
        <v>265</v>
      </c>
      <c r="H39" s="197">
        <v>0</v>
      </c>
      <c r="I39" s="197">
        <v>0</v>
      </c>
      <c r="J39" s="197">
        <v>0</v>
      </c>
      <c r="K39" s="197">
        <v>320</v>
      </c>
      <c r="L39" s="197">
        <v>0</v>
      </c>
      <c r="M39" s="197">
        <v>0</v>
      </c>
      <c r="N39" s="197">
        <v>0</v>
      </c>
      <c r="O39" s="197">
        <v>150</v>
      </c>
      <c r="P39" s="197">
        <v>0</v>
      </c>
    </row>
    <row r="40" spans="1:16">
      <c r="A40" t="s">
        <v>82</v>
      </c>
      <c r="C40" s="24">
        <v>36</v>
      </c>
      <c r="D40" s="24">
        <v>0</v>
      </c>
      <c r="E40" s="24">
        <v>0</v>
      </c>
      <c r="F40" s="24">
        <v>0</v>
      </c>
      <c r="G40" s="197">
        <v>265</v>
      </c>
      <c r="H40" s="197">
        <v>0</v>
      </c>
      <c r="I40" s="197">
        <v>0</v>
      </c>
      <c r="J40" s="197">
        <v>0</v>
      </c>
      <c r="K40" s="197">
        <v>320</v>
      </c>
      <c r="L40" s="197">
        <v>0</v>
      </c>
      <c r="M40" s="197">
        <v>0</v>
      </c>
      <c r="N40" s="197">
        <v>0</v>
      </c>
      <c r="O40" s="197">
        <v>150</v>
      </c>
      <c r="P40" s="197">
        <v>0</v>
      </c>
    </row>
    <row r="41" spans="1:16">
      <c r="A41" t="s">
        <v>83</v>
      </c>
      <c r="C41" s="24">
        <v>36</v>
      </c>
      <c r="D41" s="24">
        <v>0</v>
      </c>
      <c r="E41" s="24">
        <v>0</v>
      </c>
      <c r="F41" s="24">
        <v>0</v>
      </c>
      <c r="G41" s="197">
        <v>265</v>
      </c>
      <c r="H41" s="197">
        <v>0</v>
      </c>
      <c r="I41" s="197">
        <v>0</v>
      </c>
      <c r="J41" s="197">
        <v>0</v>
      </c>
      <c r="K41" s="197">
        <v>320</v>
      </c>
      <c r="L41" s="197">
        <v>0</v>
      </c>
      <c r="M41" s="197">
        <v>0</v>
      </c>
      <c r="N41" s="197">
        <v>0</v>
      </c>
      <c r="O41" s="197">
        <v>150</v>
      </c>
      <c r="P41" s="197">
        <v>0</v>
      </c>
    </row>
    <row r="42" spans="1:16">
      <c r="A42" t="s">
        <v>84</v>
      </c>
      <c r="C42" s="24">
        <v>36</v>
      </c>
      <c r="D42" s="24">
        <v>0</v>
      </c>
      <c r="E42" s="24">
        <v>0</v>
      </c>
      <c r="F42" s="24">
        <v>0</v>
      </c>
      <c r="G42" s="197">
        <v>265</v>
      </c>
      <c r="H42" s="197">
        <v>0</v>
      </c>
      <c r="I42" s="197">
        <v>0</v>
      </c>
      <c r="J42" s="197">
        <v>0</v>
      </c>
      <c r="K42" s="197">
        <v>320</v>
      </c>
      <c r="L42" s="197">
        <v>0</v>
      </c>
      <c r="M42" s="197">
        <v>0</v>
      </c>
      <c r="N42" s="197">
        <v>0</v>
      </c>
      <c r="O42" s="197">
        <v>150</v>
      </c>
      <c r="P42" s="197">
        <v>0</v>
      </c>
    </row>
    <row r="43" spans="1:16">
      <c r="A43" t="s">
        <v>85</v>
      </c>
      <c r="C43" s="24">
        <v>36</v>
      </c>
      <c r="D43" s="24">
        <v>0</v>
      </c>
      <c r="E43" s="24">
        <v>0</v>
      </c>
      <c r="F43" s="24">
        <v>0</v>
      </c>
      <c r="G43" s="197">
        <v>265</v>
      </c>
      <c r="H43" s="197">
        <v>0</v>
      </c>
      <c r="I43" s="197">
        <v>0</v>
      </c>
      <c r="J43" s="197">
        <v>0</v>
      </c>
      <c r="K43" s="197">
        <v>320</v>
      </c>
      <c r="L43" s="197">
        <v>0</v>
      </c>
      <c r="M43" s="197">
        <v>0</v>
      </c>
      <c r="N43" s="197">
        <v>0</v>
      </c>
      <c r="O43" s="197">
        <v>150</v>
      </c>
      <c r="P43" s="197">
        <v>0</v>
      </c>
    </row>
    <row r="44" spans="1:16">
      <c r="A44" t="s">
        <v>86</v>
      </c>
      <c r="C44" s="24">
        <v>36</v>
      </c>
      <c r="D44" s="24">
        <v>0</v>
      </c>
      <c r="E44" s="24">
        <v>0</v>
      </c>
      <c r="F44" s="24">
        <v>0</v>
      </c>
      <c r="G44" s="197">
        <v>265</v>
      </c>
      <c r="H44" s="197">
        <v>0</v>
      </c>
      <c r="I44" s="197">
        <v>0</v>
      </c>
      <c r="J44" s="197">
        <v>0</v>
      </c>
      <c r="K44" s="197">
        <v>320</v>
      </c>
      <c r="L44" s="197">
        <v>0</v>
      </c>
      <c r="M44" s="197">
        <v>0</v>
      </c>
      <c r="N44" s="197">
        <v>0</v>
      </c>
      <c r="O44" s="197">
        <v>150</v>
      </c>
      <c r="P44" s="197">
        <v>0</v>
      </c>
    </row>
    <row r="45" spans="1:16">
      <c r="A45" t="s">
        <v>87</v>
      </c>
      <c r="C45" s="24">
        <v>36</v>
      </c>
      <c r="D45" s="24">
        <v>0</v>
      </c>
      <c r="E45" s="24">
        <v>0</v>
      </c>
      <c r="F45" s="24">
        <v>0</v>
      </c>
      <c r="G45" s="197">
        <v>265</v>
      </c>
      <c r="H45" s="197">
        <v>0</v>
      </c>
      <c r="I45" s="197">
        <v>0</v>
      </c>
      <c r="J45" s="197">
        <v>0</v>
      </c>
      <c r="K45" s="197">
        <v>320</v>
      </c>
      <c r="L45" s="197">
        <v>0</v>
      </c>
      <c r="M45" s="197">
        <v>0</v>
      </c>
      <c r="N45" s="197">
        <v>0</v>
      </c>
      <c r="O45" s="197">
        <v>150</v>
      </c>
      <c r="P45" s="197">
        <v>0</v>
      </c>
    </row>
    <row r="46" spans="1:16">
      <c r="A46" t="s">
        <v>88</v>
      </c>
      <c r="C46" s="24">
        <v>36</v>
      </c>
      <c r="D46" s="24">
        <v>0</v>
      </c>
      <c r="E46" s="24">
        <v>0</v>
      </c>
      <c r="F46" s="24">
        <v>0</v>
      </c>
      <c r="G46" s="197">
        <v>265</v>
      </c>
      <c r="H46" s="197">
        <v>0</v>
      </c>
      <c r="I46" s="197">
        <v>0</v>
      </c>
      <c r="J46" s="197">
        <v>0</v>
      </c>
      <c r="K46" s="197">
        <v>320</v>
      </c>
      <c r="L46" s="197">
        <v>0</v>
      </c>
      <c r="M46" s="197">
        <v>0</v>
      </c>
      <c r="N46" s="197">
        <v>0</v>
      </c>
      <c r="O46" s="197">
        <v>150</v>
      </c>
      <c r="P46" s="197">
        <v>0</v>
      </c>
    </row>
    <row r="47" spans="1:16">
      <c r="A47" t="s">
        <v>89</v>
      </c>
      <c r="C47" s="24">
        <v>36</v>
      </c>
      <c r="D47" s="24">
        <v>0</v>
      </c>
      <c r="E47" s="24">
        <v>0</v>
      </c>
      <c r="F47" s="24">
        <v>0</v>
      </c>
      <c r="G47" s="197">
        <v>265</v>
      </c>
      <c r="H47" s="197">
        <v>0</v>
      </c>
      <c r="I47" s="197">
        <v>0</v>
      </c>
      <c r="J47" s="197">
        <v>0</v>
      </c>
      <c r="K47" s="197">
        <v>320</v>
      </c>
      <c r="L47" s="197">
        <v>0</v>
      </c>
      <c r="M47" s="197">
        <v>0</v>
      </c>
      <c r="N47" s="197">
        <v>0</v>
      </c>
      <c r="O47" s="197">
        <v>150</v>
      </c>
      <c r="P47" s="197">
        <v>0</v>
      </c>
    </row>
    <row r="48" spans="1:16">
      <c r="A48" t="s">
        <v>90</v>
      </c>
      <c r="C48" s="24">
        <v>36</v>
      </c>
      <c r="D48" s="24">
        <v>0</v>
      </c>
      <c r="E48" s="24">
        <v>0</v>
      </c>
      <c r="F48" s="24">
        <v>0</v>
      </c>
      <c r="G48" s="197">
        <v>265</v>
      </c>
      <c r="H48" s="197">
        <v>0</v>
      </c>
      <c r="I48" s="197">
        <v>0</v>
      </c>
      <c r="J48" s="197">
        <v>0</v>
      </c>
      <c r="K48" s="197">
        <v>320</v>
      </c>
      <c r="L48" s="197">
        <v>0</v>
      </c>
      <c r="M48" s="197">
        <v>0</v>
      </c>
      <c r="N48" s="197">
        <v>0</v>
      </c>
      <c r="O48" s="197">
        <v>150</v>
      </c>
      <c r="P48" s="197">
        <v>0</v>
      </c>
    </row>
    <row r="49" spans="1:16">
      <c r="A49" t="s">
        <v>91</v>
      </c>
      <c r="C49" s="24">
        <v>36</v>
      </c>
      <c r="D49" s="24">
        <v>0</v>
      </c>
      <c r="E49" s="24">
        <v>0</v>
      </c>
      <c r="F49" s="24">
        <v>0</v>
      </c>
      <c r="G49" s="197">
        <v>265</v>
      </c>
      <c r="H49" s="197">
        <v>0</v>
      </c>
      <c r="I49" s="197">
        <v>0</v>
      </c>
      <c r="J49" s="197">
        <v>0</v>
      </c>
      <c r="K49" s="197">
        <v>320</v>
      </c>
      <c r="L49" s="197">
        <v>0</v>
      </c>
      <c r="M49" s="197">
        <v>0</v>
      </c>
      <c r="N49" s="197">
        <v>0</v>
      </c>
      <c r="O49" s="197">
        <v>150</v>
      </c>
      <c r="P49" s="197">
        <v>0</v>
      </c>
    </row>
    <row r="50" spans="1:16">
      <c r="A50" t="s">
        <v>92</v>
      </c>
      <c r="C50" s="24">
        <v>36</v>
      </c>
      <c r="D50" s="24">
        <v>0</v>
      </c>
      <c r="E50" s="24">
        <v>0</v>
      </c>
      <c r="F50" s="24">
        <v>0</v>
      </c>
      <c r="G50" s="197">
        <v>265</v>
      </c>
      <c r="H50" s="197">
        <v>0</v>
      </c>
      <c r="I50" s="197">
        <v>0</v>
      </c>
      <c r="J50" s="197">
        <v>0</v>
      </c>
      <c r="K50" s="197">
        <v>320</v>
      </c>
      <c r="L50" s="197">
        <v>0</v>
      </c>
      <c r="M50" s="197">
        <v>0</v>
      </c>
      <c r="N50" s="197">
        <v>0</v>
      </c>
      <c r="O50" s="197">
        <v>150</v>
      </c>
      <c r="P50" s="197">
        <v>0</v>
      </c>
    </row>
    <row r="51" spans="1:16">
      <c r="A51" t="s">
        <v>93</v>
      </c>
      <c r="C51" s="24">
        <v>36</v>
      </c>
      <c r="D51" s="24">
        <v>0</v>
      </c>
      <c r="E51" s="24">
        <v>0</v>
      </c>
      <c r="F51" s="24">
        <v>0</v>
      </c>
      <c r="G51" s="197">
        <v>265</v>
      </c>
      <c r="H51" s="197">
        <v>0</v>
      </c>
      <c r="I51" s="197">
        <v>0</v>
      </c>
      <c r="J51" s="197">
        <v>0</v>
      </c>
      <c r="K51" s="197">
        <v>320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</row>
    <row r="52" spans="1:16">
      <c r="A52" t="s">
        <v>94</v>
      </c>
      <c r="C52" s="24">
        <v>36</v>
      </c>
      <c r="D52" s="24">
        <v>0</v>
      </c>
      <c r="E52" s="24">
        <v>0</v>
      </c>
      <c r="F52" s="24">
        <v>0</v>
      </c>
      <c r="G52" s="197">
        <v>265</v>
      </c>
      <c r="H52" s="197">
        <v>0</v>
      </c>
      <c r="I52" s="197">
        <v>0</v>
      </c>
      <c r="J52" s="197">
        <v>0</v>
      </c>
      <c r="K52" s="197">
        <v>270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</row>
    <row r="53" spans="1:16">
      <c r="A53" t="s">
        <v>95</v>
      </c>
      <c r="C53" s="24">
        <v>36</v>
      </c>
      <c r="D53" s="24">
        <v>0</v>
      </c>
      <c r="E53" s="24">
        <v>0</v>
      </c>
      <c r="F53" s="24">
        <v>0</v>
      </c>
      <c r="G53" s="197">
        <v>265</v>
      </c>
      <c r="H53" s="197">
        <v>0</v>
      </c>
      <c r="I53" s="197">
        <v>0</v>
      </c>
      <c r="J53" s="197">
        <v>0</v>
      </c>
      <c r="K53" s="197">
        <v>270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</row>
    <row r="54" spans="1:16">
      <c r="A54" t="s">
        <v>96</v>
      </c>
      <c r="C54" s="24">
        <v>36</v>
      </c>
      <c r="D54" s="24">
        <v>0</v>
      </c>
      <c r="E54" s="24">
        <v>0</v>
      </c>
      <c r="F54" s="24">
        <v>0</v>
      </c>
      <c r="G54" s="197">
        <v>265</v>
      </c>
      <c r="H54" s="197">
        <v>0</v>
      </c>
      <c r="I54" s="197">
        <v>0</v>
      </c>
      <c r="J54" s="197">
        <v>0</v>
      </c>
      <c r="K54" s="197">
        <v>270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</row>
    <row r="55" spans="1:16">
      <c r="A55" t="s">
        <v>97</v>
      </c>
      <c r="C55" s="24">
        <v>36</v>
      </c>
      <c r="D55" s="24">
        <v>0</v>
      </c>
      <c r="E55" s="24">
        <v>0</v>
      </c>
      <c r="F55" s="24">
        <v>0</v>
      </c>
      <c r="G55" s="197">
        <v>265</v>
      </c>
      <c r="H55" s="197">
        <v>0</v>
      </c>
      <c r="I55" s="197">
        <v>0</v>
      </c>
      <c r="J55" s="197">
        <v>0</v>
      </c>
      <c r="K55" s="197">
        <v>270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</row>
    <row r="56" spans="1:16">
      <c r="A56" t="s">
        <v>98</v>
      </c>
      <c r="C56" s="24">
        <v>36</v>
      </c>
      <c r="D56" s="24">
        <v>0</v>
      </c>
      <c r="E56" s="24">
        <v>0</v>
      </c>
      <c r="F56" s="24">
        <v>0</v>
      </c>
      <c r="G56" s="197">
        <v>265</v>
      </c>
      <c r="H56" s="197">
        <v>0</v>
      </c>
      <c r="I56" s="197">
        <v>0</v>
      </c>
      <c r="J56" s="197">
        <v>0</v>
      </c>
      <c r="K56" s="197">
        <v>270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</row>
    <row r="57" spans="1:16">
      <c r="A57" t="s">
        <v>99</v>
      </c>
      <c r="C57" s="24">
        <v>36</v>
      </c>
      <c r="D57" s="24">
        <v>0</v>
      </c>
      <c r="E57" s="24">
        <v>0</v>
      </c>
      <c r="F57" s="24">
        <v>0</v>
      </c>
      <c r="G57" s="197">
        <v>265</v>
      </c>
      <c r="H57" s="197">
        <v>0</v>
      </c>
      <c r="I57" s="197">
        <v>0</v>
      </c>
      <c r="J57" s="197">
        <v>0</v>
      </c>
      <c r="K57" s="197">
        <v>270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</row>
    <row r="58" spans="1:16">
      <c r="A58" t="s">
        <v>100</v>
      </c>
      <c r="C58" s="24">
        <v>36</v>
      </c>
      <c r="D58" s="24">
        <v>0</v>
      </c>
      <c r="E58" s="24">
        <v>0</v>
      </c>
      <c r="F58" s="24">
        <v>0</v>
      </c>
      <c r="G58" s="197">
        <v>265</v>
      </c>
      <c r="H58" s="197">
        <v>0</v>
      </c>
      <c r="I58" s="197">
        <v>0</v>
      </c>
      <c r="J58" s="197">
        <v>0</v>
      </c>
      <c r="K58" s="197">
        <v>270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</row>
    <row r="59" spans="1:16">
      <c r="A59" t="s">
        <v>101</v>
      </c>
      <c r="C59" s="24">
        <v>35</v>
      </c>
      <c r="D59" s="24">
        <v>0</v>
      </c>
      <c r="E59" s="24">
        <v>0</v>
      </c>
      <c r="F59" s="24">
        <v>0</v>
      </c>
      <c r="G59" s="197">
        <v>265</v>
      </c>
      <c r="H59" s="197">
        <v>0</v>
      </c>
      <c r="I59" s="197">
        <v>0</v>
      </c>
      <c r="J59" s="197">
        <v>0</v>
      </c>
      <c r="K59" s="197">
        <v>270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</row>
    <row r="60" spans="1:16">
      <c r="A60" t="s">
        <v>102</v>
      </c>
      <c r="C60" s="24">
        <v>35</v>
      </c>
      <c r="D60" s="24">
        <v>0</v>
      </c>
      <c r="E60" s="24">
        <v>0</v>
      </c>
      <c r="F60" s="24">
        <v>0</v>
      </c>
      <c r="G60" s="197">
        <v>265</v>
      </c>
      <c r="H60" s="197">
        <v>0</v>
      </c>
      <c r="I60" s="197">
        <v>0</v>
      </c>
      <c r="J60" s="197">
        <v>0</v>
      </c>
      <c r="K60" s="197">
        <v>270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</row>
    <row r="61" spans="1:16">
      <c r="A61" t="s">
        <v>103</v>
      </c>
      <c r="C61" s="24">
        <v>35</v>
      </c>
      <c r="D61" s="24">
        <v>0</v>
      </c>
      <c r="E61" s="24">
        <v>0</v>
      </c>
      <c r="F61" s="24">
        <v>0</v>
      </c>
      <c r="G61" s="197">
        <v>265</v>
      </c>
      <c r="H61" s="197">
        <v>0</v>
      </c>
      <c r="I61" s="197">
        <v>0</v>
      </c>
      <c r="J61" s="197">
        <v>0</v>
      </c>
      <c r="K61" s="197">
        <v>270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</row>
    <row r="62" spans="1:16">
      <c r="A62" t="s">
        <v>104</v>
      </c>
      <c r="C62" s="24">
        <v>35</v>
      </c>
      <c r="D62" s="24">
        <v>0</v>
      </c>
      <c r="E62" s="24">
        <v>0</v>
      </c>
      <c r="F62" s="24">
        <v>0</v>
      </c>
      <c r="G62" s="197">
        <v>265</v>
      </c>
      <c r="H62" s="197">
        <v>0</v>
      </c>
      <c r="I62" s="197">
        <v>0</v>
      </c>
      <c r="J62" s="197">
        <v>0</v>
      </c>
      <c r="K62" s="197">
        <v>270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</row>
    <row r="63" spans="1:16">
      <c r="A63" t="s">
        <v>105</v>
      </c>
      <c r="C63" s="24">
        <v>35</v>
      </c>
      <c r="D63" s="24">
        <v>0</v>
      </c>
      <c r="E63" s="24">
        <v>0</v>
      </c>
      <c r="F63" s="24">
        <v>0</v>
      </c>
      <c r="G63" s="197">
        <v>265</v>
      </c>
      <c r="H63" s="197">
        <v>0</v>
      </c>
      <c r="I63" s="197">
        <v>0</v>
      </c>
      <c r="J63" s="197">
        <v>0</v>
      </c>
      <c r="K63" s="197">
        <v>270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</row>
    <row r="64" spans="1:16">
      <c r="A64" t="s">
        <v>106</v>
      </c>
      <c r="C64" s="24">
        <v>35</v>
      </c>
      <c r="D64" s="24">
        <v>0</v>
      </c>
      <c r="E64" s="24">
        <v>0</v>
      </c>
      <c r="F64" s="24">
        <v>0</v>
      </c>
      <c r="G64" s="197">
        <v>265</v>
      </c>
      <c r="H64" s="197">
        <v>0</v>
      </c>
      <c r="I64" s="197">
        <v>0</v>
      </c>
      <c r="J64" s="197">
        <v>0</v>
      </c>
      <c r="K64" s="197">
        <v>270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</row>
    <row r="65" spans="1:16">
      <c r="A65" t="s">
        <v>107</v>
      </c>
      <c r="C65" s="24">
        <v>35</v>
      </c>
      <c r="D65" s="24">
        <v>0</v>
      </c>
      <c r="E65" s="24">
        <v>0</v>
      </c>
      <c r="F65" s="24">
        <v>0</v>
      </c>
      <c r="G65" s="197">
        <v>265</v>
      </c>
      <c r="H65" s="197">
        <v>0</v>
      </c>
      <c r="I65" s="197">
        <v>0</v>
      </c>
      <c r="J65" s="197">
        <v>0</v>
      </c>
      <c r="K65" s="197">
        <v>270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</row>
    <row r="66" spans="1:16">
      <c r="A66" t="s">
        <v>108</v>
      </c>
      <c r="C66" s="24">
        <v>35</v>
      </c>
      <c r="D66" s="24">
        <v>0</v>
      </c>
      <c r="E66" s="24">
        <v>0</v>
      </c>
      <c r="F66" s="24">
        <v>0</v>
      </c>
      <c r="G66" s="197">
        <v>265</v>
      </c>
      <c r="H66" s="197">
        <v>0</v>
      </c>
      <c r="I66" s="197">
        <v>0</v>
      </c>
      <c r="J66" s="197">
        <v>0</v>
      </c>
      <c r="K66" s="197">
        <v>270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</row>
    <row r="67" spans="1:16">
      <c r="A67" t="s">
        <v>109</v>
      </c>
      <c r="C67" s="24">
        <v>36</v>
      </c>
      <c r="D67" s="24">
        <v>0</v>
      </c>
      <c r="E67" s="24">
        <v>0</v>
      </c>
      <c r="F67" s="24">
        <v>0</v>
      </c>
      <c r="G67" s="197">
        <v>265</v>
      </c>
      <c r="H67" s="197">
        <v>0</v>
      </c>
      <c r="I67" s="197">
        <v>0</v>
      </c>
      <c r="J67" s="197">
        <v>0</v>
      </c>
      <c r="K67" s="197">
        <v>270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</row>
    <row r="68" spans="1:16">
      <c r="A68" t="s">
        <v>110</v>
      </c>
      <c r="C68" s="24">
        <v>36</v>
      </c>
      <c r="D68" s="24">
        <v>0</v>
      </c>
      <c r="E68" s="24">
        <v>0</v>
      </c>
      <c r="F68" s="24">
        <v>0</v>
      </c>
      <c r="G68" s="197">
        <v>265</v>
      </c>
      <c r="H68" s="197">
        <v>0</v>
      </c>
      <c r="I68" s="197">
        <v>0</v>
      </c>
      <c r="J68" s="197">
        <v>0</v>
      </c>
      <c r="K68" s="197">
        <v>270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</row>
    <row r="69" spans="1:16">
      <c r="A69" t="s">
        <v>111</v>
      </c>
      <c r="C69" s="24">
        <v>36</v>
      </c>
      <c r="D69" s="24">
        <v>0</v>
      </c>
      <c r="E69" s="24">
        <v>0</v>
      </c>
      <c r="F69" s="24">
        <v>0</v>
      </c>
      <c r="G69" s="197">
        <v>265</v>
      </c>
      <c r="H69" s="197">
        <v>0</v>
      </c>
      <c r="I69" s="197">
        <v>0</v>
      </c>
      <c r="J69" s="197">
        <v>0</v>
      </c>
      <c r="K69" s="197">
        <v>270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</row>
    <row r="70" spans="1:16">
      <c r="A70" t="s">
        <v>112</v>
      </c>
      <c r="C70" s="24">
        <v>36</v>
      </c>
      <c r="D70" s="24">
        <v>0</v>
      </c>
      <c r="E70" s="24">
        <v>0</v>
      </c>
      <c r="F70" s="24">
        <v>0</v>
      </c>
      <c r="G70" s="197">
        <v>265</v>
      </c>
      <c r="H70" s="197">
        <v>0</v>
      </c>
      <c r="I70" s="197">
        <v>0</v>
      </c>
      <c r="J70" s="197">
        <v>0</v>
      </c>
      <c r="K70" s="197">
        <v>270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</row>
    <row r="71" spans="1:16">
      <c r="A71" t="s">
        <v>113</v>
      </c>
      <c r="C71" s="24">
        <v>36</v>
      </c>
      <c r="D71" s="24">
        <v>0</v>
      </c>
      <c r="E71" s="24">
        <v>0</v>
      </c>
      <c r="F71" s="24">
        <v>0</v>
      </c>
      <c r="G71" s="197">
        <v>265</v>
      </c>
      <c r="H71" s="197">
        <v>0</v>
      </c>
      <c r="I71" s="197">
        <v>0</v>
      </c>
      <c r="J71" s="197">
        <v>0</v>
      </c>
      <c r="K71" s="197">
        <v>270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</row>
    <row r="72" spans="1:16">
      <c r="A72" t="s">
        <v>114</v>
      </c>
      <c r="C72" s="24">
        <v>36</v>
      </c>
      <c r="D72" s="24">
        <v>0</v>
      </c>
      <c r="E72" s="24">
        <v>0</v>
      </c>
      <c r="F72" s="24">
        <v>0</v>
      </c>
      <c r="G72" s="197">
        <v>265</v>
      </c>
      <c r="H72" s="197">
        <v>0</v>
      </c>
      <c r="I72" s="197">
        <v>0</v>
      </c>
      <c r="J72" s="197">
        <v>0</v>
      </c>
      <c r="K72" s="197">
        <v>270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</row>
    <row r="73" spans="1:16">
      <c r="A73" t="s">
        <v>115</v>
      </c>
      <c r="C73" s="24">
        <v>36</v>
      </c>
      <c r="D73" s="24">
        <v>0</v>
      </c>
      <c r="E73" s="24">
        <v>0</v>
      </c>
      <c r="F73" s="24">
        <v>0</v>
      </c>
      <c r="G73" s="197">
        <v>265</v>
      </c>
      <c r="H73" s="197">
        <v>0</v>
      </c>
      <c r="I73" s="197">
        <v>0</v>
      </c>
      <c r="J73" s="197">
        <v>0</v>
      </c>
      <c r="K73" s="197">
        <v>270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</row>
    <row r="74" spans="1:16">
      <c r="A74" t="s">
        <v>116</v>
      </c>
      <c r="C74" s="24">
        <v>36</v>
      </c>
      <c r="D74" s="24">
        <v>0</v>
      </c>
      <c r="E74" s="24">
        <v>0</v>
      </c>
      <c r="F74" s="24">
        <v>0</v>
      </c>
      <c r="G74" s="197">
        <v>265</v>
      </c>
      <c r="H74" s="197">
        <v>0</v>
      </c>
      <c r="I74" s="197">
        <v>0</v>
      </c>
      <c r="J74" s="197">
        <v>0</v>
      </c>
      <c r="K74" s="197">
        <v>270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</row>
    <row r="75" spans="1:16">
      <c r="A75" t="s">
        <v>117</v>
      </c>
      <c r="C75" s="24">
        <v>36</v>
      </c>
      <c r="D75" s="24">
        <v>0</v>
      </c>
      <c r="E75" s="24">
        <v>0</v>
      </c>
      <c r="F75" s="24">
        <v>0</v>
      </c>
      <c r="G75" s="197">
        <v>265</v>
      </c>
      <c r="H75" s="197">
        <v>0</v>
      </c>
      <c r="I75" s="197">
        <v>0</v>
      </c>
      <c r="J75" s="197">
        <v>0</v>
      </c>
      <c r="K75" s="197">
        <v>270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</row>
    <row r="76" spans="1:16">
      <c r="A76" t="s">
        <v>118</v>
      </c>
      <c r="C76" s="24">
        <v>36</v>
      </c>
      <c r="D76" s="24">
        <v>0</v>
      </c>
      <c r="E76" s="24">
        <v>0</v>
      </c>
      <c r="F76" s="24">
        <v>0</v>
      </c>
      <c r="G76" s="197">
        <v>265</v>
      </c>
      <c r="H76" s="197">
        <v>0</v>
      </c>
      <c r="I76" s="197">
        <v>0</v>
      </c>
      <c r="J76" s="197">
        <v>0</v>
      </c>
      <c r="K76" s="197">
        <v>270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</row>
    <row r="77" spans="1:16">
      <c r="A77" t="s">
        <v>119</v>
      </c>
      <c r="C77" s="24">
        <v>36</v>
      </c>
      <c r="D77" s="24">
        <v>0</v>
      </c>
      <c r="E77" s="24">
        <v>0</v>
      </c>
      <c r="F77" s="24">
        <v>0</v>
      </c>
      <c r="G77" s="197">
        <v>265</v>
      </c>
      <c r="H77" s="197">
        <v>0</v>
      </c>
      <c r="I77" s="197">
        <v>0</v>
      </c>
      <c r="J77" s="197">
        <v>0</v>
      </c>
      <c r="K77" s="197">
        <v>270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</row>
    <row r="78" spans="1:16">
      <c r="A78" t="s">
        <v>120</v>
      </c>
      <c r="C78" s="24">
        <v>36</v>
      </c>
      <c r="D78" s="24">
        <v>0</v>
      </c>
      <c r="E78" s="24">
        <v>0</v>
      </c>
      <c r="F78" s="24">
        <v>0</v>
      </c>
      <c r="G78" s="197">
        <v>265</v>
      </c>
      <c r="H78" s="197">
        <v>0</v>
      </c>
      <c r="I78" s="197">
        <v>0</v>
      </c>
      <c r="J78" s="197">
        <v>0</v>
      </c>
      <c r="K78" s="197">
        <v>270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</row>
    <row r="79" spans="1:16">
      <c r="A79" t="s">
        <v>121</v>
      </c>
      <c r="C79" s="24">
        <v>36</v>
      </c>
      <c r="D79" s="24">
        <v>0</v>
      </c>
      <c r="E79" s="24">
        <v>0</v>
      </c>
      <c r="F79" s="24">
        <v>0</v>
      </c>
      <c r="G79" s="197">
        <v>265</v>
      </c>
      <c r="H79" s="197">
        <v>0</v>
      </c>
      <c r="I79" s="197">
        <v>0</v>
      </c>
      <c r="J79" s="197">
        <v>0</v>
      </c>
      <c r="K79" s="197">
        <v>270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</row>
    <row r="80" spans="1:16">
      <c r="A80" t="s">
        <v>122</v>
      </c>
      <c r="C80" s="24">
        <v>36</v>
      </c>
      <c r="D80" s="24">
        <v>0</v>
      </c>
      <c r="E80" s="24">
        <v>0</v>
      </c>
      <c r="F80" s="24">
        <v>0</v>
      </c>
      <c r="G80" s="197">
        <v>265</v>
      </c>
      <c r="H80" s="197">
        <v>0</v>
      </c>
      <c r="I80" s="197">
        <v>0</v>
      </c>
      <c r="J80" s="197">
        <v>0</v>
      </c>
      <c r="K80" s="197">
        <v>270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</row>
    <row r="81" spans="1:16">
      <c r="A81" t="s">
        <v>123</v>
      </c>
      <c r="C81" s="24">
        <v>36</v>
      </c>
      <c r="D81" s="24">
        <v>0</v>
      </c>
      <c r="E81" s="24">
        <v>0</v>
      </c>
      <c r="F81" s="24">
        <v>0</v>
      </c>
      <c r="G81" s="197">
        <v>265</v>
      </c>
      <c r="H81" s="197">
        <v>0</v>
      </c>
      <c r="I81" s="197">
        <v>0</v>
      </c>
      <c r="J81" s="197">
        <v>0</v>
      </c>
      <c r="K81" s="197">
        <v>270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</row>
    <row r="82" spans="1:16">
      <c r="A82" t="s">
        <v>124</v>
      </c>
      <c r="C82" s="24">
        <v>36</v>
      </c>
      <c r="D82" s="24">
        <v>0</v>
      </c>
      <c r="E82" s="24">
        <v>0</v>
      </c>
      <c r="F82" s="24">
        <v>0</v>
      </c>
      <c r="G82" s="197">
        <v>265</v>
      </c>
      <c r="H82" s="197">
        <v>0</v>
      </c>
      <c r="I82" s="197">
        <v>0</v>
      </c>
      <c r="J82" s="197">
        <v>0</v>
      </c>
      <c r="K82" s="197">
        <v>270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</row>
    <row r="83" spans="1:16">
      <c r="A83" t="s">
        <v>125</v>
      </c>
      <c r="C83" s="24">
        <v>36</v>
      </c>
      <c r="D83" s="24">
        <v>0</v>
      </c>
      <c r="E83" s="24">
        <v>0</v>
      </c>
      <c r="F83" s="24">
        <v>0</v>
      </c>
      <c r="G83" s="197">
        <v>265</v>
      </c>
      <c r="H83" s="197">
        <v>0</v>
      </c>
      <c r="I83" s="197">
        <v>0</v>
      </c>
      <c r="J83" s="197">
        <v>0</v>
      </c>
      <c r="K83" s="197">
        <v>270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</row>
    <row r="84" spans="1:16">
      <c r="A84" t="s">
        <v>126</v>
      </c>
      <c r="C84" s="24">
        <v>36</v>
      </c>
      <c r="D84" s="24">
        <v>0</v>
      </c>
      <c r="E84" s="24">
        <v>0</v>
      </c>
      <c r="F84" s="24">
        <v>0</v>
      </c>
      <c r="G84" s="197">
        <v>265</v>
      </c>
      <c r="H84" s="197">
        <v>0</v>
      </c>
      <c r="I84" s="197">
        <v>0</v>
      </c>
      <c r="J84" s="197">
        <v>0</v>
      </c>
      <c r="K84" s="197">
        <v>270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</row>
    <row r="85" spans="1:16">
      <c r="A85" t="s">
        <v>127</v>
      </c>
      <c r="C85" s="24">
        <v>36</v>
      </c>
      <c r="D85" s="24">
        <v>0</v>
      </c>
      <c r="E85" s="24">
        <v>0</v>
      </c>
      <c r="F85" s="24">
        <v>0</v>
      </c>
      <c r="G85" s="197">
        <v>265</v>
      </c>
      <c r="H85" s="197">
        <v>0</v>
      </c>
      <c r="I85" s="197">
        <v>0</v>
      </c>
      <c r="J85" s="197">
        <v>0</v>
      </c>
      <c r="K85" s="197">
        <v>270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</row>
    <row r="86" spans="1:16">
      <c r="A86" t="s">
        <v>128</v>
      </c>
      <c r="C86" s="24">
        <v>36</v>
      </c>
      <c r="D86" s="24">
        <v>0</v>
      </c>
      <c r="E86" s="24">
        <v>0</v>
      </c>
      <c r="F86" s="24">
        <v>0</v>
      </c>
      <c r="G86" s="197">
        <v>265</v>
      </c>
      <c r="H86" s="197">
        <v>0</v>
      </c>
      <c r="I86" s="197">
        <v>0</v>
      </c>
      <c r="J86" s="197">
        <v>0</v>
      </c>
      <c r="K86" s="197">
        <v>270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</row>
    <row r="87" spans="1:16">
      <c r="A87" t="s">
        <v>129</v>
      </c>
      <c r="C87" s="24">
        <v>36</v>
      </c>
      <c r="D87" s="24">
        <v>0</v>
      </c>
      <c r="E87" s="24">
        <v>0</v>
      </c>
      <c r="F87" s="24">
        <v>0</v>
      </c>
      <c r="G87" s="197">
        <v>265</v>
      </c>
      <c r="H87" s="197">
        <v>0</v>
      </c>
      <c r="I87" s="197">
        <v>0</v>
      </c>
      <c r="J87" s="197">
        <v>0</v>
      </c>
      <c r="K87" s="197">
        <v>270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</row>
    <row r="88" spans="1:16">
      <c r="A88" t="s">
        <v>130</v>
      </c>
      <c r="C88" s="24">
        <v>36</v>
      </c>
      <c r="D88" s="24">
        <v>0</v>
      </c>
      <c r="E88" s="24">
        <v>0</v>
      </c>
      <c r="F88" s="24">
        <v>0</v>
      </c>
      <c r="G88" s="197">
        <v>265</v>
      </c>
      <c r="H88" s="197">
        <v>0</v>
      </c>
      <c r="I88" s="197">
        <v>0</v>
      </c>
      <c r="J88" s="197">
        <v>0</v>
      </c>
      <c r="K88" s="197">
        <v>270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</row>
    <row r="89" spans="1:16">
      <c r="A89" t="s">
        <v>131</v>
      </c>
      <c r="C89" s="24">
        <v>36</v>
      </c>
      <c r="D89" s="24">
        <v>0</v>
      </c>
      <c r="E89" s="24">
        <v>0</v>
      </c>
      <c r="F89" s="24">
        <v>0</v>
      </c>
      <c r="G89" s="197">
        <v>265</v>
      </c>
      <c r="H89" s="197">
        <v>0</v>
      </c>
      <c r="I89" s="197">
        <v>0</v>
      </c>
      <c r="J89" s="197">
        <v>0</v>
      </c>
      <c r="K89" s="197">
        <v>270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</row>
    <row r="90" spans="1:16">
      <c r="A90" t="s">
        <v>132</v>
      </c>
      <c r="C90" s="24">
        <v>37</v>
      </c>
      <c r="D90" s="24">
        <v>0</v>
      </c>
      <c r="E90" s="24">
        <v>0</v>
      </c>
      <c r="F90" s="24">
        <v>0</v>
      </c>
      <c r="G90" s="197">
        <v>265</v>
      </c>
      <c r="H90" s="197">
        <v>0</v>
      </c>
      <c r="I90" s="197">
        <v>0</v>
      </c>
      <c r="J90" s="197">
        <v>0</v>
      </c>
      <c r="K90" s="197">
        <v>270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</row>
    <row r="91" spans="1:16">
      <c r="A91" t="s">
        <v>133</v>
      </c>
      <c r="C91" s="24">
        <v>37</v>
      </c>
      <c r="D91" s="24">
        <v>0</v>
      </c>
      <c r="E91" s="24">
        <v>0</v>
      </c>
      <c r="F91" s="24">
        <v>0</v>
      </c>
      <c r="G91" s="197">
        <v>265</v>
      </c>
      <c r="H91" s="197">
        <v>0</v>
      </c>
      <c r="I91" s="197">
        <v>0</v>
      </c>
      <c r="J91" s="197">
        <v>0</v>
      </c>
      <c r="K91" s="197">
        <v>270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</row>
    <row r="92" spans="1:16">
      <c r="A92" t="s">
        <v>134</v>
      </c>
      <c r="C92" s="24">
        <v>37</v>
      </c>
      <c r="D92" s="24">
        <v>0</v>
      </c>
      <c r="E92" s="24">
        <v>0</v>
      </c>
      <c r="F92" s="24">
        <v>0</v>
      </c>
      <c r="G92" s="197">
        <v>265</v>
      </c>
      <c r="H92" s="197">
        <v>0</v>
      </c>
      <c r="I92" s="197">
        <v>0</v>
      </c>
      <c r="J92" s="197">
        <v>0</v>
      </c>
      <c r="K92" s="197">
        <v>270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</row>
    <row r="93" spans="1:16">
      <c r="A93" t="s">
        <v>135</v>
      </c>
      <c r="C93" s="24">
        <v>37</v>
      </c>
      <c r="D93" s="24">
        <v>0</v>
      </c>
      <c r="E93" s="24">
        <v>0</v>
      </c>
      <c r="F93" s="24">
        <v>0</v>
      </c>
      <c r="G93" s="197">
        <v>265</v>
      </c>
      <c r="H93" s="197">
        <v>0</v>
      </c>
      <c r="I93" s="197">
        <v>0</v>
      </c>
      <c r="J93" s="197">
        <v>0</v>
      </c>
      <c r="K93" s="197">
        <v>270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</row>
    <row r="94" spans="1:16">
      <c r="A94" t="s">
        <v>136</v>
      </c>
      <c r="C94" s="24">
        <v>37</v>
      </c>
      <c r="D94" s="24">
        <v>0</v>
      </c>
      <c r="E94" s="24">
        <v>0</v>
      </c>
      <c r="F94" s="24">
        <v>0</v>
      </c>
      <c r="G94" s="197">
        <v>265</v>
      </c>
      <c r="H94" s="197">
        <v>0</v>
      </c>
      <c r="I94" s="197">
        <v>0</v>
      </c>
      <c r="J94" s="197">
        <v>0</v>
      </c>
      <c r="K94" s="197">
        <v>270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</row>
    <row r="95" spans="1:16">
      <c r="A95" t="s">
        <v>137</v>
      </c>
      <c r="C95" s="24">
        <v>37</v>
      </c>
      <c r="D95" s="24">
        <v>0</v>
      </c>
      <c r="E95" s="24">
        <v>0</v>
      </c>
      <c r="F95" s="24">
        <v>0</v>
      </c>
      <c r="G95" s="197">
        <v>265</v>
      </c>
      <c r="H95" s="197">
        <v>0</v>
      </c>
      <c r="I95" s="197">
        <v>0</v>
      </c>
      <c r="J95" s="197">
        <v>0</v>
      </c>
      <c r="K95" s="197">
        <v>270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</row>
    <row r="96" spans="1:16">
      <c r="A96" t="s">
        <v>138</v>
      </c>
      <c r="C96" s="24">
        <v>37</v>
      </c>
      <c r="D96" s="24">
        <v>0</v>
      </c>
      <c r="E96" s="24">
        <v>0</v>
      </c>
      <c r="F96" s="24">
        <v>0</v>
      </c>
      <c r="G96" s="197">
        <v>265</v>
      </c>
      <c r="H96" s="197">
        <v>0</v>
      </c>
      <c r="I96" s="197">
        <v>0</v>
      </c>
      <c r="J96" s="197">
        <v>0</v>
      </c>
      <c r="K96" s="197">
        <v>270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</row>
    <row r="97" spans="1:17">
      <c r="A97" t="s">
        <v>139</v>
      </c>
      <c r="C97" s="24">
        <v>37</v>
      </c>
      <c r="D97" s="24">
        <v>0</v>
      </c>
      <c r="E97" s="24">
        <v>0</v>
      </c>
      <c r="F97" s="24">
        <v>0</v>
      </c>
      <c r="G97" s="197">
        <v>265</v>
      </c>
      <c r="H97" s="197">
        <v>0</v>
      </c>
      <c r="I97" s="197">
        <v>0</v>
      </c>
      <c r="J97" s="197">
        <v>0</v>
      </c>
      <c r="K97" s="197">
        <v>270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</row>
    <row r="98" spans="1:17">
      <c r="A98" t="s">
        <v>140</v>
      </c>
      <c r="C98" s="24">
        <v>37</v>
      </c>
      <c r="D98" s="24">
        <v>0</v>
      </c>
      <c r="E98" s="24">
        <v>0</v>
      </c>
      <c r="F98" s="24">
        <v>0</v>
      </c>
      <c r="G98" s="197">
        <v>265</v>
      </c>
      <c r="H98" s="197">
        <v>0</v>
      </c>
      <c r="I98" s="197">
        <v>0</v>
      </c>
      <c r="J98" s="197">
        <v>0</v>
      </c>
      <c r="K98" s="197">
        <v>270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</row>
    <row r="99" spans="1:17">
      <c r="A99" s="114" t="s">
        <v>333</v>
      </c>
      <c r="B99" s="114">
        <f t="shared" ref="B99:Q99" si="0">SUM(B3:B98)/4000</f>
        <v>0</v>
      </c>
      <c r="C99" s="114">
        <f t="shared" si="0"/>
        <v>0.86850000000000005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6.36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7.0925000000000002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1.8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17.059999999999999</v>
      </c>
      <c r="E3" s="197">
        <v>0</v>
      </c>
      <c r="F3" s="197">
        <v>0</v>
      </c>
      <c r="G3" s="197">
        <v>28.38</v>
      </c>
      <c r="H3" s="197">
        <v>0</v>
      </c>
      <c r="I3" s="197">
        <v>0</v>
      </c>
      <c r="J3" s="197">
        <v>35.619999999999997</v>
      </c>
      <c r="K3" s="197">
        <v>165.73</v>
      </c>
      <c r="L3" s="197">
        <v>6.53</v>
      </c>
      <c r="M3" s="197">
        <v>2.12</v>
      </c>
      <c r="N3" s="197">
        <v>1.73</v>
      </c>
      <c r="O3" s="197">
        <v>2.4500000000000002</v>
      </c>
      <c r="P3" s="197">
        <v>0.92</v>
      </c>
      <c r="Q3" s="197">
        <v>5.88</v>
      </c>
      <c r="R3" s="197">
        <v>15.19</v>
      </c>
      <c r="S3" s="197">
        <v>8.69</v>
      </c>
      <c r="T3" s="197">
        <v>0</v>
      </c>
      <c r="U3" s="197">
        <v>2.06</v>
      </c>
      <c r="V3" s="197">
        <v>3.06</v>
      </c>
      <c r="W3" s="197">
        <v>6.57</v>
      </c>
      <c r="X3" s="197">
        <v>28.69</v>
      </c>
      <c r="Y3" s="197">
        <v>0</v>
      </c>
      <c r="Z3" s="197">
        <v>64.23</v>
      </c>
      <c r="AA3" s="197">
        <v>19.18</v>
      </c>
      <c r="AB3" s="197">
        <v>0</v>
      </c>
      <c r="AC3" s="197">
        <v>2.99</v>
      </c>
      <c r="AD3" s="197">
        <v>12.46</v>
      </c>
      <c r="AE3" s="197">
        <v>0</v>
      </c>
      <c r="AF3" s="197">
        <v>0</v>
      </c>
      <c r="AG3" s="197">
        <v>0</v>
      </c>
      <c r="AH3" s="197">
        <v>0</v>
      </c>
      <c r="AI3" s="197">
        <v>14.15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 s="197">
        <v>261.32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17.059999999999999</v>
      </c>
      <c r="E4" s="197">
        <v>0</v>
      </c>
      <c r="F4" s="197">
        <v>0</v>
      </c>
      <c r="G4" s="197">
        <v>28.38</v>
      </c>
      <c r="H4" s="197">
        <v>0</v>
      </c>
      <c r="I4" s="197">
        <v>0</v>
      </c>
      <c r="J4" s="197">
        <v>35.619999999999997</v>
      </c>
      <c r="K4" s="197">
        <v>215.48</v>
      </c>
      <c r="L4" s="197">
        <v>6.53</v>
      </c>
      <c r="M4" s="197">
        <v>2.12</v>
      </c>
      <c r="N4" s="197">
        <v>1.73</v>
      </c>
      <c r="O4" s="197">
        <v>2.4500000000000002</v>
      </c>
      <c r="P4" s="197">
        <v>0.92</v>
      </c>
      <c r="Q4" s="197">
        <v>5.88</v>
      </c>
      <c r="R4" s="197">
        <v>14.75</v>
      </c>
      <c r="S4" s="197">
        <v>8.69</v>
      </c>
      <c r="T4" s="197">
        <v>0</v>
      </c>
      <c r="U4" s="197">
        <v>2.06</v>
      </c>
      <c r="V4" s="197">
        <v>3.02</v>
      </c>
      <c r="W4" s="197">
        <v>6.35</v>
      </c>
      <c r="X4" s="197">
        <v>28.69</v>
      </c>
      <c r="Y4" s="197">
        <v>0</v>
      </c>
      <c r="Z4" s="197">
        <v>64.23</v>
      </c>
      <c r="AA4" s="197">
        <v>19.18</v>
      </c>
      <c r="AB4" s="197">
        <v>0</v>
      </c>
      <c r="AC4" s="197">
        <v>2.99</v>
      </c>
      <c r="AD4" s="197">
        <v>12.46</v>
      </c>
      <c r="AE4" s="197">
        <v>0</v>
      </c>
      <c r="AF4" s="197">
        <v>0</v>
      </c>
      <c r="AG4" s="197">
        <v>0</v>
      </c>
      <c r="AH4" s="197">
        <v>0</v>
      </c>
      <c r="AI4" s="197">
        <v>14.15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 s="197">
        <v>261.32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17.059999999999999</v>
      </c>
      <c r="E5" s="197">
        <v>0</v>
      </c>
      <c r="F5" s="197">
        <v>0</v>
      </c>
      <c r="G5" s="197">
        <v>28.38</v>
      </c>
      <c r="H5" s="197">
        <v>0</v>
      </c>
      <c r="I5" s="197">
        <v>0</v>
      </c>
      <c r="J5" s="197">
        <v>35.619999999999997</v>
      </c>
      <c r="K5" s="197">
        <v>251.33</v>
      </c>
      <c r="L5" s="197">
        <v>2.06</v>
      </c>
      <c r="M5" s="197">
        <v>2.12</v>
      </c>
      <c r="N5" s="197">
        <v>1.73</v>
      </c>
      <c r="O5" s="197">
        <v>2.4500000000000002</v>
      </c>
      <c r="P5" s="197">
        <v>0.92</v>
      </c>
      <c r="Q5" s="197">
        <v>4.59</v>
      </c>
      <c r="R5" s="197">
        <v>14.75</v>
      </c>
      <c r="S5" s="197">
        <v>7.96</v>
      </c>
      <c r="T5" s="197">
        <v>0</v>
      </c>
      <c r="U5" s="197">
        <v>2.06</v>
      </c>
      <c r="V5" s="197">
        <v>3.56</v>
      </c>
      <c r="W5" s="197">
        <v>8.16</v>
      </c>
      <c r="X5" s="197">
        <v>28.69</v>
      </c>
      <c r="Y5" s="197">
        <v>0</v>
      </c>
      <c r="Z5" s="197">
        <v>64.23</v>
      </c>
      <c r="AA5" s="197">
        <v>19.18</v>
      </c>
      <c r="AB5" s="197">
        <v>0</v>
      </c>
      <c r="AC5" s="197">
        <v>2.29</v>
      </c>
      <c r="AD5" s="197">
        <v>12.46</v>
      </c>
      <c r="AE5" s="197">
        <v>0</v>
      </c>
      <c r="AF5" s="197">
        <v>0</v>
      </c>
      <c r="AG5" s="197">
        <v>0</v>
      </c>
      <c r="AH5" s="197">
        <v>0</v>
      </c>
      <c r="AI5" s="197">
        <v>14.15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 s="197">
        <v>261.32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17.059999999999999</v>
      </c>
      <c r="E6" s="197">
        <v>0</v>
      </c>
      <c r="F6" s="197">
        <v>0</v>
      </c>
      <c r="G6" s="197">
        <v>28.38</v>
      </c>
      <c r="H6" s="197">
        <v>0</v>
      </c>
      <c r="I6" s="197">
        <v>0</v>
      </c>
      <c r="J6" s="197">
        <v>35.619999999999997</v>
      </c>
      <c r="K6" s="197">
        <v>251.33</v>
      </c>
      <c r="L6" s="197">
        <v>2.85</v>
      </c>
      <c r="M6" s="197">
        <v>2.12</v>
      </c>
      <c r="N6" s="197">
        <v>1.73</v>
      </c>
      <c r="O6" s="197">
        <v>2.4500000000000002</v>
      </c>
      <c r="P6" s="197">
        <v>0.92</v>
      </c>
      <c r="Q6" s="197">
        <v>4.59</v>
      </c>
      <c r="R6" s="197">
        <v>14.75</v>
      </c>
      <c r="S6" s="197">
        <v>8.59</v>
      </c>
      <c r="T6" s="197">
        <v>0</v>
      </c>
      <c r="U6" s="197">
        <v>2.06</v>
      </c>
      <c r="V6" s="197">
        <v>3.56</v>
      </c>
      <c r="W6" s="197">
        <v>8.16</v>
      </c>
      <c r="X6" s="197">
        <v>28.69</v>
      </c>
      <c r="Y6" s="197">
        <v>0</v>
      </c>
      <c r="Z6" s="197">
        <v>64.23</v>
      </c>
      <c r="AA6" s="197">
        <v>19.18</v>
      </c>
      <c r="AB6" s="197">
        <v>0</v>
      </c>
      <c r="AC6" s="197">
        <v>2.29</v>
      </c>
      <c r="AD6" s="197">
        <v>12.46</v>
      </c>
      <c r="AE6" s="197">
        <v>0</v>
      </c>
      <c r="AF6" s="197">
        <v>0</v>
      </c>
      <c r="AG6" s="197">
        <v>0</v>
      </c>
      <c r="AH6" s="197">
        <v>0</v>
      </c>
      <c r="AI6" s="197">
        <v>14.15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 s="197">
        <v>261.32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17.059999999999999</v>
      </c>
      <c r="E7" s="197">
        <v>0</v>
      </c>
      <c r="F7" s="197">
        <v>0</v>
      </c>
      <c r="G7" s="197">
        <v>28.38</v>
      </c>
      <c r="H7" s="197">
        <v>0</v>
      </c>
      <c r="I7" s="197">
        <v>0</v>
      </c>
      <c r="J7" s="197">
        <v>35.619999999999997</v>
      </c>
      <c r="K7" s="197">
        <v>244.14</v>
      </c>
      <c r="L7" s="197">
        <v>4.5599999999999996</v>
      </c>
      <c r="M7" s="197">
        <v>2.12</v>
      </c>
      <c r="N7" s="197">
        <v>1.73</v>
      </c>
      <c r="O7" s="197">
        <v>2.44</v>
      </c>
      <c r="P7" s="197">
        <v>0.92</v>
      </c>
      <c r="Q7" s="197">
        <v>6.56</v>
      </c>
      <c r="R7" s="197">
        <v>12.76</v>
      </c>
      <c r="S7" s="197">
        <v>10.14</v>
      </c>
      <c r="T7" s="197">
        <v>0</v>
      </c>
      <c r="U7" s="197">
        <v>2.06</v>
      </c>
      <c r="V7" s="197">
        <v>5.49</v>
      </c>
      <c r="W7" s="197">
        <v>11.06</v>
      </c>
      <c r="X7" s="197">
        <v>28.69</v>
      </c>
      <c r="Y7" s="197">
        <v>0</v>
      </c>
      <c r="Z7" s="197">
        <v>65.62</v>
      </c>
      <c r="AA7" s="197">
        <v>19.18</v>
      </c>
      <c r="AB7" s="197">
        <v>0</v>
      </c>
      <c r="AC7" s="197">
        <v>2.29</v>
      </c>
      <c r="AD7" s="197">
        <v>12.46</v>
      </c>
      <c r="AE7" s="197">
        <v>0</v>
      </c>
      <c r="AF7" s="197">
        <v>0</v>
      </c>
      <c r="AG7" s="197">
        <v>0</v>
      </c>
      <c r="AH7" s="197">
        <v>0</v>
      </c>
      <c r="AI7" s="197">
        <v>14.15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 s="197">
        <v>261.32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17.059999999999999</v>
      </c>
      <c r="E8" s="197">
        <v>0</v>
      </c>
      <c r="F8" s="197">
        <v>0</v>
      </c>
      <c r="G8" s="197">
        <v>28.38</v>
      </c>
      <c r="H8" s="197">
        <v>0</v>
      </c>
      <c r="I8" s="197">
        <v>0</v>
      </c>
      <c r="J8" s="197">
        <v>35.619999999999997</v>
      </c>
      <c r="K8" s="197">
        <v>244.17</v>
      </c>
      <c r="L8" s="197">
        <v>6.44</v>
      </c>
      <c r="M8" s="197">
        <v>2.12</v>
      </c>
      <c r="N8" s="197">
        <v>1.73</v>
      </c>
      <c r="O8" s="197">
        <v>2.44</v>
      </c>
      <c r="P8" s="197">
        <v>0.92</v>
      </c>
      <c r="Q8" s="197">
        <v>5.65</v>
      </c>
      <c r="R8" s="197">
        <v>18.62</v>
      </c>
      <c r="S8" s="197">
        <v>10.14</v>
      </c>
      <c r="T8" s="197">
        <v>0</v>
      </c>
      <c r="U8" s="197">
        <v>2.06</v>
      </c>
      <c r="V8" s="197">
        <v>5.49</v>
      </c>
      <c r="W8" s="197">
        <v>11.06</v>
      </c>
      <c r="X8" s="197">
        <v>28.69</v>
      </c>
      <c r="Y8" s="197">
        <v>0</v>
      </c>
      <c r="Z8" s="197">
        <v>65.62</v>
      </c>
      <c r="AA8" s="197">
        <v>19.18</v>
      </c>
      <c r="AB8" s="197">
        <v>0</v>
      </c>
      <c r="AC8" s="197">
        <v>2.29</v>
      </c>
      <c r="AD8" s="197">
        <v>12.46</v>
      </c>
      <c r="AE8" s="197">
        <v>0</v>
      </c>
      <c r="AF8" s="197">
        <v>0</v>
      </c>
      <c r="AG8" s="197">
        <v>0</v>
      </c>
      <c r="AH8" s="197">
        <v>0</v>
      </c>
      <c r="AI8" s="197">
        <v>14.15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 s="197">
        <v>261.32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17.059999999999999</v>
      </c>
      <c r="E9" s="197">
        <v>0</v>
      </c>
      <c r="F9" s="197">
        <v>0</v>
      </c>
      <c r="G9" s="197">
        <v>28.38</v>
      </c>
      <c r="H9" s="197">
        <v>0</v>
      </c>
      <c r="I9" s="197">
        <v>0</v>
      </c>
      <c r="J9" s="197">
        <v>35.619999999999997</v>
      </c>
      <c r="K9" s="197">
        <v>244.14</v>
      </c>
      <c r="L9" s="197">
        <v>6.53</v>
      </c>
      <c r="M9" s="197">
        <v>49.27</v>
      </c>
      <c r="N9" s="197">
        <v>42.21</v>
      </c>
      <c r="O9" s="197">
        <v>58.79</v>
      </c>
      <c r="P9" s="197">
        <v>0.92</v>
      </c>
      <c r="Q9" s="197">
        <v>4.21</v>
      </c>
      <c r="R9" s="197">
        <v>18.62</v>
      </c>
      <c r="S9" s="197">
        <v>10.119999999999999</v>
      </c>
      <c r="T9" s="197">
        <v>0</v>
      </c>
      <c r="U9" s="197">
        <v>2.06</v>
      </c>
      <c r="V9" s="197">
        <v>5.49</v>
      </c>
      <c r="W9" s="197">
        <v>11.7</v>
      </c>
      <c r="X9" s="197">
        <v>28.69</v>
      </c>
      <c r="Y9" s="197">
        <v>0</v>
      </c>
      <c r="Z9" s="197">
        <v>43.47</v>
      </c>
      <c r="AA9" s="197">
        <v>18.68</v>
      </c>
      <c r="AB9" s="197">
        <v>0</v>
      </c>
      <c r="AC9" s="197">
        <v>2.29</v>
      </c>
      <c r="AD9" s="197">
        <v>12.46</v>
      </c>
      <c r="AE9" s="197">
        <v>0</v>
      </c>
      <c r="AF9" s="197">
        <v>0</v>
      </c>
      <c r="AG9" s="197">
        <v>0</v>
      </c>
      <c r="AH9" s="197">
        <v>0</v>
      </c>
      <c r="AI9" s="197">
        <v>14.15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 s="197">
        <v>261.32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17.059999999999999</v>
      </c>
      <c r="E10" s="197">
        <v>0</v>
      </c>
      <c r="F10" s="197">
        <v>0</v>
      </c>
      <c r="G10" s="197">
        <v>28.38</v>
      </c>
      <c r="H10" s="197">
        <v>0</v>
      </c>
      <c r="I10" s="197">
        <v>0</v>
      </c>
      <c r="J10" s="197">
        <v>35.619999999999997</v>
      </c>
      <c r="K10" s="197">
        <v>244.17</v>
      </c>
      <c r="L10" s="197">
        <v>6.53</v>
      </c>
      <c r="M10" s="197">
        <v>49.27</v>
      </c>
      <c r="N10" s="197">
        <v>42.21</v>
      </c>
      <c r="O10" s="197">
        <v>58.79</v>
      </c>
      <c r="P10" s="197">
        <v>0.92</v>
      </c>
      <c r="Q10" s="197">
        <v>4.21</v>
      </c>
      <c r="R10" s="197">
        <v>18.62</v>
      </c>
      <c r="S10" s="197">
        <v>10.119999999999999</v>
      </c>
      <c r="T10" s="197">
        <v>0</v>
      </c>
      <c r="U10" s="197">
        <v>2.06</v>
      </c>
      <c r="V10" s="197">
        <v>5.49</v>
      </c>
      <c r="W10" s="197">
        <v>11.7</v>
      </c>
      <c r="X10" s="197">
        <v>28.69</v>
      </c>
      <c r="Y10" s="197">
        <v>0</v>
      </c>
      <c r="Z10" s="197">
        <v>43.47</v>
      </c>
      <c r="AA10" s="197">
        <v>18.68</v>
      </c>
      <c r="AB10" s="197">
        <v>0</v>
      </c>
      <c r="AC10" s="197">
        <v>2.29</v>
      </c>
      <c r="AD10" s="197">
        <v>12.46</v>
      </c>
      <c r="AE10" s="197">
        <v>0</v>
      </c>
      <c r="AF10" s="197">
        <v>0</v>
      </c>
      <c r="AG10" s="197">
        <v>0</v>
      </c>
      <c r="AH10" s="197">
        <v>0</v>
      </c>
      <c r="AI10" s="197">
        <v>14.15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 s="197">
        <v>261.32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17.059999999999999</v>
      </c>
      <c r="E11" s="197">
        <v>0</v>
      </c>
      <c r="F11" s="197">
        <v>0</v>
      </c>
      <c r="G11" s="197">
        <v>28.38</v>
      </c>
      <c r="H11" s="197">
        <v>0</v>
      </c>
      <c r="I11" s="197">
        <v>0</v>
      </c>
      <c r="J11" s="197">
        <v>35.619999999999997</v>
      </c>
      <c r="K11" s="197">
        <v>244.01</v>
      </c>
      <c r="L11" s="197">
        <v>6.43</v>
      </c>
      <c r="M11" s="197">
        <v>49.27</v>
      </c>
      <c r="N11" s="197">
        <v>42.21</v>
      </c>
      <c r="O11" s="197">
        <v>58.79</v>
      </c>
      <c r="P11" s="197">
        <v>0.92</v>
      </c>
      <c r="Q11" s="197">
        <v>4.0999999999999996</v>
      </c>
      <c r="R11" s="197">
        <v>18.62</v>
      </c>
      <c r="S11" s="197">
        <v>7.23</v>
      </c>
      <c r="T11" s="197">
        <v>0</v>
      </c>
      <c r="U11" s="197">
        <v>2.06</v>
      </c>
      <c r="V11" s="197">
        <v>5.49</v>
      </c>
      <c r="W11" s="197">
        <v>11.7</v>
      </c>
      <c r="X11" s="197">
        <v>28.69</v>
      </c>
      <c r="Y11" s="197">
        <v>0</v>
      </c>
      <c r="Z11" s="197">
        <v>73.89</v>
      </c>
      <c r="AA11" s="197">
        <v>18.68</v>
      </c>
      <c r="AB11" s="197">
        <v>0</v>
      </c>
      <c r="AC11" s="197">
        <v>2.29</v>
      </c>
      <c r="AD11" s="197">
        <v>12.46</v>
      </c>
      <c r="AE11" s="197">
        <v>0</v>
      </c>
      <c r="AF11" s="197">
        <v>0</v>
      </c>
      <c r="AG11" s="197">
        <v>0</v>
      </c>
      <c r="AH11" s="197">
        <v>0</v>
      </c>
      <c r="AI11" s="197">
        <v>14.15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 s="197">
        <v>261.32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17.059999999999999</v>
      </c>
      <c r="E12" s="197">
        <v>0</v>
      </c>
      <c r="F12" s="197">
        <v>0</v>
      </c>
      <c r="G12" s="197">
        <v>28.38</v>
      </c>
      <c r="H12" s="197">
        <v>0</v>
      </c>
      <c r="I12" s="197">
        <v>0</v>
      </c>
      <c r="J12" s="197">
        <v>35.619999999999997</v>
      </c>
      <c r="K12" s="197">
        <v>244.05</v>
      </c>
      <c r="L12" s="197">
        <v>6.43</v>
      </c>
      <c r="M12" s="197">
        <v>49.27</v>
      </c>
      <c r="N12" s="197">
        <v>42.21</v>
      </c>
      <c r="O12" s="197">
        <v>58.79</v>
      </c>
      <c r="P12" s="197">
        <v>0.92</v>
      </c>
      <c r="Q12" s="197">
        <v>4.0999999999999996</v>
      </c>
      <c r="R12" s="197">
        <v>18.62</v>
      </c>
      <c r="S12" s="197">
        <v>7.23</v>
      </c>
      <c r="T12" s="197">
        <v>0</v>
      </c>
      <c r="U12" s="197">
        <v>2.06</v>
      </c>
      <c r="V12" s="197">
        <v>5.49</v>
      </c>
      <c r="W12" s="197">
        <v>11.7</v>
      </c>
      <c r="X12" s="197">
        <v>28.69</v>
      </c>
      <c r="Y12" s="197">
        <v>0</v>
      </c>
      <c r="Z12" s="197">
        <v>73.89</v>
      </c>
      <c r="AA12" s="197">
        <v>18.68</v>
      </c>
      <c r="AB12" s="197">
        <v>0</v>
      </c>
      <c r="AC12" s="197">
        <v>2.29</v>
      </c>
      <c r="AD12" s="197">
        <v>12.46</v>
      </c>
      <c r="AE12" s="197">
        <v>0</v>
      </c>
      <c r="AF12" s="197">
        <v>0</v>
      </c>
      <c r="AG12" s="197">
        <v>0</v>
      </c>
      <c r="AH12" s="197">
        <v>0</v>
      </c>
      <c r="AI12" s="197">
        <v>14.15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 s="197">
        <v>261.32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17.059999999999999</v>
      </c>
      <c r="E13" s="197">
        <v>0</v>
      </c>
      <c r="F13" s="197">
        <v>0</v>
      </c>
      <c r="G13" s="197">
        <v>28.38</v>
      </c>
      <c r="H13" s="197">
        <v>0</v>
      </c>
      <c r="I13" s="197">
        <v>0</v>
      </c>
      <c r="J13" s="197">
        <v>35.619999999999997</v>
      </c>
      <c r="K13" s="197">
        <v>244.01</v>
      </c>
      <c r="L13" s="197">
        <v>6.43</v>
      </c>
      <c r="M13" s="197">
        <v>49.27</v>
      </c>
      <c r="N13" s="197">
        <v>42.21</v>
      </c>
      <c r="O13" s="197">
        <v>58.79</v>
      </c>
      <c r="P13" s="197">
        <v>17.86</v>
      </c>
      <c r="Q13" s="197">
        <v>4.0999999999999996</v>
      </c>
      <c r="R13" s="197">
        <v>18.62</v>
      </c>
      <c r="S13" s="197">
        <v>7.23</v>
      </c>
      <c r="T13" s="197">
        <v>0</v>
      </c>
      <c r="U13" s="197">
        <v>2.06</v>
      </c>
      <c r="V13" s="197">
        <v>5.49</v>
      </c>
      <c r="W13" s="197">
        <v>12.65</v>
      </c>
      <c r="X13" s="197">
        <v>28.69</v>
      </c>
      <c r="Y13" s="197">
        <v>0</v>
      </c>
      <c r="Z13" s="197">
        <v>73.89</v>
      </c>
      <c r="AA13" s="197">
        <v>18.68</v>
      </c>
      <c r="AB13" s="197">
        <v>0</v>
      </c>
      <c r="AC13" s="197">
        <v>2.29</v>
      </c>
      <c r="AD13" s="197">
        <v>12.46</v>
      </c>
      <c r="AE13" s="197">
        <v>0</v>
      </c>
      <c r="AF13" s="197">
        <v>0</v>
      </c>
      <c r="AG13" s="197">
        <v>0</v>
      </c>
      <c r="AH13" s="197">
        <v>0</v>
      </c>
      <c r="AI13" s="197">
        <v>14.15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 s="197">
        <v>261.32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17.059999999999999</v>
      </c>
      <c r="E14" s="197">
        <v>0</v>
      </c>
      <c r="F14" s="197">
        <v>0</v>
      </c>
      <c r="G14" s="197">
        <v>28.38</v>
      </c>
      <c r="H14" s="197">
        <v>0</v>
      </c>
      <c r="I14" s="197">
        <v>0</v>
      </c>
      <c r="J14" s="197">
        <v>35.619999999999997</v>
      </c>
      <c r="K14" s="197">
        <v>244.05</v>
      </c>
      <c r="L14" s="197">
        <v>6.43</v>
      </c>
      <c r="M14" s="197">
        <v>49.27</v>
      </c>
      <c r="N14" s="197">
        <v>42.21</v>
      </c>
      <c r="O14" s="197">
        <v>58.79</v>
      </c>
      <c r="P14" s="197">
        <v>17.86</v>
      </c>
      <c r="Q14" s="197">
        <v>4.0999999999999996</v>
      </c>
      <c r="R14" s="197">
        <v>18.62</v>
      </c>
      <c r="S14" s="197">
        <v>7.23</v>
      </c>
      <c r="T14" s="197">
        <v>0</v>
      </c>
      <c r="U14" s="197">
        <v>2.06</v>
      </c>
      <c r="V14" s="197">
        <v>5.49</v>
      </c>
      <c r="W14" s="197">
        <v>12.65</v>
      </c>
      <c r="X14" s="197">
        <v>28.69</v>
      </c>
      <c r="Y14" s="197">
        <v>0</v>
      </c>
      <c r="Z14" s="197">
        <v>73.89</v>
      </c>
      <c r="AA14" s="197">
        <v>18.68</v>
      </c>
      <c r="AB14" s="197">
        <v>0</v>
      </c>
      <c r="AC14" s="197">
        <v>2.29</v>
      </c>
      <c r="AD14" s="197">
        <v>12.46</v>
      </c>
      <c r="AE14" s="197">
        <v>0</v>
      </c>
      <c r="AF14" s="197">
        <v>0</v>
      </c>
      <c r="AG14" s="197">
        <v>0</v>
      </c>
      <c r="AH14" s="197">
        <v>0</v>
      </c>
      <c r="AI14" s="197">
        <v>14.15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 s="197">
        <v>261.32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17.059999999999999</v>
      </c>
      <c r="E15" s="197">
        <v>0</v>
      </c>
      <c r="F15" s="197">
        <v>0</v>
      </c>
      <c r="G15" s="197">
        <v>28.38</v>
      </c>
      <c r="H15" s="197">
        <v>0</v>
      </c>
      <c r="I15" s="197">
        <v>0</v>
      </c>
      <c r="J15" s="197">
        <v>35.619999999999997</v>
      </c>
      <c r="K15" s="197">
        <v>243.49</v>
      </c>
      <c r="L15" s="197">
        <v>6.29</v>
      </c>
      <c r="M15" s="197">
        <v>49.27</v>
      </c>
      <c r="N15" s="197">
        <v>42.21</v>
      </c>
      <c r="O15" s="197">
        <v>58.79</v>
      </c>
      <c r="P15" s="197">
        <v>17.86</v>
      </c>
      <c r="Q15" s="197">
        <v>3.82</v>
      </c>
      <c r="R15" s="197">
        <v>18.62</v>
      </c>
      <c r="S15" s="197">
        <v>6.59</v>
      </c>
      <c r="T15" s="197">
        <v>0</v>
      </c>
      <c r="U15" s="197">
        <v>2.06</v>
      </c>
      <c r="V15" s="197">
        <v>5.49</v>
      </c>
      <c r="W15" s="197">
        <v>12.65</v>
      </c>
      <c r="X15" s="197">
        <v>28.69</v>
      </c>
      <c r="Y15" s="197">
        <v>0</v>
      </c>
      <c r="Z15" s="197">
        <v>73.89</v>
      </c>
      <c r="AA15" s="197">
        <v>18.68</v>
      </c>
      <c r="AB15" s="197">
        <v>0</v>
      </c>
      <c r="AC15" s="197">
        <v>2.29</v>
      </c>
      <c r="AD15" s="197">
        <v>12.46</v>
      </c>
      <c r="AE15" s="197">
        <v>0</v>
      </c>
      <c r="AF15" s="197">
        <v>0</v>
      </c>
      <c r="AG15" s="197">
        <v>0</v>
      </c>
      <c r="AH15" s="197">
        <v>0</v>
      </c>
      <c r="AI15" s="197">
        <v>14.15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 s="197">
        <v>261.32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17.059999999999999</v>
      </c>
      <c r="E16" s="197">
        <v>0</v>
      </c>
      <c r="F16" s="197">
        <v>0</v>
      </c>
      <c r="G16" s="197">
        <v>28.38</v>
      </c>
      <c r="H16" s="197">
        <v>0</v>
      </c>
      <c r="I16" s="197">
        <v>0</v>
      </c>
      <c r="J16" s="197">
        <v>35.619999999999997</v>
      </c>
      <c r="K16" s="197">
        <v>243.53</v>
      </c>
      <c r="L16" s="197">
        <v>6.29</v>
      </c>
      <c r="M16" s="197">
        <v>49.27</v>
      </c>
      <c r="N16" s="197">
        <v>42.21</v>
      </c>
      <c r="O16" s="197">
        <v>58.79</v>
      </c>
      <c r="P16" s="197">
        <v>17.86</v>
      </c>
      <c r="Q16" s="197">
        <v>3.82</v>
      </c>
      <c r="R16" s="197">
        <v>18.62</v>
      </c>
      <c r="S16" s="197">
        <v>6.59</v>
      </c>
      <c r="T16" s="197">
        <v>0</v>
      </c>
      <c r="U16" s="197">
        <v>2.06</v>
      </c>
      <c r="V16" s="197">
        <v>5.49</v>
      </c>
      <c r="W16" s="197">
        <v>12.65</v>
      </c>
      <c r="X16" s="197">
        <v>28.69</v>
      </c>
      <c r="Y16" s="197">
        <v>0</v>
      </c>
      <c r="Z16" s="197">
        <v>73.89</v>
      </c>
      <c r="AA16" s="197">
        <v>18.68</v>
      </c>
      <c r="AB16" s="197">
        <v>0</v>
      </c>
      <c r="AC16" s="197">
        <v>2.29</v>
      </c>
      <c r="AD16" s="197">
        <v>12.46</v>
      </c>
      <c r="AE16" s="197">
        <v>0</v>
      </c>
      <c r="AF16" s="197">
        <v>0</v>
      </c>
      <c r="AG16" s="197">
        <v>0</v>
      </c>
      <c r="AH16" s="197">
        <v>0</v>
      </c>
      <c r="AI16" s="197">
        <v>14.15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 s="197">
        <v>261.32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17.059999999999999</v>
      </c>
      <c r="E17" s="197">
        <v>0</v>
      </c>
      <c r="F17" s="197">
        <v>0</v>
      </c>
      <c r="G17" s="197">
        <v>28.38</v>
      </c>
      <c r="H17" s="197">
        <v>0</v>
      </c>
      <c r="I17" s="197">
        <v>0</v>
      </c>
      <c r="J17" s="197">
        <v>35.619999999999997</v>
      </c>
      <c r="K17" s="197">
        <v>243.49</v>
      </c>
      <c r="L17" s="197">
        <v>6.29</v>
      </c>
      <c r="M17" s="197">
        <v>49.27</v>
      </c>
      <c r="N17" s="197">
        <v>42.21</v>
      </c>
      <c r="O17" s="197">
        <v>58.79</v>
      </c>
      <c r="P17" s="197">
        <v>17.86</v>
      </c>
      <c r="Q17" s="197">
        <v>3.82</v>
      </c>
      <c r="R17" s="197">
        <v>15.65</v>
      </c>
      <c r="S17" s="197">
        <v>6.59</v>
      </c>
      <c r="T17" s="197">
        <v>0</v>
      </c>
      <c r="U17" s="197">
        <v>2.06</v>
      </c>
      <c r="V17" s="197">
        <v>5.49</v>
      </c>
      <c r="W17" s="197">
        <v>12.65</v>
      </c>
      <c r="X17" s="197">
        <v>28.69</v>
      </c>
      <c r="Y17" s="197">
        <v>0</v>
      </c>
      <c r="Z17" s="197">
        <v>73.89</v>
      </c>
      <c r="AA17" s="197">
        <v>18.68</v>
      </c>
      <c r="AB17" s="197">
        <v>0</v>
      </c>
      <c r="AC17" s="197">
        <v>2.29</v>
      </c>
      <c r="AD17" s="197">
        <v>12.46</v>
      </c>
      <c r="AE17" s="197">
        <v>0</v>
      </c>
      <c r="AF17" s="197">
        <v>0</v>
      </c>
      <c r="AG17" s="197">
        <v>0</v>
      </c>
      <c r="AH17" s="197">
        <v>0</v>
      </c>
      <c r="AI17" s="197">
        <v>14.15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 s="197">
        <v>261.32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17.059999999999999</v>
      </c>
      <c r="E18" s="197">
        <v>0</v>
      </c>
      <c r="F18" s="197">
        <v>0</v>
      </c>
      <c r="G18" s="197">
        <v>28.38</v>
      </c>
      <c r="H18" s="197">
        <v>0</v>
      </c>
      <c r="I18" s="197">
        <v>0</v>
      </c>
      <c r="J18" s="197">
        <v>35.619999999999997</v>
      </c>
      <c r="K18" s="197">
        <v>243.53</v>
      </c>
      <c r="L18" s="197">
        <v>6.29</v>
      </c>
      <c r="M18" s="197">
        <v>49.27</v>
      </c>
      <c r="N18" s="197">
        <v>42.21</v>
      </c>
      <c r="O18" s="197">
        <v>58.79</v>
      </c>
      <c r="P18" s="197">
        <v>17.86</v>
      </c>
      <c r="Q18" s="197">
        <v>3.82</v>
      </c>
      <c r="R18" s="197">
        <v>15.65</v>
      </c>
      <c r="S18" s="197">
        <v>6.59</v>
      </c>
      <c r="T18" s="197">
        <v>0</v>
      </c>
      <c r="U18" s="197">
        <v>2.06</v>
      </c>
      <c r="V18" s="197">
        <v>5.49</v>
      </c>
      <c r="W18" s="197">
        <v>12.65</v>
      </c>
      <c r="X18" s="197">
        <v>28.69</v>
      </c>
      <c r="Y18" s="197">
        <v>0</v>
      </c>
      <c r="Z18" s="197">
        <v>73.89</v>
      </c>
      <c r="AA18" s="197">
        <v>18.68</v>
      </c>
      <c r="AB18" s="197">
        <v>0</v>
      </c>
      <c r="AC18" s="197">
        <v>2.29</v>
      </c>
      <c r="AD18" s="197">
        <v>12.46</v>
      </c>
      <c r="AE18" s="197">
        <v>0</v>
      </c>
      <c r="AF18" s="197">
        <v>0</v>
      </c>
      <c r="AG18" s="197">
        <v>0</v>
      </c>
      <c r="AH18" s="197">
        <v>0</v>
      </c>
      <c r="AI18" s="197">
        <v>14.15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 s="197">
        <v>261.32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17.059999999999999</v>
      </c>
      <c r="E19" s="197">
        <v>0</v>
      </c>
      <c r="F19" s="197">
        <v>0</v>
      </c>
      <c r="G19" s="197">
        <v>28.14</v>
      </c>
      <c r="H19" s="197">
        <v>0</v>
      </c>
      <c r="I19" s="197">
        <v>0</v>
      </c>
      <c r="J19" s="197">
        <v>35.619999999999997</v>
      </c>
      <c r="K19" s="197">
        <v>243.49</v>
      </c>
      <c r="L19" s="197">
        <v>6.29</v>
      </c>
      <c r="M19" s="197">
        <v>49.27</v>
      </c>
      <c r="N19" s="197">
        <v>42.21</v>
      </c>
      <c r="O19" s="197">
        <v>58.79</v>
      </c>
      <c r="P19" s="197">
        <v>17.86</v>
      </c>
      <c r="Q19" s="197">
        <v>3.82</v>
      </c>
      <c r="R19" s="197">
        <v>15.65</v>
      </c>
      <c r="S19" s="197">
        <v>6.59</v>
      </c>
      <c r="T19" s="197">
        <v>0</v>
      </c>
      <c r="U19" s="197">
        <v>2.06</v>
      </c>
      <c r="V19" s="197">
        <v>5.49</v>
      </c>
      <c r="W19" s="197">
        <v>12.33</v>
      </c>
      <c r="X19" s="197">
        <v>28.69</v>
      </c>
      <c r="Y19" s="197">
        <v>0</v>
      </c>
      <c r="Z19" s="197">
        <v>73.89</v>
      </c>
      <c r="AA19" s="197">
        <v>18.68</v>
      </c>
      <c r="AB19" s="197">
        <v>0</v>
      </c>
      <c r="AC19" s="197">
        <v>2.29</v>
      </c>
      <c r="AD19" s="197">
        <v>12.46</v>
      </c>
      <c r="AE19" s="197">
        <v>0</v>
      </c>
      <c r="AF19" s="197">
        <v>0</v>
      </c>
      <c r="AG19" s="197">
        <v>0</v>
      </c>
      <c r="AH19" s="197">
        <v>0</v>
      </c>
      <c r="AI19" s="197">
        <v>14.15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 s="197">
        <v>261.32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17.059999999999999</v>
      </c>
      <c r="E20" s="197">
        <v>0</v>
      </c>
      <c r="F20" s="197">
        <v>0</v>
      </c>
      <c r="G20" s="197">
        <v>28.14</v>
      </c>
      <c r="H20" s="197">
        <v>0</v>
      </c>
      <c r="I20" s="197">
        <v>0</v>
      </c>
      <c r="J20" s="197">
        <v>35.619999999999997</v>
      </c>
      <c r="K20" s="197">
        <v>243.53</v>
      </c>
      <c r="L20" s="197">
        <v>6.29</v>
      </c>
      <c r="M20" s="197">
        <v>49.27</v>
      </c>
      <c r="N20" s="197">
        <v>42.21</v>
      </c>
      <c r="O20" s="197">
        <v>58.79</v>
      </c>
      <c r="P20" s="197">
        <v>17.86</v>
      </c>
      <c r="Q20" s="197">
        <v>3.82</v>
      </c>
      <c r="R20" s="197">
        <v>15.65</v>
      </c>
      <c r="S20" s="197">
        <v>6.59</v>
      </c>
      <c r="T20" s="197">
        <v>0</v>
      </c>
      <c r="U20" s="197">
        <v>2.06</v>
      </c>
      <c r="V20" s="197">
        <v>5.49</v>
      </c>
      <c r="W20" s="197">
        <v>12.33</v>
      </c>
      <c r="X20" s="197">
        <v>28.69</v>
      </c>
      <c r="Y20" s="197">
        <v>0</v>
      </c>
      <c r="Z20" s="197">
        <v>73.89</v>
      </c>
      <c r="AA20" s="197">
        <v>18.68</v>
      </c>
      <c r="AB20" s="197">
        <v>0</v>
      </c>
      <c r="AC20" s="197">
        <v>2.29</v>
      </c>
      <c r="AD20" s="197">
        <v>12.46</v>
      </c>
      <c r="AE20" s="197">
        <v>0</v>
      </c>
      <c r="AF20" s="197">
        <v>0</v>
      </c>
      <c r="AG20" s="197">
        <v>0</v>
      </c>
      <c r="AH20" s="197">
        <v>0</v>
      </c>
      <c r="AI20" s="197">
        <v>14.15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 s="197">
        <v>261.32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17.059999999999999</v>
      </c>
      <c r="E21" s="197">
        <v>0</v>
      </c>
      <c r="F21" s="197">
        <v>0</v>
      </c>
      <c r="G21" s="197">
        <v>28.14</v>
      </c>
      <c r="H21" s="197">
        <v>0</v>
      </c>
      <c r="I21" s="197">
        <v>0</v>
      </c>
      <c r="J21" s="197">
        <v>35.619999999999997</v>
      </c>
      <c r="K21" s="197">
        <v>243.49</v>
      </c>
      <c r="L21" s="197">
        <v>6.29</v>
      </c>
      <c r="M21" s="197">
        <v>49.27</v>
      </c>
      <c r="N21" s="197">
        <v>42.21</v>
      </c>
      <c r="O21" s="197">
        <v>58.79</v>
      </c>
      <c r="P21" s="197">
        <v>17.86</v>
      </c>
      <c r="Q21" s="197">
        <v>3.82</v>
      </c>
      <c r="R21" s="197">
        <v>18.62</v>
      </c>
      <c r="S21" s="197">
        <v>6.59</v>
      </c>
      <c r="T21" s="197">
        <v>0</v>
      </c>
      <c r="U21" s="197">
        <v>2.06</v>
      </c>
      <c r="V21" s="197">
        <v>5.49</v>
      </c>
      <c r="W21" s="197">
        <v>12.59</v>
      </c>
      <c r="X21" s="197">
        <v>28.69</v>
      </c>
      <c r="Y21" s="197">
        <v>0</v>
      </c>
      <c r="Z21" s="197">
        <v>73.89</v>
      </c>
      <c r="AA21" s="197">
        <v>18.68</v>
      </c>
      <c r="AB21" s="197">
        <v>0</v>
      </c>
      <c r="AC21" s="197">
        <v>2.29</v>
      </c>
      <c r="AD21" s="197">
        <v>12.46</v>
      </c>
      <c r="AE21" s="197">
        <v>0</v>
      </c>
      <c r="AF21" s="197">
        <v>0</v>
      </c>
      <c r="AG21" s="197">
        <v>0</v>
      </c>
      <c r="AH21" s="197">
        <v>0</v>
      </c>
      <c r="AI21" s="197">
        <v>14.15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261.32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17.059999999999999</v>
      </c>
      <c r="E22" s="197">
        <v>0</v>
      </c>
      <c r="F22" s="197">
        <v>0</v>
      </c>
      <c r="G22" s="197">
        <v>28.14</v>
      </c>
      <c r="H22" s="197">
        <v>0</v>
      </c>
      <c r="I22" s="197">
        <v>0</v>
      </c>
      <c r="J22" s="197">
        <v>35.619999999999997</v>
      </c>
      <c r="K22" s="197">
        <v>243.53</v>
      </c>
      <c r="L22" s="197">
        <v>6.29</v>
      </c>
      <c r="M22" s="197">
        <v>49.27</v>
      </c>
      <c r="N22" s="197">
        <v>42.21</v>
      </c>
      <c r="O22" s="197">
        <v>58.79</v>
      </c>
      <c r="P22" s="197">
        <v>17.86</v>
      </c>
      <c r="Q22" s="197">
        <v>3.82</v>
      </c>
      <c r="R22" s="197">
        <v>18.62</v>
      </c>
      <c r="S22" s="197">
        <v>6.59</v>
      </c>
      <c r="T22" s="197">
        <v>0</v>
      </c>
      <c r="U22" s="197">
        <v>2.06</v>
      </c>
      <c r="V22" s="197">
        <v>5.49</v>
      </c>
      <c r="W22" s="197">
        <v>12.75</v>
      </c>
      <c r="X22" s="197">
        <v>28.69</v>
      </c>
      <c r="Y22" s="197">
        <v>0</v>
      </c>
      <c r="Z22" s="197">
        <v>73.89</v>
      </c>
      <c r="AA22" s="197">
        <v>18.68</v>
      </c>
      <c r="AB22" s="197">
        <v>0</v>
      </c>
      <c r="AC22" s="197">
        <v>2.99</v>
      </c>
      <c r="AD22" s="197">
        <v>12.46</v>
      </c>
      <c r="AE22" s="197">
        <v>0</v>
      </c>
      <c r="AF22" s="197">
        <v>0</v>
      </c>
      <c r="AG22" s="197">
        <v>0</v>
      </c>
      <c r="AH22" s="197">
        <v>0</v>
      </c>
      <c r="AI22" s="197">
        <v>14.15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261.32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17.059999999999999</v>
      </c>
      <c r="E23" s="197">
        <v>0</v>
      </c>
      <c r="F23" s="197">
        <v>0</v>
      </c>
      <c r="G23" s="197">
        <v>27.9</v>
      </c>
      <c r="H23" s="197">
        <v>0</v>
      </c>
      <c r="I23" s="197">
        <v>0</v>
      </c>
      <c r="J23" s="197">
        <v>35.619999999999997</v>
      </c>
      <c r="K23" s="197">
        <v>243.49</v>
      </c>
      <c r="L23" s="197">
        <v>6.29</v>
      </c>
      <c r="M23" s="197">
        <v>49.27</v>
      </c>
      <c r="N23" s="197">
        <v>42.21</v>
      </c>
      <c r="O23" s="197">
        <v>58.79</v>
      </c>
      <c r="P23" s="197">
        <v>17.86</v>
      </c>
      <c r="Q23" s="197">
        <v>3.9</v>
      </c>
      <c r="R23" s="197">
        <v>18.62</v>
      </c>
      <c r="S23" s="197">
        <v>8.92</v>
      </c>
      <c r="T23" s="197">
        <v>0</v>
      </c>
      <c r="U23" s="197">
        <v>2.06</v>
      </c>
      <c r="V23" s="197">
        <v>5.49</v>
      </c>
      <c r="W23" s="197">
        <v>13.02</v>
      </c>
      <c r="X23" s="197">
        <v>28.69</v>
      </c>
      <c r="Y23" s="197">
        <v>0</v>
      </c>
      <c r="Z23" s="197">
        <v>73.89</v>
      </c>
      <c r="AA23" s="197">
        <v>18.68</v>
      </c>
      <c r="AB23" s="197">
        <v>0</v>
      </c>
      <c r="AC23" s="197">
        <v>2.99</v>
      </c>
      <c r="AD23" s="197">
        <v>12.46</v>
      </c>
      <c r="AE23" s="197">
        <v>0</v>
      </c>
      <c r="AF23" s="197">
        <v>0</v>
      </c>
      <c r="AG23" s="197">
        <v>0</v>
      </c>
      <c r="AH23" s="197">
        <v>0</v>
      </c>
      <c r="AI23" s="197">
        <v>14.15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261.32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17.059999999999999</v>
      </c>
      <c r="E24" s="197">
        <v>0</v>
      </c>
      <c r="F24" s="197">
        <v>0</v>
      </c>
      <c r="G24" s="197">
        <v>27.9</v>
      </c>
      <c r="H24" s="197">
        <v>0</v>
      </c>
      <c r="I24" s="197">
        <v>0</v>
      </c>
      <c r="J24" s="197">
        <v>35.619999999999997</v>
      </c>
      <c r="K24" s="197">
        <v>243.53</v>
      </c>
      <c r="L24" s="197">
        <v>6.29</v>
      </c>
      <c r="M24" s="197">
        <v>49.27</v>
      </c>
      <c r="N24" s="197">
        <v>42.21</v>
      </c>
      <c r="O24" s="197">
        <v>58.79</v>
      </c>
      <c r="P24" s="197">
        <v>17.86</v>
      </c>
      <c r="Q24" s="197">
        <v>3.9</v>
      </c>
      <c r="R24" s="197">
        <v>18.62</v>
      </c>
      <c r="S24" s="197">
        <v>8.92</v>
      </c>
      <c r="T24" s="197">
        <v>0</v>
      </c>
      <c r="U24" s="197">
        <v>2.06</v>
      </c>
      <c r="V24" s="197">
        <v>5.49</v>
      </c>
      <c r="W24" s="197">
        <v>13.02</v>
      </c>
      <c r="X24" s="197">
        <v>28.69</v>
      </c>
      <c r="Y24" s="197">
        <v>0</v>
      </c>
      <c r="Z24" s="197">
        <v>73.89</v>
      </c>
      <c r="AA24" s="197">
        <v>18.68</v>
      </c>
      <c r="AB24" s="197">
        <v>0</v>
      </c>
      <c r="AC24" s="197">
        <v>2.99</v>
      </c>
      <c r="AD24" s="197">
        <v>12.46</v>
      </c>
      <c r="AE24" s="197">
        <v>0</v>
      </c>
      <c r="AF24" s="197">
        <v>0</v>
      </c>
      <c r="AG24" s="197">
        <v>0</v>
      </c>
      <c r="AH24" s="197">
        <v>0</v>
      </c>
      <c r="AI24" s="197">
        <v>14.15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261.32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17.059999999999999</v>
      </c>
      <c r="E25" s="197">
        <v>0</v>
      </c>
      <c r="F25" s="197">
        <v>0</v>
      </c>
      <c r="G25" s="197">
        <v>27.9</v>
      </c>
      <c r="H25" s="197">
        <v>0</v>
      </c>
      <c r="I25" s="197">
        <v>0</v>
      </c>
      <c r="J25" s="197">
        <v>35.619999999999997</v>
      </c>
      <c r="K25" s="197">
        <v>243.49</v>
      </c>
      <c r="L25" s="197">
        <v>6.29</v>
      </c>
      <c r="M25" s="197">
        <v>49.27</v>
      </c>
      <c r="N25" s="197">
        <v>42.21</v>
      </c>
      <c r="O25" s="197">
        <v>58.79</v>
      </c>
      <c r="P25" s="197">
        <v>17.86</v>
      </c>
      <c r="Q25" s="197">
        <v>3.82</v>
      </c>
      <c r="R25" s="197">
        <v>18.62</v>
      </c>
      <c r="S25" s="197">
        <v>8.92</v>
      </c>
      <c r="T25" s="197">
        <v>0</v>
      </c>
      <c r="U25" s="197">
        <v>2.06</v>
      </c>
      <c r="V25" s="197">
        <v>5.49</v>
      </c>
      <c r="W25" s="197">
        <v>12.22</v>
      </c>
      <c r="X25" s="197">
        <v>28.69</v>
      </c>
      <c r="Y25" s="197">
        <v>0</v>
      </c>
      <c r="Z25" s="197">
        <v>73.89</v>
      </c>
      <c r="AA25" s="197">
        <v>18.68</v>
      </c>
      <c r="AB25" s="197">
        <v>0</v>
      </c>
      <c r="AC25" s="197">
        <v>2.99</v>
      </c>
      <c r="AD25" s="197">
        <v>12.46</v>
      </c>
      <c r="AE25" s="197">
        <v>0</v>
      </c>
      <c r="AF25" s="197">
        <v>0</v>
      </c>
      <c r="AG25" s="197">
        <v>0</v>
      </c>
      <c r="AH25" s="197">
        <v>0</v>
      </c>
      <c r="AI25" s="197">
        <v>14.15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261.32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16.600000000000001</v>
      </c>
      <c r="E26" s="197">
        <v>0</v>
      </c>
      <c r="F26" s="197">
        <v>0</v>
      </c>
      <c r="G26" s="197">
        <v>27.9</v>
      </c>
      <c r="H26" s="197">
        <v>0</v>
      </c>
      <c r="I26" s="197">
        <v>0</v>
      </c>
      <c r="J26" s="197">
        <v>35.619999999999997</v>
      </c>
      <c r="K26" s="197">
        <v>243.53</v>
      </c>
      <c r="L26" s="197">
        <v>6.29</v>
      </c>
      <c r="M26" s="197">
        <v>49.27</v>
      </c>
      <c r="N26" s="197">
        <v>42.21</v>
      </c>
      <c r="O26" s="197">
        <v>58.79</v>
      </c>
      <c r="P26" s="197">
        <v>17.86</v>
      </c>
      <c r="Q26" s="197">
        <v>3.82</v>
      </c>
      <c r="R26" s="197">
        <v>18.62</v>
      </c>
      <c r="S26" s="197">
        <v>8.92</v>
      </c>
      <c r="T26" s="197">
        <v>0</v>
      </c>
      <c r="U26" s="197">
        <v>2.06</v>
      </c>
      <c r="V26" s="197">
        <v>5.49</v>
      </c>
      <c r="W26" s="197">
        <v>12.22</v>
      </c>
      <c r="X26" s="197">
        <v>28.69</v>
      </c>
      <c r="Y26" s="197">
        <v>0</v>
      </c>
      <c r="Z26" s="197">
        <v>73.89</v>
      </c>
      <c r="AA26" s="197">
        <v>18.68</v>
      </c>
      <c r="AB26" s="197">
        <v>0</v>
      </c>
      <c r="AC26" s="197">
        <v>2.99</v>
      </c>
      <c r="AD26" s="197">
        <v>12.46</v>
      </c>
      <c r="AE26" s="197">
        <v>0</v>
      </c>
      <c r="AF26" s="197">
        <v>0</v>
      </c>
      <c r="AG26" s="197">
        <v>0</v>
      </c>
      <c r="AH26" s="197">
        <v>0</v>
      </c>
      <c r="AI26" s="197">
        <v>14.15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261.32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16.600000000000001</v>
      </c>
      <c r="E27" s="197">
        <v>0</v>
      </c>
      <c r="F27" s="197">
        <v>0</v>
      </c>
      <c r="G27" s="197">
        <v>27.9</v>
      </c>
      <c r="H27" s="197">
        <v>0</v>
      </c>
      <c r="I27" s="197">
        <v>0</v>
      </c>
      <c r="J27" s="197">
        <v>35.619999999999997</v>
      </c>
      <c r="K27" s="197">
        <v>242.56</v>
      </c>
      <c r="L27" s="197">
        <v>6.43</v>
      </c>
      <c r="M27" s="197">
        <v>49.27</v>
      </c>
      <c r="N27" s="197">
        <v>42.21</v>
      </c>
      <c r="O27" s="197">
        <v>58.79</v>
      </c>
      <c r="P27" s="197">
        <v>17.86</v>
      </c>
      <c r="Q27" s="197">
        <v>4.0999999999999996</v>
      </c>
      <c r="R27" s="197">
        <v>16.96</v>
      </c>
      <c r="S27" s="197">
        <v>7.23</v>
      </c>
      <c r="T27" s="197">
        <v>0</v>
      </c>
      <c r="U27" s="197">
        <v>2.06</v>
      </c>
      <c r="V27" s="197">
        <v>5.49</v>
      </c>
      <c r="W27" s="197">
        <v>12.23</v>
      </c>
      <c r="X27" s="197">
        <v>28.69</v>
      </c>
      <c r="Y27" s="197">
        <v>0</v>
      </c>
      <c r="Z27" s="197">
        <v>73.89</v>
      </c>
      <c r="AA27" s="197">
        <v>18.68</v>
      </c>
      <c r="AB27" s="197">
        <v>0</v>
      </c>
      <c r="AC27" s="197">
        <v>2.99</v>
      </c>
      <c r="AD27" s="197">
        <v>12.46</v>
      </c>
      <c r="AE27" s="197">
        <v>0</v>
      </c>
      <c r="AF27" s="197">
        <v>0</v>
      </c>
      <c r="AG27" s="197">
        <v>0</v>
      </c>
      <c r="AH27" s="197">
        <v>0</v>
      </c>
      <c r="AI27" s="197">
        <v>14.15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261.32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16.600000000000001</v>
      </c>
      <c r="E28" s="197">
        <v>0</v>
      </c>
      <c r="F28" s="197">
        <v>0</v>
      </c>
      <c r="G28" s="197">
        <v>27.9</v>
      </c>
      <c r="H28" s="197">
        <v>0</v>
      </c>
      <c r="I28" s="197">
        <v>0</v>
      </c>
      <c r="J28" s="197">
        <v>35.619999999999997</v>
      </c>
      <c r="K28" s="197">
        <v>242.59</v>
      </c>
      <c r="L28" s="197">
        <v>6.43</v>
      </c>
      <c r="M28" s="197">
        <v>49.27</v>
      </c>
      <c r="N28" s="197">
        <v>42.21</v>
      </c>
      <c r="O28" s="197">
        <v>58.79</v>
      </c>
      <c r="P28" s="197">
        <v>17.86</v>
      </c>
      <c r="Q28" s="197">
        <v>4.0999999999999996</v>
      </c>
      <c r="R28" s="197">
        <v>18.62</v>
      </c>
      <c r="S28" s="197">
        <v>7.23</v>
      </c>
      <c r="T28" s="197">
        <v>0</v>
      </c>
      <c r="U28" s="197">
        <v>2.06</v>
      </c>
      <c r="V28" s="197">
        <v>5.49</v>
      </c>
      <c r="W28" s="197">
        <v>12.23</v>
      </c>
      <c r="X28" s="197">
        <v>28.69</v>
      </c>
      <c r="Y28" s="197">
        <v>0</v>
      </c>
      <c r="Z28" s="197">
        <v>73.89</v>
      </c>
      <c r="AA28" s="197">
        <v>18.68</v>
      </c>
      <c r="AB28" s="197">
        <v>0</v>
      </c>
      <c r="AC28" s="197">
        <v>2.99</v>
      </c>
      <c r="AD28" s="197">
        <v>12.46</v>
      </c>
      <c r="AE28" s="197">
        <v>0</v>
      </c>
      <c r="AF28" s="197">
        <v>0</v>
      </c>
      <c r="AG28" s="197">
        <v>0</v>
      </c>
      <c r="AH28" s="197">
        <v>0</v>
      </c>
      <c r="AI28" s="197">
        <v>14.15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261.32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16.600000000000001</v>
      </c>
      <c r="E29" s="197">
        <v>0</v>
      </c>
      <c r="F29" s="197">
        <v>0</v>
      </c>
      <c r="G29" s="197">
        <v>27.9</v>
      </c>
      <c r="H29" s="197">
        <v>0</v>
      </c>
      <c r="I29" s="197">
        <v>0</v>
      </c>
      <c r="J29" s="197">
        <v>35.619999999999997</v>
      </c>
      <c r="K29" s="197">
        <v>242.69</v>
      </c>
      <c r="L29" s="197">
        <v>6.44</v>
      </c>
      <c r="M29" s="197">
        <v>49.27</v>
      </c>
      <c r="N29" s="197">
        <v>42.21</v>
      </c>
      <c r="O29" s="197">
        <v>58.79</v>
      </c>
      <c r="P29" s="197">
        <v>17.86</v>
      </c>
      <c r="Q29" s="197">
        <v>4.21</v>
      </c>
      <c r="R29" s="197">
        <v>18.62</v>
      </c>
      <c r="S29" s="197">
        <v>10.14</v>
      </c>
      <c r="T29" s="197">
        <v>0</v>
      </c>
      <c r="U29" s="197">
        <v>2.0699999999999998</v>
      </c>
      <c r="V29" s="197">
        <v>5.49</v>
      </c>
      <c r="W29" s="197">
        <v>12.8</v>
      </c>
      <c r="X29" s="197">
        <v>28.69</v>
      </c>
      <c r="Y29" s="197">
        <v>0</v>
      </c>
      <c r="Z29" s="197">
        <v>73.89</v>
      </c>
      <c r="AA29" s="197">
        <v>18.68</v>
      </c>
      <c r="AB29" s="197">
        <v>0</v>
      </c>
      <c r="AC29" s="197">
        <v>2.99</v>
      </c>
      <c r="AD29" s="197">
        <v>12.46</v>
      </c>
      <c r="AE29" s="197">
        <v>0</v>
      </c>
      <c r="AF29" s="197">
        <v>0</v>
      </c>
      <c r="AG29" s="197">
        <v>0</v>
      </c>
      <c r="AH29" s="197">
        <v>0</v>
      </c>
      <c r="AI29" s="197">
        <v>14.15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261.32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16.600000000000001</v>
      </c>
      <c r="E30" s="197">
        <v>0</v>
      </c>
      <c r="F30" s="197">
        <v>0</v>
      </c>
      <c r="G30" s="197">
        <v>27.9</v>
      </c>
      <c r="H30" s="197">
        <v>0</v>
      </c>
      <c r="I30" s="197">
        <v>0</v>
      </c>
      <c r="J30" s="197">
        <v>35.619999999999997</v>
      </c>
      <c r="K30" s="197">
        <v>242.73</v>
      </c>
      <c r="L30" s="197">
        <v>6.44</v>
      </c>
      <c r="M30" s="197">
        <v>49.27</v>
      </c>
      <c r="N30" s="197">
        <v>42.21</v>
      </c>
      <c r="O30" s="197">
        <v>58.79</v>
      </c>
      <c r="P30" s="197">
        <v>17.86</v>
      </c>
      <c r="Q30" s="197">
        <v>4.21</v>
      </c>
      <c r="R30" s="197">
        <v>18.62</v>
      </c>
      <c r="S30" s="197">
        <v>10.14</v>
      </c>
      <c r="T30" s="197">
        <v>0</v>
      </c>
      <c r="U30" s="197">
        <v>2.0699999999999998</v>
      </c>
      <c r="V30" s="197">
        <v>5.49</v>
      </c>
      <c r="W30" s="197">
        <v>13.6</v>
      </c>
      <c r="X30" s="197">
        <v>28.69</v>
      </c>
      <c r="Y30" s="197">
        <v>0</v>
      </c>
      <c r="Z30" s="197">
        <v>73.89</v>
      </c>
      <c r="AA30" s="197">
        <v>18.68</v>
      </c>
      <c r="AB30" s="197">
        <v>0</v>
      </c>
      <c r="AC30" s="197">
        <v>2.99</v>
      </c>
      <c r="AD30" s="197">
        <v>12.46</v>
      </c>
      <c r="AE30" s="197">
        <v>0</v>
      </c>
      <c r="AF30" s="197">
        <v>0</v>
      </c>
      <c r="AG30" s="197">
        <v>0</v>
      </c>
      <c r="AH30" s="197">
        <v>0</v>
      </c>
      <c r="AI30" s="197">
        <v>14.15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261.32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16.600000000000001</v>
      </c>
      <c r="E31" s="197">
        <v>0</v>
      </c>
      <c r="F31" s="197">
        <v>0</v>
      </c>
      <c r="G31" s="197">
        <v>27.9</v>
      </c>
      <c r="H31" s="197">
        <v>0</v>
      </c>
      <c r="I31" s="197">
        <v>0</v>
      </c>
      <c r="J31" s="197">
        <v>35.619999999999997</v>
      </c>
      <c r="K31" s="197">
        <v>242.34</v>
      </c>
      <c r="L31" s="197">
        <v>6.36</v>
      </c>
      <c r="M31" s="197">
        <v>49.27</v>
      </c>
      <c r="N31" s="197">
        <v>42.21</v>
      </c>
      <c r="O31" s="197">
        <v>58.79</v>
      </c>
      <c r="P31" s="197">
        <v>17.86</v>
      </c>
      <c r="Q31" s="197">
        <v>3.9</v>
      </c>
      <c r="R31" s="197">
        <v>15.61</v>
      </c>
      <c r="S31" s="197">
        <v>8.93</v>
      </c>
      <c r="T31" s="197">
        <v>0</v>
      </c>
      <c r="U31" s="197">
        <v>2.0699999999999998</v>
      </c>
      <c r="V31" s="197">
        <v>5.49</v>
      </c>
      <c r="W31" s="197">
        <v>13.56</v>
      </c>
      <c r="X31" s="197">
        <v>28.69</v>
      </c>
      <c r="Y31" s="197">
        <v>0</v>
      </c>
      <c r="Z31" s="197">
        <v>73.89</v>
      </c>
      <c r="AA31" s="197">
        <v>19.18</v>
      </c>
      <c r="AB31" s="197">
        <v>0</v>
      </c>
      <c r="AC31" s="197">
        <v>2.99</v>
      </c>
      <c r="AD31" s="197">
        <v>12.46</v>
      </c>
      <c r="AE31" s="197">
        <v>0</v>
      </c>
      <c r="AF31" s="197">
        <v>0</v>
      </c>
      <c r="AG31" s="197">
        <v>0</v>
      </c>
      <c r="AH31" s="197">
        <v>0</v>
      </c>
      <c r="AI31" s="197">
        <v>14.15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261.32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16.600000000000001</v>
      </c>
      <c r="E32" s="197">
        <v>0</v>
      </c>
      <c r="F32" s="197">
        <v>0</v>
      </c>
      <c r="G32" s="197">
        <v>27.9</v>
      </c>
      <c r="H32" s="197">
        <v>0</v>
      </c>
      <c r="I32" s="197">
        <v>0</v>
      </c>
      <c r="J32" s="197">
        <v>35.619999999999997</v>
      </c>
      <c r="K32" s="197">
        <v>242.37</v>
      </c>
      <c r="L32" s="197">
        <v>6.36</v>
      </c>
      <c r="M32" s="197">
        <v>49.27</v>
      </c>
      <c r="N32" s="197">
        <v>42.21</v>
      </c>
      <c r="O32" s="197">
        <v>58.79</v>
      </c>
      <c r="P32" s="197">
        <v>17.86</v>
      </c>
      <c r="Q32" s="197">
        <v>3.9</v>
      </c>
      <c r="R32" s="197">
        <v>15.61</v>
      </c>
      <c r="S32" s="197">
        <v>8.93</v>
      </c>
      <c r="T32" s="197">
        <v>0</v>
      </c>
      <c r="U32" s="197">
        <v>2.0699999999999998</v>
      </c>
      <c r="V32" s="197">
        <v>5.49</v>
      </c>
      <c r="W32" s="197">
        <v>13.56</v>
      </c>
      <c r="X32" s="197">
        <v>28.69</v>
      </c>
      <c r="Y32" s="197">
        <v>0</v>
      </c>
      <c r="Z32" s="197">
        <v>73.89</v>
      </c>
      <c r="AA32" s="197">
        <v>19.18</v>
      </c>
      <c r="AB32" s="197">
        <v>0</v>
      </c>
      <c r="AC32" s="197">
        <v>2.99</v>
      </c>
      <c r="AD32" s="197">
        <v>12.46</v>
      </c>
      <c r="AE32" s="197">
        <v>0</v>
      </c>
      <c r="AF32" s="197">
        <v>0</v>
      </c>
      <c r="AG32" s="197">
        <v>0</v>
      </c>
      <c r="AH32" s="197">
        <v>0</v>
      </c>
      <c r="AI32" s="197">
        <v>14.15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261.32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16.600000000000001</v>
      </c>
      <c r="E33" s="197">
        <v>0</v>
      </c>
      <c r="F33" s="197">
        <v>0</v>
      </c>
      <c r="G33" s="197">
        <v>27.9</v>
      </c>
      <c r="H33" s="197">
        <v>0</v>
      </c>
      <c r="I33" s="197">
        <v>0</v>
      </c>
      <c r="J33" s="197">
        <v>35.619999999999997</v>
      </c>
      <c r="K33" s="197">
        <v>242.34</v>
      </c>
      <c r="L33" s="197">
        <v>6.36</v>
      </c>
      <c r="M33" s="197">
        <v>49.27</v>
      </c>
      <c r="N33" s="197">
        <v>42.21</v>
      </c>
      <c r="O33" s="197">
        <v>58.79</v>
      </c>
      <c r="P33" s="197">
        <v>17.86</v>
      </c>
      <c r="Q33" s="197">
        <v>3.82</v>
      </c>
      <c r="R33" s="197">
        <v>15.61</v>
      </c>
      <c r="S33" s="197">
        <v>6.59</v>
      </c>
      <c r="T33" s="197">
        <v>0</v>
      </c>
      <c r="U33" s="197">
        <v>2.0699999999999998</v>
      </c>
      <c r="V33" s="197">
        <v>5.49</v>
      </c>
      <c r="W33" s="197">
        <v>13.56</v>
      </c>
      <c r="X33" s="197">
        <v>28.69</v>
      </c>
      <c r="Y33" s="197">
        <v>0</v>
      </c>
      <c r="Z33" s="197">
        <v>73.89</v>
      </c>
      <c r="AA33" s="197">
        <v>18.68</v>
      </c>
      <c r="AB33" s="197">
        <v>0</v>
      </c>
      <c r="AC33" s="197">
        <v>2.99</v>
      </c>
      <c r="AD33" s="197">
        <v>12.46</v>
      </c>
      <c r="AE33" s="197">
        <v>0</v>
      </c>
      <c r="AF33" s="197">
        <v>0</v>
      </c>
      <c r="AG33" s="197">
        <v>0</v>
      </c>
      <c r="AH33" s="197">
        <v>0</v>
      </c>
      <c r="AI33" s="197">
        <v>14.15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261.32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16.600000000000001</v>
      </c>
      <c r="E34" s="197">
        <v>0</v>
      </c>
      <c r="F34" s="197">
        <v>0</v>
      </c>
      <c r="G34" s="197">
        <v>27.9</v>
      </c>
      <c r="H34" s="197">
        <v>0</v>
      </c>
      <c r="I34" s="197">
        <v>0</v>
      </c>
      <c r="J34" s="197">
        <v>35.619999999999997</v>
      </c>
      <c r="K34" s="197">
        <v>242.34</v>
      </c>
      <c r="L34" s="197">
        <v>6.36</v>
      </c>
      <c r="M34" s="197">
        <v>49.27</v>
      </c>
      <c r="N34" s="197">
        <v>42.21</v>
      </c>
      <c r="O34" s="197">
        <v>58.79</v>
      </c>
      <c r="P34" s="197">
        <v>17.86</v>
      </c>
      <c r="Q34" s="197">
        <v>3.82</v>
      </c>
      <c r="R34" s="197">
        <v>15.61</v>
      </c>
      <c r="S34" s="197">
        <v>6.59</v>
      </c>
      <c r="T34" s="197">
        <v>0</v>
      </c>
      <c r="U34" s="197">
        <v>2.0699999999999998</v>
      </c>
      <c r="V34" s="197">
        <v>5.49</v>
      </c>
      <c r="W34" s="197">
        <v>13.56</v>
      </c>
      <c r="X34" s="197">
        <v>28.69</v>
      </c>
      <c r="Y34" s="197">
        <v>0</v>
      </c>
      <c r="Z34" s="197">
        <v>73.89</v>
      </c>
      <c r="AA34" s="197">
        <v>18.68</v>
      </c>
      <c r="AB34" s="197">
        <v>0</v>
      </c>
      <c r="AC34" s="197">
        <v>2.99</v>
      </c>
      <c r="AD34" s="197">
        <v>12.46</v>
      </c>
      <c r="AE34" s="197">
        <v>0</v>
      </c>
      <c r="AF34" s="197">
        <v>0</v>
      </c>
      <c r="AG34" s="197">
        <v>0</v>
      </c>
      <c r="AH34" s="197">
        <v>0</v>
      </c>
      <c r="AI34" s="197">
        <v>14.15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261.32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16.14</v>
      </c>
      <c r="E35" s="197">
        <v>0</v>
      </c>
      <c r="F35" s="197">
        <v>0</v>
      </c>
      <c r="G35" s="197">
        <v>27.9</v>
      </c>
      <c r="H35" s="197">
        <v>0</v>
      </c>
      <c r="I35" s="197">
        <v>0</v>
      </c>
      <c r="J35" s="197">
        <v>34.659999999999997</v>
      </c>
      <c r="K35" s="197">
        <v>242.34</v>
      </c>
      <c r="L35" s="197">
        <v>5.77</v>
      </c>
      <c r="M35" s="197">
        <v>49.27</v>
      </c>
      <c r="N35" s="197">
        <v>42.21</v>
      </c>
      <c r="O35" s="197">
        <v>58.79</v>
      </c>
      <c r="P35" s="197">
        <v>17.86</v>
      </c>
      <c r="Q35" s="197">
        <v>3.8</v>
      </c>
      <c r="R35" s="197">
        <v>15.61</v>
      </c>
      <c r="S35" s="197">
        <v>5.96</v>
      </c>
      <c r="T35" s="197">
        <v>0</v>
      </c>
      <c r="U35" s="197">
        <v>2.0699999999999998</v>
      </c>
      <c r="V35" s="197">
        <v>5.49</v>
      </c>
      <c r="W35" s="197">
        <v>13.56</v>
      </c>
      <c r="X35" s="197">
        <v>28.69</v>
      </c>
      <c r="Y35" s="197">
        <v>0</v>
      </c>
      <c r="Z35" s="197">
        <v>73.89</v>
      </c>
      <c r="AA35" s="197">
        <v>18.68</v>
      </c>
      <c r="AB35" s="197">
        <v>0</v>
      </c>
      <c r="AC35" s="197">
        <v>2.99</v>
      </c>
      <c r="AD35" s="197">
        <v>12.46</v>
      </c>
      <c r="AE35" s="197">
        <v>0</v>
      </c>
      <c r="AF35" s="197">
        <v>0</v>
      </c>
      <c r="AG35" s="197">
        <v>0</v>
      </c>
      <c r="AH35" s="197">
        <v>0</v>
      </c>
      <c r="AI35" s="197">
        <v>14.15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261.32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16.14</v>
      </c>
      <c r="E36" s="197">
        <v>0</v>
      </c>
      <c r="F36" s="197">
        <v>0</v>
      </c>
      <c r="G36" s="197">
        <v>27.9</v>
      </c>
      <c r="H36" s="197">
        <v>0</v>
      </c>
      <c r="I36" s="197">
        <v>0</v>
      </c>
      <c r="J36" s="197">
        <v>34.659999999999997</v>
      </c>
      <c r="K36" s="197">
        <v>242.34</v>
      </c>
      <c r="L36" s="197">
        <v>5.77</v>
      </c>
      <c r="M36" s="197">
        <v>49.27</v>
      </c>
      <c r="N36" s="197">
        <v>42.21</v>
      </c>
      <c r="O36" s="197">
        <v>58.79</v>
      </c>
      <c r="P36" s="197">
        <v>17.86</v>
      </c>
      <c r="Q36" s="197">
        <v>3.8</v>
      </c>
      <c r="R36" s="197">
        <v>15.61</v>
      </c>
      <c r="S36" s="197">
        <v>5.96</v>
      </c>
      <c r="T36" s="197">
        <v>0</v>
      </c>
      <c r="U36" s="197">
        <v>2.0699999999999998</v>
      </c>
      <c r="V36" s="197">
        <v>5.49</v>
      </c>
      <c r="W36" s="197">
        <v>13.56</v>
      </c>
      <c r="X36" s="197">
        <v>28.69</v>
      </c>
      <c r="Y36" s="197">
        <v>0</v>
      </c>
      <c r="Z36" s="197">
        <v>73.89</v>
      </c>
      <c r="AA36" s="197">
        <v>18.68</v>
      </c>
      <c r="AB36" s="197">
        <v>0</v>
      </c>
      <c r="AC36" s="197">
        <v>2.99</v>
      </c>
      <c r="AD36" s="197">
        <v>12.46</v>
      </c>
      <c r="AE36" s="197">
        <v>0</v>
      </c>
      <c r="AF36" s="197">
        <v>0</v>
      </c>
      <c r="AG36" s="197">
        <v>0</v>
      </c>
      <c r="AH36" s="197">
        <v>0</v>
      </c>
      <c r="AI36" s="197">
        <v>14.15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261.32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16.14</v>
      </c>
      <c r="E37" s="197">
        <v>0</v>
      </c>
      <c r="F37" s="197">
        <v>0</v>
      </c>
      <c r="G37" s="197">
        <v>27.9</v>
      </c>
      <c r="H37" s="197">
        <v>0</v>
      </c>
      <c r="I37" s="197">
        <v>0</v>
      </c>
      <c r="J37" s="197">
        <v>34.659999999999997</v>
      </c>
      <c r="K37" s="197">
        <v>242.34</v>
      </c>
      <c r="L37" s="197">
        <v>5.72</v>
      </c>
      <c r="M37" s="197">
        <v>49.27</v>
      </c>
      <c r="N37" s="197">
        <v>42.21</v>
      </c>
      <c r="O37" s="197">
        <v>58.79</v>
      </c>
      <c r="P37" s="197">
        <v>17.86</v>
      </c>
      <c r="Q37" s="197">
        <v>3.8</v>
      </c>
      <c r="R37" s="197">
        <v>15.58</v>
      </c>
      <c r="S37" s="197">
        <v>5.96</v>
      </c>
      <c r="T37" s="197">
        <v>0</v>
      </c>
      <c r="U37" s="197">
        <v>2.0699999999999998</v>
      </c>
      <c r="V37" s="197">
        <v>5.49</v>
      </c>
      <c r="W37" s="197">
        <v>13.56</v>
      </c>
      <c r="X37" s="197">
        <v>28.69</v>
      </c>
      <c r="Y37" s="197">
        <v>0</v>
      </c>
      <c r="Z37" s="197">
        <v>73.89</v>
      </c>
      <c r="AA37" s="197">
        <v>18.68</v>
      </c>
      <c r="AB37" s="197">
        <v>0</v>
      </c>
      <c r="AC37" s="197">
        <v>2.99</v>
      </c>
      <c r="AD37" s="197">
        <v>12.46</v>
      </c>
      <c r="AE37" s="197">
        <v>0</v>
      </c>
      <c r="AF37" s="197">
        <v>0</v>
      </c>
      <c r="AG37" s="197">
        <v>0</v>
      </c>
      <c r="AH37" s="197">
        <v>0</v>
      </c>
      <c r="AI37" s="197">
        <v>14.15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261.32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16.14</v>
      </c>
      <c r="E38" s="197">
        <v>0</v>
      </c>
      <c r="F38" s="197">
        <v>0</v>
      </c>
      <c r="G38" s="197">
        <v>27.9</v>
      </c>
      <c r="H38" s="197">
        <v>0</v>
      </c>
      <c r="I38" s="197">
        <v>0</v>
      </c>
      <c r="J38" s="197">
        <v>34.659999999999997</v>
      </c>
      <c r="K38" s="197">
        <v>242.34</v>
      </c>
      <c r="L38" s="197">
        <v>5.72</v>
      </c>
      <c r="M38" s="197">
        <v>49.27</v>
      </c>
      <c r="N38" s="197">
        <v>42.21</v>
      </c>
      <c r="O38" s="197">
        <v>58.79</v>
      </c>
      <c r="P38" s="197">
        <v>17.86</v>
      </c>
      <c r="Q38" s="197">
        <v>3.8</v>
      </c>
      <c r="R38" s="197">
        <v>15.58</v>
      </c>
      <c r="S38" s="197">
        <v>5.96</v>
      </c>
      <c r="T38" s="197">
        <v>0</v>
      </c>
      <c r="U38" s="197">
        <v>2.0699999999999998</v>
      </c>
      <c r="V38" s="197">
        <v>5.49</v>
      </c>
      <c r="W38" s="197">
        <v>13.56</v>
      </c>
      <c r="X38" s="197">
        <v>28.69</v>
      </c>
      <c r="Y38" s="197">
        <v>0</v>
      </c>
      <c r="Z38" s="197">
        <v>73.89</v>
      </c>
      <c r="AA38" s="197">
        <v>18.68</v>
      </c>
      <c r="AB38" s="197">
        <v>0</v>
      </c>
      <c r="AC38" s="197">
        <v>2.99</v>
      </c>
      <c r="AD38" s="197">
        <v>12.46</v>
      </c>
      <c r="AE38" s="197">
        <v>0</v>
      </c>
      <c r="AF38" s="197">
        <v>0</v>
      </c>
      <c r="AG38" s="197">
        <v>0</v>
      </c>
      <c r="AH38" s="197">
        <v>0</v>
      </c>
      <c r="AI38" s="197">
        <v>14.15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261.32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16.14</v>
      </c>
      <c r="E39" s="197">
        <v>0</v>
      </c>
      <c r="F39" s="197">
        <v>0</v>
      </c>
      <c r="G39" s="197">
        <v>27.9</v>
      </c>
      <c r="H39" s="197">
        <v>0</v>
      </c>
      <c r="I39" s="197">
        <v>0</v>
      </c>
      <c r="J39" s="197">
        <v>34.659999999999997</v>
      </c>
      <c r="K39" s="197">
        <v>242.34</v>
      </c>
      <c r="L39" s="197">
        <v>5.72</v>
      </c>
      <c r="M39" s="197">
        <v>49.27</v>
      </c>
      <c r="N39" s="197">
        <v>42.21</v>
      </c>
      <c r="O39" s="197">
        <v>58.79</v>
      </c>
      <c r="P39" s="197">
        <v>17.86</v>
      </c>
      <c r="Q39" s="197">
        <v>3.8</v>
      </c>
      <c r="R39" s="197">
        <v>15.58</v>
      </c>
      <c r="S39" s="197">
        <v>5.96</v>
      </c>
      <c r="T39" s="197">
        <v>0</v>
      </c>
      <c r="U39" s="197">
        <v>2.0699999999999998</v>
      </c>
      <c r="V39" s="197">
        <v>5.49</v>
      </c>
      <c r="W39" s="197">
        <v>13.56</v>
      </c>
      <c r="X39" s="197">
        <v>28.69</v>
      </c>
      <c r="Y39" s="197">
        <v>0</v>
      </c>
      <c r="Z39" s="197">
        <v>73.89</v>
      </c>
      <c r="AA39" s="197">
        <v>18.68</v>
      </c>
      <c r="AB39" s="197">
        <v>0</v>
      </c>
      <c r="AC39" s="197">
        <v>2.99</v>
      </c>
      <c r="AD39" s="197">
        <v>12.46</v>
      </c>
      <c r="AE39" s="197">
        <v>0</v>
      </c>
      <c r="AF39" s="197">
        <v>0</v>
      </c>
      <c r="AG39" s="197">
        <v>0</v>
      </c>
      <c r="AH39" s="197">
        <v>0</v>
      </c>
      <c r="AI39" s="197">
        <v>14.15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261.32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16.14</v>
      </c>
      <c r="E40" s="197">
        <v>0</v>
      </c>
      <c r="F40" s="197">
        <v>0</v>
      </c>
      <c r="G40" s="197">
        <v>27.9</v>
      </c>
      <c r="H40" s="197">
        <v>0</v>
      </c>
      <c r="I40" s="197">
        <v>0</v>
      </c>
      <c r="J40" s="197">
        <v>34.659999999999997</v>
      </c>
      <c r="K40" s="197">
        <v>242.34</v>
      </c>
      <c r="L40" s="197">
        <v>5.72</v>
      </c>
      <c r="M40" s="197">
        <v>49.27</v>
      </c>
      <c r="N40" s="197">
        <v>42.21</v>
      </c>
      <c r="O40" s="197">
        <v>58.79</v>
      </c>
      <c r="P40" s="197">
        <v>17.86</v>
      </c>
      <c r="Q40" s="197">
        <v>3.8</v>
      </c>
      <c r="R40" s="197">
        <v>15.58</v>
      </c>
      <c r="S40" s="197">
        <v>5.96</v>
      </c>
      <c r="T40" s="197">
        <v>0</v>
      </c>
      <c r="U40" s="197">
        <v>2.0699999999999998</v>
      </c>
      <c r="V40" s="197">
        <v>5.49</v>
      </c>
      <c r="W40" s="197">
        <v>13.56</v>
      </c>
      <c r="X40" s="197">
        <v>28.69</v>
      </c>
      <c r="Y40" s="197">
        <v>0</v>
      </c>
      <c r="Z40" s="197">
        <v>73.89</v>
      </c>
      <c r="AA40" s="197">
        <v>18.68</v>
      </c>
      <c r="AB40" s="197">
        <v>0</v>
      </c>
      <c r="AC40" s="197">
        <v>2.99</v>
      </c>
      <c r="AD40" s="197">
        <v>12.46</v>
      </c>
      <c r="AE40" s="197">
        <v>0</v>
      </c>
      <c r="AF40" s="197">
        <v>0</v>
      </c>
      <c r="AG40" s="197">
        <v>0</v>
      </c>
      <c r="AH40" s="197">
        <v>0</v>
      </c>
      <c r="AI40" s="197">
        <v>14.15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261.32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16.14</v>
      </c>
      <c r="E41" s="197">
        <v>0</v>
      </c>
      <c r="F41" s="197">
        <v>0</v>
      </c>
      <c r="G41" s="197">
        <v>27.9</v>
      </c>
      <c r="H41" s="197">
        <v>0</v>
      </c>
      <c r="I41" s="197">
        <v>0</v>
      </c>
      <c r="J41" s="197">
        <v>34.659999999999997</v>
      </c>
      <c r="K41" s="197">
        <v>242.34</v>
      </c>
      <c r="L41" s="197">
        <v>5.72</v>
      </c>
      <c r="M41" s="197">
        <v>49.27</v>
      </c>
      <c r="N41" s="197">
        <v>42.21</v>
      </c>
      <c r="O41" s="197">
        <v>58.79</v>
      </c>
      <c r="P41" s="197">
        <v>17.86</v>
      </c>
      <c r="Q41" s="197">
        <v>3.8</v>
      </c>
      <c r="R41" s="197">
        <v>11.9</v>
      </c>
      <c r="S41" s="197">
        <v>5.96</v>
      </c>
      <c r="T41" s="197">
        <v>0</v>
      </c>
      <c r="U41" s="197">
        <v>2.0699999999999998</v>
      </c>
      <c r="V41" s="197">
        <v>5.49</v>
      </c>
      <c r="W41" s="197">
        <v>13.56</v>
      </c>
      <c r="X41" s="197">
        <v>28.69</v>
      </c>
      <c r="Y41" s="197">
        <v>0</v>
      </c>
      <c r="Z41" s="197">
        <v>73.89</v>
      </c>
      <c r="AA41" s="197">
        <v>18.68</v>
      </c>
      <c r="AB41" s="197">
        <v>0</v>
      </c>
      <c r="AC41" s="197">
        <v>2.99</v>
      </c>
      <c r="AD41" s="197">
        <v>12.46</v>
      </c>
      <c r="AE41" s="197">
        <v>0</v>
      </c>
      <c r="AF41" s="197">
        <v>0</v>
      </c>
      <c r="AG41" s="197">
        <v>0</v>
      </c>
      <c r="AH41" s="197">
        <v>0</v>
      </c>
      <c r="AI41" s="197">
        <v>14.15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261.32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16.14</v>
      </c>
      <c r="E42" s="197">
        <v>0</v>
      </c>
      <c r="F42" s="197">
        <v>0</v>
      </c>
      <c r="G42" s="197">
        <v>27.9</v>
      </c>
      <c r="H42" s="197">
        <v>0</v>
      </c>
      <c r="I42" s="197">
        <v>0</v>
      </c>
      <c r="J42" s="197">
        <v>34.659999999999997</v>
      </c>
      <c r="K42" s="197">
        <v>242.34</v>
      </c>
      <c r="L42" s="197">
        <v>5.72</v>
      </c>
      <c r="M42" s="197">
        <v>49.27</v>
      </c>
      <c r="N42" s="197">
        <v>42.21</v>
      </c>
      <c r="O42" s="197">
        <v>58.79</v>
      </c>
      <c r="P42" s="197">
        <v>17.86</v>
      </c>
      <c r="Q42" s="197">
        <v>3.8</v>
      </c>
      <c r="R42" s="197">
        <v>11.9</v>
      </c>
      <c r="S42" s="197">
        <v>5.96</v>
      </c>
      <c r="T42" s="197">
        <v>0</v>
      </c>
      <c r="U42" s="197">
        <v>2.0699999999999998</v>
      </c>
      <c r="V42" s="197">
        <v>5.49</v>
      </c>
      <c r="W42" s="197">
        <v>13.56</v>
      </c>
      <c r="X42" s="197">
        <v>28.69</v>
      </c>
      <c r="Y42" s="197">
        <v>0</v>
      </c>
      <c r="Z42" s="197">
        <v>73.89</v>
      </c>
      <c r="AA42" s="197">
        <v>18.68</v>
      </c>
      <c r="AB42" s="197">
        <v>0</v>
      </c>
      <c r="AC42" s="197">
        <v>2.99</v>
      </c>
      <c r="AD42" s="197">
        <v>12.46</v>
      </c>
      <c r="AE42" s="197">
        <v>0</v>
      </c>
      <c r="AF42" s="197">
        <v>0</v>
      </c>
      <c r="AG42" s="197">
        <v>0</v>
      </c>
      <c r="AH42" s="197">
        <v>0</v>
      </c>
      <c r="AI42" s="197">
        <v>14.15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261.32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16.14</v>
      </c>
      <c r="E43" s="197">
        <v>0</v>
      </c>
      <c r="F43" s="197">
        <v>0</v>
      </c>
      <c r="G43" s="197">
        <v>27.9</v>
      </c>
      <c r="H43" s="197">
        <v>0</v>
      </c>
      <c r="I43" s="197">
        <v>0</v>
      </c>
      <c r="J43" s="197">
        <v>34.659999999999997</v>
      </c>
      <c r="K43" s="197">
        <v>241.85</v>
      </c>
      <c r="L43" s="197">
        <v>5.72</v>
      </c>
      <c r="M43" s="197">
        <v>49.27</v>
      </c>
      <c r="N43" s="197">
        <v>42.21</v>
      </c>
      <c r="O43" s="197">
        <v>58.79</v>
      </c>
      <c r="P43" s="197">
        <v>17.86</v>
      </c>
      <c r="Q43" s="197">
        <v>3.8</v>
      </c>
      <c r="R43" s="197">
        <v>9.6</v>
      </c>
      <c r="S43" s="197">
        <v>5.96</v>
      </c>
      <c r="T43" s="197">
        <v>0</v>
      </c>
      <c r="U43" s="197">
        <v>2.0699999999999998</v>
      </c>
      <c r="V43" s="197">
        <v>5.49</v>
      </c>
      <c r="W43" s="197">
        <v>14.63</v>
      </c>
      <c r="X43" s="197">
        <v>28.69</v>
      </c>
      <c r="Y43" s="197">
        <v>0</v>
      </c>
      <c r="Z43" s="197">
        <v>73.89</v>
      </c>
      <c r="AA43" s="197">
        <v>18.68</v>
      </c>
      <c r="AB43" s="197">
        <v>0</v>
      </c>
      <c r="AC43" s="197">
        <v>2.99</v>
      </c>
      <c r="AD43" s="197">
        <v>12.46</v>
      </c>
      <c r="AE43" s="197">
        <v>0</v>
      </c>
      <c r="AF43" s="197">
        <v>0</v>
      </c>
      <c r="AG43" s="197">
        <v>0</v>
      </c>
      <c r="AH43" s="197">
        <v>0</v>
      </c>
      <c r="AI43" s="197">
        <v>14.15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253.54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16.14</v>
      </c>
      <c r="E44" s="197">
        <v>0</v>
      </c>
      <c r="F44" s="197">
        <v>0</v>
      </c>
      <c r="G44" s="197">
        <v>27.9</v>
      </c>
      <c r="H44" s="197">
        <v>0</v>
      </c>
      <c r="I44" s="197">
        <v>0</v>
      </c>
      <c r="J44" s="197">
        <v>34.659999999999997</v>
      </c>
      <c r="K44" s="197">
        <v>241.86</v>
      </c>
      <c r="L44" s="197">
        <v>5.72</v>
      </c>
      <c r="M44" s="197">
        <v>49.27</v>
      </c>
      <c r="N44" s="197">
        <v>42.21</v>
      </c>
      <c r="O44" s="197">
        <v>58.79</v>
      </c>
      <c r="P44" s="197">
        <v>17.86</v>
      </c>
      <c r="Q44" s="197">
        <v>3.8</v>
      </c>
      <c r="R44" s="197">
        <v>9.6</v>
      </c>
      <c r="S44" s="197">
        <v>5.96</v>
      </c>
      <c r="T44" s="197">
        <v>0</v>
      </c>
      <c r="U44" s="197">
        <v>2.0699999999999998</v>
      </c>
      <c r="V44" s="197">
        <v>5.49</v>
      </c>
      <c r="W44" s="197">
        <v>14.63</v>
      </c>
      <c r="X44" s="197">
        <v>28.69</v>
      </c>
      <c r="Y44" s="197">
        <v>0</v>
      </c>
      <c r="Z44" s="197">
        <v>73.89</v>
      </c>
      <c r="AA44" s="197">
        <v>18.68</v>
      </c>
      <c r="AB44" s="197">
        <v>0</v>
      </c>
      <c r="AC44" s="197">
        <v>2.99</v>
      </c>
      <c r="AD44" s="197">
        <v>12.46</v>
      </c>
      <c r="AE44" s="197">
        <v>0</v>
      </c>
      <c r="AF44" s="197">
        <v>0</v>
      </c>
      <c r="AG44" s="197">
        <v>0</v>
      </c>
      <c r="AH44" s="197">
        <v>0</v>
      </c>
      <c r="AI44" s="197">
        <v>14.15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253.54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16.14</v>
      </c>
      <c r="E45" s="197">
        <v>0</v>
      </c>
      <c r="F45" s="197">
        <v>0</v>
      </c>
      <c r="G45" s="197">
        <v>27.9</v>
      </c>
      <c r="H45" s="197">
        <v>0</v>
      </c>
      <c r="I45" s="197">
        <v>0</v>
      </c>
      <c r="J45" s="197">
        <v>35.619999999999997</v>
      </c>
      <c r="K45" s="197">
        <v>241.25</v>
      </c>
      <c r="L45" s="197">
        <v>5.72</v>
      </c>
      <c r="M45" s="197">
        <v>49.27</v>
      </c>
      <c r="N45" s="197">
        <v>42.21</v>
      </c>
      <c r="O45" s="197">
        <v>58.79</v>
      </c>
      <c r="P45" s="197">
        <v>17.86</v>
      </c>
      <c r="Q45" s="197">
        <v>3.78</v>
      </c>
      <c r="R45" s="197">
        <v>9.5</v>
      </c>
      <c r="S45" s="197">
        <v>5.92</v>
      </c>
      <c r="T45" s="197">
        <v>0</v>
      </c>
      <c r="U45" s="197">
        <v>2.0699999999999998</v>
      </c>
      <c r="V45" s="197">
        <v>5.49</v>
      </c>
      <c r="W45" s="197">
        <v>14.63</v>
      </c>
      <c r="X45" s="197">
        <v>28.69</v>
      </c>
      <c r="Y45" s="197">
        <v>0</v>
      </c>
      <c r="Z45" s="197">
        <v>73.89</v>
      </c>
      <c r="AA45" s="197">
        <v>18.68</v>
      </c>
      <c r="AB45" s="197">
        <v>0</v>
      </c>
      <c r="AC45" s="197">
        <v>2.99</v>
      </c>
      <c r="AD45" s="197">
        <v>12.46</v>
      </c>
      <c r="AE45" s="197">
        <v>0</v>
      </c>
      <c r="AF45" s="197">
        <v>0</v>
      </c>
      <c r="AG45" s="197">
        <v>0</v>
      </c>
      <c r="AH45" s="197">
        <v>0</v>
      </c>
      <c r="AI45" s="197">
        <v>14.15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253.54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16.14</v>
      </c>
      <c r="E46" s="197">
        <v>0</v>
      </c>
      <c r="F46" s="197">
        <v>0</v>
      </c>
      <c r="G46" s="197">
        <v>27.9</v>
      </c>
      <c r="H46" s="197">
        <v>0</v>
      </c>
      <c r="I46" s="197">
        <v>0</v>
      </c>
      <c r="J46" s="197">
        <v>35.619999999999997</v>
      </c>
      <c r="K46" s="197">
        <v>241.26</v>
      </c>
      <c r="L46" s="197">
        <v>5.72</v>
      </c>
      <c r="M46" s="197">
        <v>49.27</v>
      </c>
      <c r="N46" s="197">
        <v>42.21</v>
      </c>
      <c r="O46" s="197">
        <v>58.79</v>
      </c>
      <c r="P46" s="197">
        <v>17.86</v>
      </c>
      <c r="Q46" s="197">
        <v>3.78</v>
      </c>
      <c r="R46" s="197">
        <v>9.5</v>
      </c>
      <c r="S46" s="197">
        <v>5.92</v>
      </c>
      <c r="T46" s="197">
        <v>0</v>
      </c>
      <c r="U46" s="197">
        <v>2.0699999999999998</v>
      </c>
      <c r="V46" s="197">
        <v>5.49</v>
      </c>
      <c r="W46" s="197">
        <v>14.63</v>
      </c>
      <c r="X46" s="197">
        <v>28.69</v>
      </c>
      <c r="Y46" s="197">
        <v>0</v>
      </c>
      <c r="Z46" s="197">
        <v>73.89</v>
      </c>
      <c r="AA46" s="197">
        <v>18.68</v>
      </c>
      <c r="AB46" s="197">
        <v>0</v>
      </c>
      <c r="AC46" s="197">
        <v>2.99</v>
      </c>
      <c r="AD46" s="197">
        <v>12.46</v>
      </c>
      <c r="AE46" s="197">
        <v>0</v>
      </c>
      <c r="AF46" s="197">
        <v>0</v>
      </c>
      <c r="AG46" s="197">
        <v>0</v>
      </c>
      <c r="AH46" s="197">
        <v>0</v>
      </c>
      <c r="AI46" s="197">
        <v>14.15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253.54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15.68</v>
      </c>
      <c r="E47" s="197">
        <v>0</v>
      </c>
      <c r="F47" s="197">
        <v>0</v>
      </c>
      <c r="G47" s="197">
        <v>27.9</v>
      </c>
      <c r="H47" s="197">
        <v>0</v>
      </c>
      <c r="I47" s="197">
        <v>0</v>
      </c>
      <c r="J47" s="197">
        <v>35.619999999999997</v>
      </c>
      <c r="K47" s="197">
        <v>240.99</v>
      </c>
      <c r="L47" s="197">
        <v>5.72</v>
      </c>
      <c r="M47" s="197">
        <v>49.27</v>
      </c>
      <c r="N47" s="197">
        <v>42.21</v>
      </c>
      <c r="O47" s="197">
        <v>58.79</v>
      </c>
      <c r="P47" s="197">
        <v>17.86</v>
      </c>
      <c r="Q47" s="197">
        <v>3.78</v>
      </c>
      <c r="R47" s="197">
        <v>9.5</v>
      </c>
      <c r="S47" s="197">
        <v>5.92</v>
      </c>
      <c r="T47" s="197">
        <v>0</v>
      </c>
      <c r="U47" s="197">
        <v>2.0699999999999998</v>
      </c>
      <c r="V47" s="197">
        <v>5.49</v>
      </c>
      <c r="W47" s="197">
        <v>14.63</v>
      </c>
      <c r="X47" s="197">
        <v>28.69</v>
      </c>
      <c r="Y47" s="197">
        <v>0</v>
      </c>
      <c r="Z47" s="197">
        <v>73.36</v>
      </c>
      <c r="AA47" s="197">
        <v>18.68</v>
      </c>
      <c r="AB47" s="197">
        <v>0</v>
      </c>
      <c r="AC47" s="197">
        <v>2.99</v>
      </c>
      <c r="AD47" s="197">
        <v>12.46</v>
      </c>
      <c r="AE47" s="197">
        <v>0</v>
      </c>
      <c r="AF47" s="197">
        <v>0</v>
      </c>
      <c r="AG47" s="197">
        <v>0</v>
      </c>
      <c r="AH47" s="197">
        <v>0</v>
      </c>
      <c r="AI47" s="197">
        <v>14.15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253.54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15.68</v>
      </c>
      <c r="E48" s="197">
        <v>0</v>
      </c>
      <c r="F48" s="197">
        <v>0</v>
      </c>
      <c r="G48" s="197">
        <v>27.9</v>
      </c>
      <c r="H48" s="197">
        <v>0</v>
      </c>
      <c r="I48" s="197">
        <v>0</v>
      </c>
      <c r="J48" s="197">
        <v>35.619999999999997</v>
      </c>
      <c r="K48" s="197">
        <v>241</v>
      </c>
      <c r="L48" s="197">
        <v>5.72</v>
      </c>
      <c r="M48" s="197">
        <v>49.27</v>
      </c>
      <c r="N48" s="197">
        <v>42.21</v>
      </c>
      <c r="O48" s="197">
        <v>58.79</v>
      </c>
      <c r="P48" s="197">
        <v>17.86</v>
      </c>
      <c r="Q48" s="197">
        <v>3.78</v>
      </c>
      <c r="R48" s="197">
        <v>9.5</v>
      </c>
      <c r="S48" s="197">
        <v>5.92</v>
      </c>
      <c r="T48" s="197">
        <v>0</v>
      </c>
      <c r="U48" s="197">
        <v>2.0699999999999998</v>
      </c>
      <c r="V48" s="197">
        <v>5.49</v>
      </c>
      <c r="W48" s="197">
        <v>14.63</v>
      </c>
      <c r="X48" s="197">
        <v>28.69</v>
      </c>
      <c r="Y48" s="197">
        <v>0</v>
      </c>
      <c r="Z48" s="197">
        <v>73.36</v>
      </c>
      <c r="AA48" s="197">
        <v>18.68</v>
      </c>
      <c r="AB48" s="197">
        <v>0</v>
      </c>
      <c r="AC48" s="197">
        <v>2.99</v>
      </c>
      <c r="AD48" s="197">
        <v>12.46</v>
      </c>
      <c r="AE48" s="197">
        <v>0</v>
      </c>
      <c r="AF48" s="197">
        <v>0</v>
      </c>
      <c r="AG48" s="197">
        <v>0</v>
      </c>
      <c r="AH48" s="197">
        <v>0</v>
      </c>
      <c r="AI48" s="197">
        <v>14.15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253.54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15.68</v>
      </c>
      <c r="E49" s="197">
        <v>0</v>
      </c>
      <c r="F49" s="197">
        <v>0</v>
      </c>
      <c r="G49" s="197">
        <v>27.9</v>
      </c>
      <c r="H49" s="197">
        <v>0</v>
      </c>
      <c r="I49" s="197">
        <v>0</v>
      </c>
      <c r="J49" s="197">
        <v>35.619999999999997</v>
      </c>
      <c r="K49" s="197">
        <v>240.99</v>
      </c>
      <c r="L49" s="197">
        <v>5.72</v>
      </c>
      <c r="M49" s="197">
        <v>49.18</v>
      </c>
      <c r="N49" s="197">
        <v>42.21</v>
      </c>
      <c r="O49" s="197">
        <v>58.79</v>
      </c>
      <c r="P49" s="197">
        <v>17.86</v>
      </c>
      <c r="Q49" s="197">
        <v>3.78</v>
      </c>
      <c r="R49" s="197">
        <v>18.62</v>
      </c>
      <c r="S49" s="197">
        <v>5.92</v>
      </c>
      <c r="T49" s="197">
        <v>0</v>
      </c>
      <c r="U49" s="197">
        <v>2.0699999999999998</v>
      </c>
      <c r="V49" s="197">
        <v>5.49</v>
      </c>
      <c r="W49" s="197">
        <v>15.17</v>
      </c>
      <c r="X49" s="197">
        <v>28.69</v>
      </c>
      <c r="Y49" s="197">
        <v>0</v>
      </c>
      <c r="Z49" s="197">
        <v>73.89</v>
      </c>
      <c r="AA49" s="197">
        <v>18.68</v>
      </c>
      <c r="AB49" s="197">
        <v>0</v>
      </c>
      <c r="AC49" s="197">
        <v>2.99</v>
      </c>
      <c r="AD49" s="197">
        <v>12.46</v>
      </c>
      <c r="AE49" s="197">
        <v>0</v>
      </c>
      <c r="AF49" s="197">
        <v>0</v>
      </c>
      <c r="AG49" s="197">
        <v>0</v>
      </c>
      <c r="AH49" s="197">
        <v>0</v>
      </c>
      <c r="AI49" s="197">
        <v>14.15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253.54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15.68</v>
      </c>
      <c r="E50" s="197">
        <v>0</v>
      </c>
      <c r="F50" s="197">
        <v>0</v>
      </c>
      <c r="G50" s="197">
        <v>27.9</v>
      </c>
      <c r="H50" s="197">
        <v>0</v>
      </c>
      <c r="I50" s="197">
        <v>0</v>
      </c>
      <c r="J50" s="197">
        <v>35.619999999999997</v>
      </c>
      <c r="K50" s="197">
        <v>241</v>
      </c>
      <c r="L50" s="197">
        <v>5.72</v>
      </c>
      <c r="M50" s="197">
        <v>49.18</v>
      </c>
      <c r="N50" s="197">
        <v>42.21</v>
      </c>
      <c r="O50" s="197">
        <v>58.79</v>
      </c>
      <c r="P50" s="197">
        <v>17.86</v>
      </c>
      <c r="Q50" s="197">
        <v>3.78</v>
      </c>
      <c r="R50" s="197">
        <v>18.62</v>
      </c>
      <c r="S50" s="197">
        <v>5.92</v>
      </c>
      <c r="T50" s="197">
        <v>0</v>
      </c>
      <c r="U50" s="197">
        <v>2.0699999999999998</v>
      </c>
      <c r="V50" s="197">
        <v>5.49</v>
      </c>
      <c r="W50" s="197">
        <v>15.17</v>
      </c>
      <c r="X50" s="197">
        <v>28.69</v>
      </c>
      <c r="Y50" s="197">
        <v>0</v>
      </c>
      <c r="Z50" s="197">
        <v>73.89</v>
      </c>
      <c r="AA50" s="197">
        <v>18.68</v>
      </c>
      <c r="AB50" s="197">
        <v>0</v>
      </c>
      <c r="AC50" s="197">
        <v>2.99</v>
      </c>
      <c r="AD50" s="197">
        <v>12.46</v>
      </c>
      <c r="AE50" s="197">
        <v>0</v>
      </c>
      <c r="AF50" s="197">
        <v>0</v>
      </c>
      <c r="AG50" s="197">
        <v>0</v>
      </c>
      <c r="AH50" s="197">
        <v>0</v>
      </c>
      <c r="AI50" s="197">
        <v>14.15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253.54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15.68</v>
      </c>
      <c r="E51" s="197">
        <v>0</v>
      </c>
      <c r="F51" s="197">
        <v>0</v>
      </c>
      <c r="G51" s="197">
        <v>27.9</v>
      </c>
      <c r="H51" s="197">
        <v>0</v>
      </c>
      <c r="I51" s="197">
        <v>0</v>
      </c>
      <c r="J51" s="197">
        <v>35.619999999999997</v>
      </c>
      <c r="K51" s="197">
        <v>240.99</v>
      </c>
      <c r="L51" s="197">
        <v>6.06</v>
      </c>
      <c r="M51" s="197">
        <v>49.27</v>
      </c>
      <c r="N51" s="197">
        <v>42.21</v>
      </c>
      <c r="O51" s="197">
        <v>58.79</v>
      </c>
      <c r="P51" s="197">
        <v>17.86</v>
      </c>
      <c r="Q51" s="197">
        <v>3.78</v>
      </c>
      <c r="R51" s="197">
        <v>18.62</v>
      </c>
      <c r="S51" s="197">
        <v>5.92</v>
      </c>
      <c r="T51" s="197">
        <v>0</v>
      </c>
      <c r="U51" s="197">
        <v>2.0699999999999998</v>
      </c>
      <c r="V51" s="197">
        <v>5.49</v>
      </c>
      <c r="W51" s="197">
        <v>15.17</v>
      </c>
      <c r="X51" s="197">
        <v>28.69</v>
      </c>
      <c r="Y51" s="197">
        <v>0</v>
      </c>
      <c r="Z51" s="197">
        <v>73.89</v>
      </c>
      <c r="AA51" s="197">
        <v>18.68</v>
      </c>
      <c r="AB51" s="197">
        <v>0</v>
      </c>
      <c r="AC51" s="197">
        <v>2.99</v>
      </c>
      <c r="AD51" s="197">
        <v>12.46</v>
      </c>
      <c r="AE51" s="197">
        <v>0</v>
      </c>
      <c r="AF51" s="197">
        <v>0</v>
      </c>
      <c r="AG51" s="197">
        <v>0</v>
      </c>
      <c r="AH51" s="197">
        <v>0</v>
      </c>
      <c r="AI51" s="197">
        <v>14.15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373.54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15.68</v>
      </c>
      <c r="E52" s="197">
        <v>0</v>
      </c>
      <c r="F52" s="197">
        <v>0</v>
      </c>
      <c r="G52" s="197">
        <v>27.9</v>
      </c>
      <c r="H52" s="197">
        <v>0</v>
      </c>
      <c r="I52" s="197">
        <v>0</v>
      </c>
      <c r="J52" s="197">
        <v>35.619999999999997</v>
      </c>
      <c r="K52" s="197">
        <v>241</v>
      </c>
      <c r="L52" s="197">
        <v>6.06</v>
      </c>
      <c r="M52" s="197">
        <v>49.27</v>
      </c>
      <c r="N52" s="197">
        <v>42.21</v>
      </c>
      <c r="O52" s="197">
        <v>58.79</v>
      </c>
      <c r="P52" s="197">
        <v>17.86</v>
      </c>
      <c r="Q52" s="197">
        <v>3.78</v>
      </c>
      <c r="R52" s="197">
        <v>18.62</v>
      </c>
      <c r="S52" s="197">
        <v>5.92</v>
      </c>
      <c r="T52" s="197">
        <v>0</v>
      </c>
      <c r="U52" s="197">
        <v>2.0699999999999998</v>
      </c>
      <c r="V52" s="197">
        <v>5.49</v>
      </c>
      <c r="W52" s="197">
        <v>15.17</v>
      </c>
      <c r="X52" s="197">
        <v>28.69</v>
      </c>
      <c r="Y52" s="197">
        <v>0</v>
      </c>
      <c r="Z52" s="197">
        <v>73.89</v>
      </c>
      <c r="AA52" s="197">
        <v>18.68</v>
      </c>
      <c r="AB52" s="197">
        <v>0</v>
      </c>
      <c r="AC52" s="197">
        <v>2.99</v>
      </c>
      <c r="AD52" s="197">
        <v>12.46</v>
      </c>
      <c r="AE52" s="197">
        <v>0</v>
      </c>
      <c r="AF52" s="197">
        <v>0</v>
      </c>
      <c r="AG52" s="197">
        <v>0</v>
      </c>
      <c r="AH52" s="197">
        <v>0</v>
      </c>
      <c r="AI52" s="197">
        <v>14.15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 s="197">
        <v>373.54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15.68</v>
      </c>
      <c r="E53" s="197">
        <v>0</v>
      </c>
      <c r="F53" s="197">
        <v>0</v>
      </c>
      <c r="G53" s="197">
        <v>27.9</v>
      </c>
      <c r="H53" s="197">
        <v>0</v>
      </c>
      <c r="I53" s="197">
        <v>0</v>
      </c>
      <c r="J53" s="197">
        <v>35.619999999999997</v>
      </c>
      <c r="K53" s="197">
        <v>240.99</v>
      </c>
      <c r="L53" s="197">
        <v>6.06</v>
      </c>
      <c r="M53" s="197">
        <v>49.27</v>
      </c>
      <c r="N53" s="197">
        <v>42.21</v>
      </c>
      <c r="O53" s="197">
        <v>58.78</v>
      </c>
      <c r="P53" s="197">
        <v>17.86</v>
      </c>
      <c r="Q53" s="197">
        <v>3.78</v>
      </c>
      <c r="R53" s="197">
        <v>18.62</v>
      </c>
      <c r="S53" s="197">
        <v>5.92</v>
      </c>
      <c r="T53" s="197">
        <v>0</v>
      </c>
      <c r="U53" s="197">
        <v>2.0699999999999998</v>
      </c>
      <c r="V53" s="197">
        <v>5.49</v>
      </c>
      <c r="W53" s="197">
        <v>15.17</v>
      </c>
      <c r="X53" s="197">
        <v>28.69</v>
      </c>
      <c r="Y53" s="197">
        <v>0</v>
      </c>
      <c r="Z53" s="197">
        <v>73.89</v>
      </c>
      <c r="AA53" s="197">
        <v>18.68</v>
      </c>
      <c r="AB53" s="197">
        <v>0</v>
      </c>
      <c r="AC53" s="197">
        <v>2.99</v>
      </c>
      <c r="AD53" s="197">
        <v>12.46</v>
      </c>
      <c r="AE53" s="197">
        <v>0</v>
      </c>
      <c r="AF53" s="197">
        <v>0</v>
      </c>
      <c r="AG53" s="197">
        <v>0</v>
      </c>
      <c r="AH53" s="197">
        <v>0</v>
      </c>
      <c r="AI53" s="197">
        <v>14.15</v>
      </c>
      <c r="AJ53" s="197">
        <v>0</v>
      </c>
      <c r="AK53" s="197">
        <v>15.61</v>
      </c>
      <c r="AL53" s="197">
        <v>0</v>
      </c>
      <c r="AM53" s="197">
        <v>0</v>
      </c>
      <c r="AN53" s="197">
        <v>0</v>
      </c>
      <c r="AO53" s="197">
        <v>373.54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15.68</v>
      </c>
      <c r="E54" s="197">
        <v>0</v>
      </c>
      <c r="F54" s="197">
        <v>0</v>
      </c>
      <c r="G54" s="197">
        <v>27.9</v>
      </c>
      <c r="H54" s="197">
        <v>0</v>
      </c>
      <c r="I54" s="197">
        <v>0</v>
      </c>
      <c r="J54" s="197">
        <v>35.619999999999997</v>
      </c>
      <c r="K54" s="197">
        <v>241</v>
      </c>
      <c r="L54" s="197">
        <v>6.06</v>
      </c>
      <c r="M54" s="197">
        <v>49.27</v>
      </c>
      <c r="N54" s="197">
        <v>42.21</v>
      </c>
      <c r="O54" s="197">
        <v>58.78</v>
      </c>
      <c r="P54" s="197">
        <v>17.86</v>
      </c>
      <c r="Q54" s="197">
        <v>3.78</v>
      </c>
      <c r="R54" s="197">
        <v>18.62</v>
      </c>
      <c r="S54" s="197">
        <v>5.92</v>
      </c>
      <c r="T54" s="197">
        <v>0</v>
      </c>
      <c r="U54" s="197">
        <v>2.0699999999999998</v>
      </c>
      <c r="V54" s="197">
        <v>5.49</v>
      </c>
      <c r="W54" s="197">
        <v>15.17</v>
      </c>
      <c r="X54" s="197">
        <v>28.69</v>
      </c>
      <c r="Y54" s="197">
        <v>0</v>
      </c>
      <c r="Z54" s="197">
        <v>73.89</v>
      </c>
      <c r="AA54" s="197">
        <v>18.68</v>
      </c>
      <c r="AB54" s="197">
        <v>0</v>
      </c>
      <c r="AC54" s="197">
        <v>2.99</v>
      </c>
      <c r="AD54" s="197">
        <v>12.46</v>
      </c>
      <c r="AE54" s="197">
        <v>0</v>
      </c>
      <c r="AF54" s="197">
        <v>0</v>
      </c>
      <c r="AG54" s="197">
        <v>0</v>
      </c>
      <c r="AH54" s="197">
        <v>0</v>
      </c>
      <c r="AI54" s="197">
        <v>14.15</v>
      </c>
      <c r="AJ54" s="197">
        <v>0</v>
      </c>
      <c r="AK54" s="197">
        <v>15.61</v>
      </c>
      <c r="AL54" s="197">
        <v>0</v>
      </c>
      <c r="AM54" s="197">
        <v>0</v>
      </c>
      <c r="AN54" s="197">
        <v>0</v>
      </c>
      <c r="AO54" s="197">
        <v>373.54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15.68</v>
      </c>
      <c r="E55" s="197">
        <v>0</v>
      </c>
      <c r="F55" s="197">
        <v>0</v>
      </c>
      <c r="G55" s="197">
        <v>27.9</v>
      </c>
      <c r="H55" s="197">
        <v>0</v>
      </c>
      <c r="I55" s="197">
        <v>0</v>
      </c>
      <c r="J55" s="197">
        <v>36.590000000000003</v>
      </c>
      <c r="K55" s="197">
        <v>240.99</v>
      </c>
      <c r="L55" s="197">
        <v>6.06</v>
      </c>
      <c r="M55" s="197">
        <v>49.27</v>
      </c>
      <c r="N55" s="197">
        <v>42.21</v>
      </c>
      <c r="O55" s="197">
        <v>58.79</v>
      </c>
      <c r="P55" s="197">
        <v>17.86</v>
      </c>
      <c r="Q55" s="197">
        <v>3.78</v>
      </c>
      <c r="R55" s="197">
        <v>18.62</v>
      </c>
      <c r="S55" s="197">
        <v>5.92</v>
      </c>
      <c r="T55" s="197">
        <v>0</v>
      </c>
      <c r="U55" s="197">
        <v>2.0699999999999998</v>
      </c>
      <c r="V55" s="197">
        <v>5.49</v>
      </c>
      <c r="W55" s="197">
        <v>15.17</v>
      </c>
      <c r="X55" s="197">
        <v>28.69</v>
      </c>
      <c r="Y55" s="197">
        <v>0</v>
      </c>
      <c r="Z55" s="197">
        <v>73.89</v>
      </c>
      <c r="AA55" s="197">
        <v>18.68</v>
      </c>
      <c r="AB55" s="197">
        <v>0</v>
      </c>
      <c r="AC55" s="197">
        <v>2.99</v>
      </c>
      <c r="AD55" s="197">
        <v>12.46</v>
      </c>
      <c r="AE55" s="197">
        <v>0</v>
      </c>
      <c r="AF55" s="197">
        <v>0</v>
      </c>
      <c r="AG55" s="197">
        <v>0</v>
      </c>
      <c r="AH55" s="197">
        <v>0</v>
      </c>
      <c r="AI55" s="197">
        <v>14.15</v>
      </c>
      <c r="AJ55" s="197">
        <v>0</v>
      </c>
      <c r="AK55" s="197">
        <v>24.61</v>
      </c>
      <c r="AL55" s="197">
        <v>0</v>
      </c>
      <c r="AM55" s="197">
        <v>0</v>
      </c>
      <c r="AN55" s="197">
        <v>0</v>
      </c>
      <c r="AO55" s="197">
        <v>373.54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15.68</v>
      </c>
      <c r="E56" s="197">
        <v>0</v>
      </c>
      <c r="F56" s="197">
        <v>0</v>
      </c>
      <c r="G56" s="197">
        <v>27.9</v>
      </c>
      <c r="H56" s="197">
        <v>0</v>
      </c>
      <c r="I56" s="197">
        <v>0</v>
      </c>
      <c r="J56" s="197">
        <v>36.590000000000003</v>
      </c>
      <c r="K56" s="197">
        <v>241</v>
      </c>
      <c r="L56" s="197">
        <v>6.06</v>
      </c>
      <c r="M56" s="197">
        <v>49.27</v>
      </c>
      <c r="N56" s="197">
        <v>42.21</v>
      </c>
      <c r="O56" s="197">
        <v>58.79</v>
      </c>
      <c r="P56" s="197">
        <v>17.86</v>
      </c>
      <c r="Q56" s="197">
        <v>3.78</v>
      </c>
      <c r="R56" s="197">
        <v>18.62</v>
      </c>
      <c r="S56" s="197">
        <v>7.23</v>
      </c>
      <c r="T56" s="197">
        <v>0</v>
      </c>
      <c r="U56" s="197">
        <v>2.0699999999999998</v>
      </c>
      <c r="V56" s="197">
        <v>5.49</v>
      </c>
      <c r="W56" s="197">
        <v>15.17</v>
      </c>
      <c r="X56" s="197">
        <v>28.69</v>
      </c>
      <c r="Y56" s="197">
        <v>0</v>
      </c>
      <c r="Z56" s="197">
        <v>73.89</v>
      </c>
      <c r="AA56" s="197">
        <v>18.68</v>
      </c>
      <c r="AB56" s="197">
        <v>0</v>
      </c>
      <c r="AC56" s="197">
        <v>2.99</v>
      </c>
      <c r="AD56" s="197">
        <v>12.46</v>
      </c>
      <c r="AE56" s="197">
        <v>0</v>
      </c>
      <c r="AF56" s="197">
        <v>0</v>
      </c>
      <c r="AG56" s="197">
        <v>0</v>
      </c>
      <c r="AH56" s="197">
        <v>0</v>
      </c>
      <c r="AI56" s="197">
        <v>14.15</v>
      </c>
      <c r="AJ56" s="197">
        <v>0</v>
      </c>
      <c r="AK56" s="197">
        <v>24.61</v>
      </c>
      <c r="AL56" s="197">
        <v>0</v>
      </c>
      <c r="AM56" s="197">
        <v>0</v>
      </c>
      <c r="AN56" s="197">
        <v>0</v>
      </c>
      <c r="AO56" s="197">
        <v>373.54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15.68</v>
      </c>
      <c r="E57" s="197">
        <v>0</v>
      </c>
      <c r="F57" s="197">
        <v>0</v>
      </c>
      <c r="G57" s="197">
        <v>27.9</v>
      </c>
      <c r="H57" s="197">
        <v>0</v>
      </c>
      <c r="I57" s="197">
        <v>0</v>
      </c>
      <c r="J57" s="197">
        <v>36.590000000000003</v>
      </c>
      <c r="K57" s="197">
        <v>240.99</v>
      </c>
      <c r="L57" s="197">
        <v>6.06</v>
      </c>
      <c r="M57" s="197">
        <v>49.27</v>
      </c>
      <c r="N57" s="197">
        <v>42.21</v>
      </c>
      <c r="O57" s="197">
        <v>56.43</v>
      </c>
      <c r="P57" s="197">
        <v>17.86</v>
      </c>
      <c r="Q57" s="197">
        <v>3.78</v>
      </c>
      <c r="R57" s="197">
        <v>16.21</v>
      </c>
      <c r="S57" s="197">
        <v>7.23</v>
      </c>
      <c r="T57" s="197">
        <v>0</v>
      </c>
      <c r="U57" s="197">
        <v>2.0699999999999998</v>
      </c>
      <c r="V57" s="197">
        <v>5.49</v>
      </c>
      <c r="W57" s="197">
        <v>15.55</v>
      </c>
      <c r="X57" s="197">
        <v>28.69</v>
      </c>
      <c r="Y57" s="197">
        <v>0</v>
      </c>
      <c r="Z57" s="197">
        <v>73.47</v>
      </c>
      <c r="AA57" s="197">
        <v>18.68</v>
      </c>
      <c r="AB57" s="197">
        <v>0</v>
      </c>
      <c r="AC57" s="197">
        <v>2.99</v>
      </c>
      <c r="AD57" s="197">
        <v>12.46</v>
      </c>
      <c r="AE57" s="197">
        <v>0</v>
      </c>
      <c r="AF57" s="197">
        <v>0</v>
      </c>
      <c r="AG57" s="197">
        <v>0</v>
      </c>
      <c r="AH57" s="197">
        <v>0</v>
      </c>
      <c r="AI57" s="197">
        <v>14.15</v>
      </c>
      <c r="AJ57" s="197">
        <v>0</v>
      </c>
      <c r="AK57" s="197">
        <v>18.399999999999999</v>
      </c>
      <c r="AL57" s="197">
        <v>0</v>
      </c>
      <c r="AM57" s="197">
        <v>0</v>
      </c>
      <c r="AN57" s="197">
        <v>0</v>
      </c>
      <c r="AO57" s="197">
        <v>373.54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15.68</v>
      </c>
      <c r="E58" s="197">
        <v>0</v>
      </c>
      <c r="F58" s="197">
        <v>0</v>
      </c>
      <c r="G58" s="197">
        <v>27.9</v>
      </c>
      <c r="H58" s="197">
        <v>0</v>
      </c>
      <c r="I58" s="197">
        <v>0</v>
      </c>
      <c r="J58" s="197">
        <v>36.590000000000003</v>
      </c>
      <c r="K58" s="197">
        <v>241</v>
      </c>
      <c r="L58" s="197">
        <v>6.06</v>
      </c>
      <c r="M58" s="197">
        <v>49.27</v>
      </c>
      <c r="N58" s="197">
        <v>42.21</v>
      </c>
      <c r="O58" s="197">
        <v>58.62</v>
      </c>
      <c r="P58" s="197">
        <v>17.86</v>
      </c>
      <c r="Q58" s="197">
        <v>3.78</v>
      </c>
      <c r="R58" s="197">
        <v>16.21</v>
      </c>
      <c r="S58" s="197">
        <v>7.23</v>
      </c>
      <c r="T58" s="197">
        <v>0</v>
      </c>
      <c r="U58" s="197">
        <v>2.0699999999999998</v>
      </c>
      <c r="V58" s="197">
        <v>5.49</v>
      </c>
      <c r="W58" s="197">
        <v>15.55</v>
      </c>
      <c r="X58" s="197">
        <v>28.69</v>
      </c>
      <c r="Y58" s="197">
        <v>0</v>
      </c>
      <c r="Z58" s="197">
        <v>73.47</v>
      </c>
      <c r="AA58" s="197">
        <v>18.68</v>
      </c>
      <c r="AB58" s="197">
        <v>0</v>
      </c>
      <c r="AC58" s="197">
        <v>2.99</v>
      </c>
      <c r="AD58" s="197">
        <v>12.46</v>
      </c>
      <c r="AE58" s="197">
        <v>0</v>
      </c>
      <c r="AF58" s="197">
        <v>0</v>
      </c>
      <c r="AG58" s="197">
        <v>0</v>
      </c>
      <c r="AH58" s="197">
        <v>0</v>
      </c>
      <c r="AI58" s="197">
        <v>14.15</v>
      </c>
      <c r="AJ58" s="197">
        <v>0</v>
      </c>
      <c r="AK58" s="197">
        <v>18.399999999999999</v>
      </c>
      <c r="AL58" s="197">
        <v>0</v>
      </c>
      <c r="AM58" s="197">
        <v>0</v>
      </c>
      <c r="AN58" s="197">
        <v>0</v>
      </c>
      <c r="AO58" s="197">
        <v>373.54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15.68</v>
      </c>
      <c r="E59" s="197">
        <v>0</v>
      </c>
      <c r="F59" s="197">
        <v>0</v>
      </c>
      <c r="G59" s="197">
        <v>27.9</v>
      </c>
      <c r="H59" s="197">
        <v>0</v>
      </c>
      <c r="I59" s="197">
        <v>0</v>
      </c>
      <c r="J59" s="197">
        <v>36.590000000000003</v>
      </c>
      <c r="K59" s="197">
        <v>240.99</v>
      </c>
      <c r="L59" s="197">
        <v>6.06</v>
      </c>
      <c r="M59" s="197">
        <v>49.27</v>
      </c>
      <c r="N59" s="197">
        <v>42.21</v>
      </c>
      <c r="O59" s="197">
        <v>53.72</v>
      </c>
      <c r="P59" s="197">
        <v>17.86</v>
      </c>
      <c r="Q59" s="197">
        <v>3.78</v>
      </c>
      <c r="R59" s="197">
        <v>14.47</v>
      </c>
      <c r="S59" s="197">
        <v>7.23</v>
      </c>
      <c r="T59" s="197">
        <v>0</v>
      </c>
      <c r="U59" s="197">
        <v>2.0699999999999998</v>
      </c>
      <c r="V59" s="197">
        <v>5.49</v>
      </c>
      <c r="W59" s="197">
        <v>15.55</v>
      </c>
      <c r="X59" s="197">
        <v>28.69</v>
      </c>
      <c r="Y59" s="197">
        <v>0</v>
      </c>
      <c r="Z59" s="197">
        <v>73.900000000000006</v>
      </c>
      <c r="AA59" s="197">
        <v>18.68</v>
      </c>
      <c r="AB59" s="197">
        <v>0</v>
      </c>
      <c r="AC59" s="197">
        <v>3.99</v>
      </c>
      <c r="AD59" s="197">
        <v>12.46</v>
      </c>
      <c r="AE59" s="197">
        <v>0</v>
      </c>
      <c r="AF59" s="197">
        <v>0</v>
      </c>
      <c r="AG59" s="197">
        <v>0</v>
      </c>
      <c r="AH59" s="197">
        <v>0</v>
      </c>
      <c r="AI59" s="197">
        <v>14.15</v>
      </c>
      <c r="AJ59" s="197">
        <v>0</v>
      </c>
      <c r="AK59" s="197">
        <v>18.399999999999999</v>
      </c>
      <c r="AL59" s="197">
        <v>0</v>
      </c>
      <c r="AM59" s="197">
        <v>0</v>
      </c>
      <c r="AN59" s="197">
        <v>0</v>
      </c>
      <c r="AO59" s="197">
        <v>373.54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15.68</v>
      </c>
      <c r="E60" s="197">
        <v>0</v>
      </c>
      <c r="F60" s="197">
        <v>0</v>
      </c>
      <c r="G60" s="197">
        <v>27.9</v>
      </c>
      <c r="H60" s="197">
        <v>0</v>
      </c>
      <c r="I60" s="197">
        <v>0</v>
      </c>
      <c r="J60" s="197">
        <v>36.590000000000003</v>
      </c>
      <c r="K60" s="197">
        <v>241</v>
      </c>
      <c r="L60" s="197">
        <v>6.06</v>
      </c>
      <c r="M60" s="197">
        <v>49.27</v>
      </c>
      <c r="N60" s="197">
        <v>42.21</v>
      </c>
      <c r="O60" s="197">
        <v>53.72</v>
      </c>
      <c r="P60" s="197">
        <v>17.86</v>
      </c>
      <c r="Q60" s="197">
        <v>3.78</v>
      </c>
      <c r="R60" s="197">
        <v>14.47</v>
      </c>
      <c r="S60" s="197">
        <v>7.23</v>
      </c>
      <c r="T60" s="197">
        <v>0</v>
      </c>
      <c r="U60" s="197">
        <v>2.0699999999999998</v>
      </c>
      <c r="V60" s="197">
        <v>5.49</v>
      </c>
      <c r="W60" s="197">
        <v>15.55</v>
      </c>
      <c r="X60" s="197">
        <v>28.69</v>
      </c>
      <c r="Y60" s="197">
        <v>0</v>
      </c>
      <c r="Z60" s="197">
        <v>73.900000000000006</v>
      </c>
      <c r="AA60" s="197">
        <v>18.68</v>
      </c>
      <c r="AB60" s="197">
        <v>0</v>
      </c>
      <c r="AC60" s="197">
        <v>3.99</v>
      </c>
      <c r="AD60" s="197">
        <v>12.46</v>
      </c>
      <c r="AE60" s="197">
        <v>0</v>
      </c>
      <c r="AF60" s="197">
        <v>0</v>
      </c>
      <c r="AG60" s="197">
        <v>0</v>
      </c>
      <c r="AH60" s="197">
        <v>0</v>
      </c>
      <c r="AI60" s="197">
        <v>14.15</v>
      </c>
      <c r="AJ60" s="197">
        <v>0</v>
      </c>
      <c r="AK60" s="197">
        <v>18.399999999999999</v>
      </c>
      <c r="AL60" s="197">
        <v>0</v>
      </c>
      <c r="AM60" s="197">
        <v>0</v>
      </c>
      <c r="AN60" s="197">
        <v>0</v>
      </c>
      <c r="AO60" s="197">
        <v>373.54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15.68</v>
      </c>
      <c r="E61" s="197">
        <v>0</v>
      </c>
      <c r="F61" s="197">
        <v>0</v>
      </c>
      <c r="G61" s="197">
        <v>27.9</v>
      </c>
      <c r="H61" s="197">
        <v>0</v>
      </c>
      <c r="I61" s="197">
        <v>0</v>
      </c>
      <c r="J61" s="197">
        <v>36.590000000000003</v>
      </c>
      <c r="K61" s="197">
        <v>240.99</v>
      </c>
      <c r="L61" s="197">
        <v>6.06</v>
      </c>
      <c r="M61" s="197">
        <v>49.27</v>
      </c>
      <c r="N61" s="197">
        <v>42.21</v>
      </c>
      <c r="O61" s="197">
        <v>58.62</v>
      </c>
      <c r="P61" s="197">
        <v>17.86</v>
      </c>
      <c r="Q61" s="197">
        <v>3.78</v>
      </c>
      <c r="R61" s="197">
        <v>16.22</v>
      </c>
      <c r="S61" s="197">
        <v>7.23</v>
      </c>
      <c r="T61" s="197">
        <v>0</v>
      </c>
      <c r="U61" s="197">
        <v>2.0699999999999998</v>
      </c>
      <c r="V61" s="197">
        <v>5.49</v>
      </c>
      <c r="W61" s="197">
        <v>15.55</v>
      </c>
      <c r="X61" s="197">
        <v>28.69</v>
      </c>
      <c r="Y61" s="197">
        <v>0</v>
      </c>
      <c r="Z61" s="197">
        <v>73.900000000000006</v>
      </c>
      <c r="AA61" s="197">
        <v>18.68</v>
      </c>
      <c r="AB61" s="197">
        <v>0</v>
      </c>
      <c r="AC61" s="197">
        <v>3.99</v>
      </c>
      <c r="AD61" s="197">
        <v>12.46</v>
      </c>
      <c r="AE61" s="197">
        <v>0</v>
      </c>
      <c r="AF61" s="197">
        <v>0</v>
      </c>
      <c r="AG61" s="197">
        <v>0</v>
      </c>
      <c r="AH61" s="197">
        <v>0</v>
      </c>
      <c r="AI61" s="197">
        <v>14.15</v>
      </c>
      <c r="AJ61" s="197">
        <v>0</v>
      </c>
      <c r="AK61" s="197">
        <v>18.399999999999999</v>
      </c>
      <c r="AL61" s="197">
        <v>0</v>
      </c>
      <c r="AM61" s="197">
        <v>0</v>
      </c>
      <c r="AN61" s="197">
        <v>0</v>
      </c>
      <c r="AO61" s="197">
        <v>373.54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15.68</v>
      </c>
      <c r="E62" s="197">
        <v>0</v>
      </c>
      <c r="F62" s="197">
        <v>0</v>
      </c>
      <c r="G62" s="197">
        <v>27.9</v>
      </c>
      <c r="H62" s="197">
        <v>0</v>
      </c>
      <c r="I62" s="197">
        <v>0</v>
      </c>
      <c r="J62" s="197">
        <v>36.590000000000003</v>
      </c>
      <c r="K62" s="197">
        <v>241</v>
      </c>
      <c r="L62" s="197">
        <v>6.06</v>
      </c>
      <c r="M62" s="197">
        <v>49.27</v>
      </c>
      <c r="N62" s="197">
        <v>42.21</v>
      </c>
      <c r="O62" s="197">
        <v>58.62</v>
      </c>
      <c r="P62" s="197">
        <v>17.86</v>
      </c>
      <c r="Q62" s="197">
        <v>3.78</v>
      </c>
      <c r="R62" s="197">
        <v>16.22</v>
      </c>
      <c r="S62" s="197">
        <v>7.23</v>
      </c>
      <c r="T62" s="197">
        <v>0</v>
      </c>
      <c r="U62" s="197">
        <v>2.0699999999999998</v>
      </c>
      <c r="V62" s="197">
        <v>5.49</v>
      </c>
      <c r="W62" s="197">
        <v>15.55</v>
      </c>
      <c r="X62" s="197">
        <v>28.69</v>
      </c>
      <c r="Y62" s="197">
        <v>0</v>
      </c>
      <c r="Z62" s="197">
        <v>73.900000000000006</v>
      </c>
      <c r="AA62" s="197">
        <v>18.68</v>
      </c>
      <c r="AB62" s="197">
        <v>0</v>
      </c>
      <c r="AC62" s="197">
        <v>3.99</v>
      </c>
      <c r="AD62" s="197">
        <v>12.46</v>
      </c>
      <c r="AE62" s="197">
        <v>0</v>
      </c>
      <c r="AF62" s="197">
        <v>0</v>
      </c>
      <c r="AG62" s="197">
        <v>0</v>
      </c>
      <c r="AH62" s="197">
        <v>0</v>
      </c>
      <c r="AI62" s="197">
        <v>14.15</v>
      </c>
      <c r="AJ62" s="197">
        <v>0</v>
      </c>
      <c r="AK62" s="197">
        <v>18.399999999999999</v>
      </c>
      <c r="AL62" s="197">
        <v>0</v>
      </c>
      <c r="AM62" s="197">
        <v>0</v>
      </c>
      <c r="AN62" s="197">
        <v>0</v>
      </c>
      <c r="AO62" s="197">
        <v>373.54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15.68</v>
      </c>
      <c r="E63" s="197">
        <v>0</v>
      </c>
      <c r="F63" s="197">
        <v>0</v>
      </c>
      <c r="G63" s="197">
        <v>27.9</v>
      </c>
      <c r="H63" s="197">
        <v>0</v>
      </c>
      <c r="I63" s="197">
        <v>0</v>
      </c>
      <c r="J63" s="197">
        <v>36.590000000000003</v>
      </c>
      <c r="K63" s="197">
        <v>240.99</v>
      </c>
      <c r="L63" s="197">
        <v>6.06</v>
      </c>
      <c r="M63" s="197">
        <v>49.27</v>
      </c>
      <c r="N63" s="197">
        <v>42.66</v>
      </c>
      <c r="O63" s="197">
        <v>58.79</v>
      </c>
      <c r="P63" s="197">
        <v>17.86</v>
      </c>
      <c r="Q63" s="197">
        <v>3.78</v>
      </c>
      <c r="R63" s="197">
        <v>15.59</v>
      </c>
      <c r="S63" s="197">
        <v>7.23</v>
      </c>
      <c r="T63" s="197">
        <v>0</v>
      </c>
      <c r="U63" s="197">
        <v>2.0699999999999998</v>
      </c>
      <c r="V63" s="197">
        <v>5.49</v>
      </c>
      <c r="W63" s="197">
        <v>15.55</v>
      </c>
      <c r="X63" s="197">
        <v>28.69</v>
      </c>
      <c r="Y63" s="197">
        <v>0</v>
      </c>
      <c r="Z63" s="197">
        <v>73.900000000000006</v>
      </c>
      <c r="AA63" s="197">
        <v>18.68</v>
      </c>
      <c r="AB63" s="197">
        <v>0</v>
      </c>
      <c r="AC63" s="197">
        <v>3.99</v>
      </c>
      <c r="AD63" s="197">
        <v>12.46</v>
      </c>
      <c r="AE63" s="197">
        <v>0</v>
      </c>
      <c r="AF63" s="197">
        <v>0</v>
      </c>
      <c r="AG63" s="197">
        <v>0</v>
      </c>
      <c r="AH63" s="197">
        <v>0</v>
      </c>
      <c r="AI63" s="197">
        <v>14.15</v>
      </c>
      <c r="AJ63" s="197">
        <v>0</v>
      </c>
      <c r="AK63" s="197">
        <v>18.399999999999999</v>
      </c>
      <c r="AL63" s="197">
        <v>0</v>
      </c>
      <c r="AM63" s="197">
        <v>0</v>
      </c>
      <c r="AN63" s="197">
        <v>0</v>
      </c>
      <c r="AO63" s="197">
        <v>373.54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15.68</v>
      </c>
      <c r="E64" s="197">
        <v>0</v>
      </c>
      <c r="F64" s="197">
        <v>0</v>
      </c>
      <c r="G64" s="197">
        <v>27.9</v>
      </c>
      <c r="H64" s="197">
        <v>0</v>
      </c>
      <c r="I64" s="197">
        <v>0</v>
      </c>
      <c r="J64" s="197">
        <v>36.590000000000003</v>
      </c>
      <c r="K64" s="197">
        <v>241</v>
      </c>
      <c r="L64" s="197">
        <v>6.06</v>
      </c>
      <c r="M64" s="197">
        <v>49.27</v>
      </c>
      <c r="N64" s="197">
        <v>42.21</v>
      </c>
      <c r="O64" s="197">
        <v>58.79</v>
      </c>
      <c r="P64" s="197">
        <v>17.86</v>
      </c>
      <c r="Q64" s="197">
        <v>3.78</v>
      </c>
      <c r="R64" s="197">
        <v>15.59</v>
      </c>
      <c r="S64" s="197">
        <v>7.23</v>
      </c>
      <c r="T64" s="197">
        <v>0</v>
      </c>
      <c r="U64" s="197">
        <v>2.0699999999999998</v>
      </c>
      <c r="V64" s="197">
        <v>5.49</v>
      </c>
      <c r="W64" s="197">
        <v>15.55</v>
      </c>
      <c r="X64" s="197">
        <v>28.69</v>
      </c>
      <c r="Y64" s="197">
        <v>0</v>
      </c>
      <c r="Z64" s="197">
        <v>73.900000000000006</v>
      </c>
      <c r="AA64" s="197">
        <v>18.68</v>
      </c>
      <c r="AB64" s="197">
        <v>0</v>
      </c>
      <c r="AC64" s="197">
        <v>3.99</v>
      </c>
      <c r="AD64" s="197">
        <v>12.46</v>
      </c>
      <c r="AE64" s="197">
        <v>0</v>
      </c>
      <c r="AF64" s="197">
        <v>0</v>
      </c>
      <c r="AG64" s="197">
        <v>0</v>
      </c>
      <c r="AH64" s="197">
        <v>0</v>
      </c>
      <c r="AI64" s="197">
        <v>14.15</v>
      </c>
      <c r="AJ64" s="197">
        <v>0</v>
      </c>
      <c r="AK64" s="197">
        <v>18.399999999999999</v>
      </c>
      <c r="AL64" s="197">
        <v>0</v>
      </c>
      <c r="AM64" s="197">
        <v>0</v>
      </c>
      <c r="AN64" s="197">
        <v>0</v>
      </c>
      <c r="AO64" s="197">
        <v>373.54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15.68</v>
      </c>
      <c r="E65" s="197">
        <v>0</v>
      </c>
      <c r="F65" s="197">
        <v>0</v>
      </c>
      <c r="G65" s="197">
        <v>27.9</v>
      </c>
      <c r="H65" s="197">
        <v>0</v>
      </c>
      <c r="I65" s="197">
        <v>0</v>
      </c>
      <c r="J65" s="197">
        <v>36.590000000000003</v>
      </c>
      <c r="K65" s="197">
        <v>240.99</v>
      </c>
      <c r="L65" s="197">
        <v>6.06</v>
      </c>
      <c r="M65" s="197">
        <v>49.27</v>
      </c>
      <c r="N65" s="197">
        <v>42.21</v>
      </c>
      <c r="O65" s="197">
        <v>58.79</v>
      </c>
      <c r="P65" s="197">
        <v>17.86</v>
      </c>
      <c r="Q65" s="197">
        <v>4.3099999999999996</v>
      </c>
      <c r="R65" s="197">
        <v>16.22</v>
      </c>
      <c r="S65" s="197">
        <v>7.23</v>
      </c>
      <c r="T65" s="197">
        <v>0</v>
      </c>
      <c r="U65" s="197">
        <v>2.0699999999999998</v>
      </c>
      <c r="V65" s="197">
        <v>5.49</v>
      </c>
      <c r="W65" s="197">
        <v>15.55</v>
      </c>
      <c r="X65" s="197">
        <v>28.69</v>
      </c>
      <c r="Y65" s="197">
        <v>0</v>
      </c>
      <c r="Z65" s="197">
        <v>73.900000000000006</v>
      </c>
      <c r="AA65" s="197">
        <v>18.68</v>
      </c>
      <c r="AB65" s="197">
        <v>0</v>
      </c>
      <c r="AC65" s="197">
        <v>3.99</v>
      </c>
      <c r="AD65" s="197">
        <v>12.46</v>
      </c>
      <c r="AE65" s="197">
        <v>0</v>
      </c>
      <c r="AF65" s="197">
        <v>0</v>
      </c>
      <c r="AG65" s="197">
        <v>0</v>
      </c>
      <c r="AH65" s="197">
        <v>0</v>
      </c>
      <c r="AI65" s="197">
        <v>14.15</v>
      </c>
      <c r="AJ65" s="197">
        <v>0</v>
      </c>
      <c r="AK65" s="197">
        <v>18.399999999999999</v>
      </c>
      <c r="AL65" s="197">
        <v>0</v>
      </c>
      <c r="AM65" s="197">
        <v>0</v>
      </c>
      <c r="AN65" s="197">
        <v>0</v>
      </c>
      <c r="AO65" s="197">
        <v>373.54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15.68</v>
      </c>
      <c r="E66" s="197">
        <v>0</v>
      </c>
      <c r="F66" s="197">
        <v>0</v>
      </c>
      <c r="G66" s="197">
        <v>27.9</v>
      </c>
      <c r="H66" s="197">
        <v>0</v>
      </c>
      <c r="I66" s="197">
        <v>0</v>
      </c>
      <c r="J66" s="197">
        <v>36.590000000000003</v>
      </c>
      <c r="K66" s="197">
        <v>241</v>
      </c>
      <c r="L66" s="197">
        <v>6.06</v>
      </c>
      <c r="M66" s="197">
        <v>49.27</v>
      </c>
      <c r="N66" s="197">
        <v>42.21</v>
      </c>
      <c r="O66" s="197">
        <v>58.79</v>
      </c>
      <c r="P66" s="197">
        <v>17.86</v>
      </c>
      <c r="Q66" s="197">
        <v>4.3099999999999996</v>
      </c>
      <c r="R66" s="197">
        <v>16.22</v>
      </c>
      <c r="S66" s="197">
        <v>7.23</v>
      </c>
      <c r="T66" s="197">
        <v>0</v>
      </c>
      <c r="U66" s="197">
        <v>2.0699999999999998</v>
      </c>
      <c r="V66" s="197">
        <v>5.49</v>
      </c>
      <c r="W66" s="197">
        <v>15.55</v>
      </c>
      <c r="X66" s="197">
        <v>28.69</v>
      </c>
      <c r="Y66" s="197">
        <v>0</v>
      </c>
      <c r="Z66" s="197">
        <v>73.900000000000006</v>
      </c>
      <c r="AA66" s="197">
        <v>18.68</v>
      </c>
      <c r="AB66" s="197">
        <v>0</v>
      </c>
      <c r="AC66" s="197">
        <v>3.99</v>
      </c>
      <c r="AD66" s="197">
        <v>12.46</v>
      </c>
      <c r="AE66" s="197">
        <v>0</v>
      </c>
      <c r="AF66" s="197">
        <v>0</v>
      </c>
      <c r="AG66" s="197">
        <v>0</v>
      </c>
      <c r="AH66" s="197">
        <v>0</v>
      </c>
      <c r="AI66" s="197">
        <v>14.15</v>
      </c>
      <c r="AJ66" s="197">
        <v>0</v>
      </c>
      <c r="AK66" s="197">
        <v>18.399999999999999</v>
      </c>
      <c r="AL66" s="197">
        <v>0</v>
      </c>
      <c r="AM66" s="197">
        <v>0</v>
      </c>
      <c r="AN66" s="197">
        <v>0</v>
      </c>
      <c r="AO66" s="197">
        <v>373.54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15.68</v>
      </c>
      <c r="E67" s="197">
        <v>0</v>
      </c>
      <c r="F67" s="197">
        <v>0</v>
      </c>
      <c r="G67" s="197">
        <v>27.9</v>
      </c>
      <c r="H67" s="197">
        <v>0</v>
      </c>
      <c r="I67" s="197">
        <v>0</v>
      </c>
      <c r="J67" s="197">
        <v>36.590000000000003</v>
      </c>
      <c r="K67" s="197">
        <v>240.97</v>
      </c>
      <c r="L67" s="197">
        <v>6.06</v>
      </c>
      <c r="M67" s="197">
        <v>49.27</v>
      </c>
      <c r="N67" s="197">
        <v>42.21</v>
      </c>
      <c r="O67" s="197">
        <v>58.79</v>
      </c>
      <c r="P67" s="197">
        <v>17.86</v>
      </c>
      <c r="Q67" s="197">
        <v>4.3099999999999996</v>
      </c>
      <c r="R67" s="197">
        <v>18.62</v>
      </c>
      <c r="S67" s="197">
        <v>5.92</v>
      </c>
      <c r="T67" s="197">
        <v>0</v>
      </c>
      <c r="U67" s="197">
        <v>2.0699999999999998</v>
      </c>
      <c r="V67" s="197">
        <v>5.49</v>
      </c>
      <c r="W67" s="197">
        <v>15.55</v>
      </c>
      <c r="X67" s="197">
        <v>28.69</v>
      </c>
      <c r="Y67" s="197">
        <v>0</v>
      </c>
      <c r="Z67" s="197">
        <v>73.900000000000006</v>
      </c>
      <c r="AA67" s="197">
        <v>18.68</v>
      </c>
      <c r="AB67" s="197">
        <v>0</v>
      </c>
      <c r="AC67" s="197">
        <v>2.99</v>
      </c>
      <c r="AD67" s="197">
        <v>12.46</v>
      </c>
      <c r="AE67" s="197">
        <v>0</v>
      </c>
      <c r="AF67" s="197">
        <v>0</v>
      </c>
      <c r="AG67" s="197">
        <v>0</v>
      </c>
      <c r="AH67" s="197">
        <v>0</v>
      </c>
      <c r="AI67" s="197">
        <v>14.15</v>
      </c>
      <c r="AJ67" s="197">
        <v>0</v>
      </c>
      <c r="AK67" s="197">
        <v>18.399999999999999</v>
      </c>
      <c r="AL67" s="197">
        <v>0</v>
      </c>
      <c r="AM67" s="197">
        <v>0</v>
      </c>
      <c r="AN67" s="197">
        <v>0</v>
      </c>
      <c r="AO67" s="197">
        <v>373.54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15.68</v>
      </c>
      <c r="E68" s="197">
        <v>0</v>
      </c>
      <c r="F68" s="197">
        <v>0</v>
      </c>
      <c r="G68" s="197">
        <v>27.9</v>
      </c>
      <c r="H68" s="197">
        <v>0</v>
      </c>
      <c r="I68" s="197">
        <v>0</v>
      </c>
      <c r="J68" s="197">
        <v>36.590000000000003</v>
      </c>
      <c r="K68" s="197">
        <v>241</v>
      </c>
      <c r="L68" s="197">
        <v>6.06</v>
      </c>
      <c r="M68" s="197">
        <v>49.27</v>
      </c>
      <c r="N68" s="197">
        <v>42.21</v>
      </c>
      <c r="O68" s="197">
        <v>58.79</v>
      </c>
      <c r="P68" s="197">
        <v>17.86</v>
      </c>
      <c r="Q68" s="197">
        <v>4.3099999999999996</v>
      </c>
      <c r="R68" s="197">
        <v>18.62</v>
      </c>
      <c r="S68" s="197">
        <v>5.92</v>
      </c>
      <c r="T68" s="197">
        <v>0</v>
      </c>
      <c r="U68" s="197">
        <v>2.0699999999999998</v>
      </c>
      <c r="V68" s="197">
        <v>5.49</v>
      </c>
      <c r="W68" s="197">
        <v>15.55</v>
      </c>
      <c r="X68" s="197">
        <v>28.69</v>
      </c>
      <c r="Y68" s="197">
        <v>0</v>
      </c>
      <c r="Z68" s="197">
        <v>73.900000000000006</v>
      </c>
      <c r="AA68" s="197">
        <v>18.68</v>
      </c>
      <c r="AB68" s="197">
        <v>0</v>
      </c>
      <c r="AC68" s="197">
        <v>2.99</v>
      </c>
      <c r="AD68" s="197">
        <v>12.46</v>
      </c>
      <c r="AE68" s="197">
        <v>0</v>
      </c>
      <c r="AF68" s="197">
        <v>0</v>
      </c>
      <c r="AG68" s="197">
        <v>0</v>
      </c>
      <c r="AH68" s="197">
        <v>0</v>
      </c>
      <c r="AI68" s="197">
        <v>14.15</v>
      </c>
      <c r="AJ68" s="197">
        <v>0</v>
      </c>
      <c r="AK68" s="197">
        <v>18.399999999999999</v>
      </c>
      <c r="AL68" s="197">
        <v>0</v>
      </c>
      <c r="AM68" s="197">
        <v>0</v>
      </c>
      <c r="AN68" s="197">
        <v>0</v>
      </c>
      <c r="AO68" s="197">
        <v>373.54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15.68</v>
      </c>
      <c r="E69" s="197">
        <v>0</v>
      </c>
      <c r="F69" s="197">
        <v>0</v>
      </c>
      <c r="G69" s="197">
        <v>27.9</v>
      </c>
      <c r="H69" s="197">
        <v>0</v>
      </c>
      <c r="I69" s="197">
        <v>0</v>
      </c>
      <c r="J69" s="197">
        <v>36.590000000000003</v>
      </c>
      <c r="K69" s="197">
        <v>240.97</v>
      </c>
      <c r="L69" s="197">
        <v>6.06</v>
      </c>
      <c r="M69" s="197">
        <v>49.27</v>
      </c>
      <c r="N69" s="197">
        <v>42.21</v>
      </c>
      <c r="O69" s="197">
        <v>58.79</v>
      </c>
      <c r="P69" s="197">
        <v>17.86</v>
      </c>
      <c r="Q69" s="197">
        <v>3.78</v>
      </c>
      <c r="R69" s="197">
        <v>18.62</v>
      </c>
      <c r="S69" s="197">
        <v>5.92</v>
      </c>
      <c r="T69" s="197">
        <v>0</v>
      </c>
      <c r="U69" s="197">
        <v>2.0699999999999998</v>
      </c>
      <c r="V69" s="197">
        <v>5.49</v>
      </c>
      <c r="W69" s="197">
        <v>13.83</v>
      </c>
      <c r="X69" s="197">
        <v>28.69</v>
      </c>
      <c r="Y69" s="197">
        <v>0</v>
      </c>
      <c r="Z69" s="197">
        <v>73.900000000000006</v>
      </c>
      <c r="AA69" s="197">
        <v>18.68</v>
      </c>
      <c r="AB69" s="197">
        <v>0</v>
      </c>
      <c r="AC69" s="197">
        <v>2.99</v>
      </c>
      <c r="AD69" s="197">
        <v>12.46</v>
      </c>
      <c r="AE69" s="197">
        <v>0</v>
      </c>
      <c r="AF69" s="197">
        <v>0</v>
      </c>
      <c r="AG69" s="197">
        <v>0</v>
      </c>
      <c r="AH69" s="197">
        <v>0</v>
      </c>
      <c r="AI69" s="197">
        <v>14.15</v>
      </c>
      <c r="AJ69" s="197">
        <v>0</v>
      </c>
      <c r="AK69" s="197">
        <v>18.399999999999999</v>
      </c>
      <c r="AL69" s="197">
        <v>0</v>
      </c>
      <c r="AM69" s="197">
        <v>0</v>
      </c>
      <c r="AN69" s="197">
        <v>0</v>
      </c>
      <c r="AO69" s="197">
        <v>373.54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15.68</v>
      </c>
      <c r="E70" s="197">
        <v>0</v>
      </c>
      <c r="F70" s="197">
        <v>0</v>
      </c>
      <c r="G70" s="197">
        <v>27.9</v>
      </c>
      <c r="H70" s="197">
        <v>0</v>
      </c>
      <c r="I70" s="197">
        <v>0</v>
      </c>
      <c r="J70" s="197">
        <v>36.590000000000003</v>
      </c>
      <c r="K70" s="197">
        <v>241</v>
      </c>
      <c r="L70" s="197">
        <v>6.06</v>
      </c>
      <c r="M70" s="197">
        <v>49.27</v>
      </c>
      <c r="N70" s="197">
        <v>42.21</v>
      </c>
      <c r="O70" s="197">
        <v>58.79</v>
      </c>
      <c r="P70" s="197">
        <v>17.86</v>
      </c>
      <c r="Q70" s="197">
        <v>3.78</v>
      </c>
      <c r="R70" s="197">
        <v>12.16</v>
      </c>
      <c r="S70" s="197">
        <v>5.92</v>
      </c>
      <c r="T70" s="197">
        <v>0</v>
      </c>
      <c r="U70" s="197">
        <v>2.0699999999999998</v>
      </c>
      <c r="V70" s="197">
        <v>5.49</v>
      </c>
      <c r="W70" s="197">
        <v>13.83</v>
      </c>
      <c r="X70" s="197">
        <v>28.69</v>
      </c>
      <c r="Y70" s="197">
        <v>0</v>
      </c>
      <c r="Z70" s="197">
        <v>73.900000000000006</v>
      </c>
      <c r="AA70" s="197">
        <v>18.68</v>
      </c>
      <c r="AB70" s="197">
        <v>0</v>
      </c>
      <c r="AC70" s="197">
        <v>2.99</v>
      </c>
      <c r="AD70" s="197">
        <v>12.46</v>
      </c>
      <c r="AE70" s="197">
        <v>0</v>
      </c>
      <c r="AF70" s="197">
        <v>0</v>
      </c>
      <c r="AG70" s="197">
        <v>0</v>
      </c>
      <c r="AH70" s="197">
        <v>0</v>
      </c>
      <c r="AI70" s="197">
        <v>14.15</v>
      </c>
      <c r="AJ70" s="197">
        <v>0</v>
      </c>
      <c r="AK70" s="197">
        <v>18.399999999999999</v>
      </c>
      <c r="AL70" s="197">
        <v>0</v>
      </c>
      <c r="AM70" s="197">
        <v>0</v>
      </c>
      <c r="AN70" s="197">
        <v>0</v>
      </c>
      <c r="AO70" s="197">
        <v>373.54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15.68</v>
      </c>
      <c r="E71" s="197">
        <v>0</v>
      </c>
      <c r="F71" s="197">
        <v>0</v>
      </c>
      <c r="G71" s="197">
        <v>27.9</v>
      </c>
      <c r="H71" s="197">
        <v>0</v>
      </c>
      <c r="I71" s="197">
        <v>0</v>
      </c>
      <c r="J71" s="197">
        <v>36.590000000000003</v>
      </c>
      <c r="K71" s="197">
        <v>240.97</v>
      </c>
      <c r="L71" s="197">
        <v>5.88</v>
      </c>
      <c r="M71" s="197">
        <v>49.27</v>
      </c>
      <c r="N71" s="197">
        <v>42.21</v>
      </c>
      <c r="O71" s="197">
        <v>58.79</v>
      </c>
      <c r="P71" s="197">
        <v>17.86</v>
      </c>
      <c r="Q71" s="197">
        <v>3.78</v>
      </c>
      <c r="R71" s="197">
        <v>15.05</v>
      </c>
      <c r="S71" s="197">
        <v>5.92</v>
      </c>
      <c r="T71" s="197">
        <v>0</v>
      </c>
      <c r="U71" s="197">
        <v>2.0699999999999998</v>
      </c>
      <c r="V71" s="197">
        <v>5.49</v>
      </c>
      <c r="W71" s="197">
        <v>13.83</v>
      </c>
      <c r="X71" s="197">
        <v>28.69</v>
      </c>
      <c r="Y71" s="197">
        <v>0</v>
      </c>
      <c r="Z71" s="197">
        <v>73.900000000000006</v>
      </c>
      <c r="AA71" s="197">
        <v>18.68</v>
      </c>
      <c r="AB71" s="197">
        <v>0</v>
      </c>
      <c r="AC71" s="197">
        <v>2.99</v>
      </c>
      <c r="AD71" s="197">
        <v>12.46</v>
      </c>
      <c r="AE71" s="197">
        <v>0</v>
      </c>
      <c r="AF71" s="197">
        <v>0</v>
      </c>
      <c r="AG71" s="197">
        <v>0</v>
      </c>
      <c r="AH71" s="197">
        <v>0</v>
      </c>
      <c r="AI71" s="197">
        <v>14.15</v>
      </c>
      <c r="AJ71" s="197">
        <v>0</v>
      </c>
      <c r="AK71" s="197">
        <v>18.399999999999999</v>
      </c>
      <c r="AL71" s="197">
        <v>0</v>
      </c>
      <c r="AM71" s="197">
        <v>0</v>
      </c>
      <c r="AN71" s="197">
        <v>0</v>
      </c>
      <c r="AO71" s="197">
        <v>373.54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15.68</v>
      </c>
      <c r="E72" s="197">
        <v>0</v>
      </c>
      <c r="F72" s="197">
        <v>0</v>
      </c>
      <c r="G72" s="197">
        <v>27.9</v>
      </c>
      <c r="H72" s="197">
        <v>0</v>
      </c>
      <c r="I72" s="197">
        <v>0</v>
      </c>
      <c r="J72" s="197">
        <v>36.590000000000003</v>
      </c>
      <c r="K72" s="197">
        <v>241</v>
      </c>
      <c r="L72" s="197">
        <v>5.88</v>
      </c>
      <c r="M72" s="197">
        <v>49.27</v>
      </c>
      <c r="N72" s="197">
        <v>42.21</v>
      </c>
      <c r="O72" s="197">
        <v>58.79</v>
      </c>
      <c r="P72" s="197">
        <v>17.86</v>
      </c>
      <c r="Q72" s="197">
        <v>3.78</v>
      </c>
      <c r="R72" s="197">
        <v>15.05</v>
      </c>
      <c r="S72" s="197">
        <v>5.92</v>
      </c>
      <c r="T72" s="197">
        <v>0</v>
      </c>
      <c r="U72" s="197">
        <v>2.0699999999999998</v>
      </c>
      <c r="V72" s="197">
        <v>5.49</v>
      </c>
      <c r="W72" s="197">
        <v>13.83</v>
      </c>
      <c r="X72" s="197">
        <v>28.69</v>
      </c>
      <c r="Y72" s="197">
        <v>0</v>
      </c>
      <c r="Z72" s="197">
        <v>73.900000000000006</v>
      </c>
      <c r="AA72" s="197">
        <v>18.68</v>
      </c>
      <c r="AB72" s="197">
        <v>0</v>
      </c>
      <c r="AC72" s="197">
        <v>2.99</v>
      </c>
      <c r="AD72" s="197">
        <v>12.46</v>
      </c>
      <c r="AE72" s="197">
        <v>0</v>
      </c>
      <c r="AF72" s="197">
        <v>0</v>
      </c>
      <c r="AG72" s="197">
        <v>0</v>
      </c>
      <c r="AH72" s="197">
        <v>0</v>
      </c>
      <c r="AI72" s="197">
        <v>14.15</v>
      </c>
      <c r="AJ72" s="197">
        <v>0</v>
      </c>
      <c r="AK72" s="197">
        <v>18.399999999999999</v>
      </c>
      <c r="AL72" s="197">
        <v>0</v>
      </c>
      <c r="AM72" s="197">
        <v>0</v>
      </c>
      <c r="AN72" s="197">
        <v>0</v>
      </c>
      <c r="AO72" s="197">
        <v>373.54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15.68</v>
      </c>
      <c r="E73" s="197">
        <v>0</v>
      </c>
      <c r="F73" s="197">
        <v>0</v>
      </c>
      <c r="G73" s="197">
        <v>27.9</v>
      </c>
      <c r="H73" s="197">
        <v>0</v>
      </c>
      <c r="I73" s="197">
        <v>0</v>
      </c>
      <c r="J73" s="197">
        <v>36.590000000000003</v>
      </c>
      <c r="K73" s="197">
        <v>240.97</v>
      </c>
      <c r="L73" s="197">
        <v>5.88</v>
      </c>
      <c r="M73" s="197">
        <v>49.27</v>
      </c>
      <c r="N73" s="197">
        <v>42.21</v>
      </c>
      <c r="O73" s="197">
        <v>58.79</v>
      </c>
      <c r="P73" s="197">
        <v>17.86</v>
      </c>
      <c r="Q73" s="197">
        <v>3.78</v>
      </c>
      <c r="R73" s="197">
        <v>15.79</v>
      </c>
      <c r="S73" s="197">
        <v>5.92</v>
      </c>
      <c r="T73" s="197">
        <v>0</v>
      </c>
      <c r="U73" s="197">
        <v>2.0699999999999998</v>
      </c>
      <c r="V73" s="197">
        <v>5.49</v>
      </c>
      <c r="W73" s="197">
        <v>13.83</v>
      </c>
      <c r="X73" s="197">
        <v>28.69</v>
      </c>
      <c r="Y73" s="197">
        <v>0</v>
      </c>
      <c r="Z73" s="197">
        <v>73.900000000000006</v>
      </c>
      <c r="AA73" s="197">
        <v>18.68</v>
      </c>
      <c r="AB73" s="197">
        <v>0</v>
      </c>
      <c r="AC73" s="197">
        <v>2.99</v>
      </c>
      <c r="AD73" s="197">
        <v>12.46</v>
      </c>
      <c r="AE73" s="197">
        <v>0</v>
      </c>
      <c r="AF73" s="197">
        <v>0</v>
      </c>
      <c r="AG73" s="197">
        <v>0</v>
      </c>
      <c r="AH73" s="197">
        <v>0</v>
      </c>
      <c r="AI73" s="197">
        <v>14.15</v>
      </c>
      <c r="AJ73" s="197">
        <v>0</v>
      </c>
      <c r="AK73" s="197">
        <v>18.399999999999999</v>
      </c>
      <c r="AL73" s="197">
        <v>0</v>
      </c>
      <c r="AM73" s="197">
        <v>0</v>
      </c>
      <c r="AN73" s="197">
        <v>0</v>
      </c>
      <c r="AO73" s="197">
        <v>373.54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15.68</v>
      </c>
      <c r="E74" s="197">
        <v>0</v>
      </c>
      <c r="F74" s="197">
        <v>0</v>
      </c>
      <c r="G74" s="197">
        <v>27.9</v>
      </c>
      <c r="H74" s="197">
        <v>0</v>
      </c>
      <c r="I74" s="197">
        <v>0</v>
      </c>
      <c r="J74" s="197">
        <v>36.590000000000003</v>
      </c>
      <c r="K74" s="197">
        <v>241</v>
      </c>
      <c r="L74" s="197">
        <v>5.88</v>
      </c>
      <c r="M74" s="197">
        <v>49.27</v>
      </c>
      <c r="N74" s="197">
        <v>42.21</v>
      </c>
      <c r="O74" s="197">
        <v>58.79</v>
      </c>
      <c r="P74" s="197">
        <v>17.86</v>
      </c>
      <c r="Q74" s="197">
        <v>4.3099999999999996</v>
      </c>
      <c r="R74" s="197">
        <v>15.79</v>
      </c>
      <c r="S74" s="197">
        <v>5.92</v>
      </c>
      <c r="T74" s="197">
        <v>0</v>
      </c>
      <c r="U74" s="197">
        <v>2.0699999999999998</v>
      </c>
      <c r="V74" s="197">
        <v>5.49</v>
      </c>
      <c r="W74" s="197">
        <v>13.83</v>
      </c>
      <c r="X74" s="197">
        <v>28.69</v>
      </c>
      <c r="Y74" s="197">
        <v>0</v>
      </c>
      <c r="Z74" s="197">
        <v>73.900000000000006</v>
      </c>
      <c r="AA74" s="197">
        <v>18.68</v>
      </c>
      <c r="AB74" s="197">
        <v>0</v>
      </c>
      <c r="AC74" s="197">
        <v>2.99</v>
      </c>
      <c r="AD74" s="197">
        <v>12.46</v>
      </c>
      <c r="AE74" s="197">
        <v>0</v>
      </c>
      <c r="AF74" s="197">
        <v>0</v>
      </c>
      <c r="AG74" s="197">
        <v>0</v>
      </c>
      <c r="AH74" s="197">
        <v>0</v>
      </c>
      <c r="AI74" s="197">
        <v>14.15</v>
      </c>
      <c r="AJ74" s="197">
        <v>0</v>
      </c>
      <c r="AK74" s="197">
        <v>18.399999999999999</v>
      </c>
      <c r="AL74" s="197">
        <v>0</v>
      </c>
      <c r="AM74" s="197">
        <v>0</v>
      </c>
      <c r="AN74" s="197">
        <v>0</v>
      </c>
      <c r="AO74" s="197">
        <v>373.54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15.68</v>
      </c>
      <c r="E75" s="197">
        <v>0</v>
      </c>
      <c r="F75" s="197">
        <v>0</v>
      </c>
      <c r="G75" s="197">
        <v>27.9</v>
      </c>
      <c r="H75" s="197">
        <v>0</v>
      </c>
      <c r="I75" s="197">
        <v>0</v>
      </c>
      <c r="J75" s="197">
        <v>36.590000000000003</v>
      </c>
      <c r="K75" s="197">
        <v>240.97</v>
      </c>
      <c r="L75" s="197">
        <v>5.88</v>
      </c>
      <c r="M75" s="197">
        <v>49.27</v>
      </c>
      <c r="N75" s="197">
        <v>42.21</v>
      </c>
      <c r="O75" s="197">
        <v>58.79</v>
      </c>
      <c r="P75" s="197">
        <v>17.86</v>
      </c>
      <c r="Q75" s="197">
        <v>3.78</v>
      </c>
      <c r="R75" s="197">
        <v>18.059999999999999</v>
      </c>
      <c r="S75" s="197">
        <v>5.92</v>
      </c>
      <c r="T75" s="197">
        <v>0</v>
      </c>
      <c r="U75" s="197">
        <v>2.0699999999999998</v>
      </c>
      <c r="V75" s="197">
        <v>5.74</v>
      </c>
      <c r="W75" s="197">
        <v>14.26</v>
      </c>
      <c r="X75" s="197">
        <v>28.69</v>
      </c>
      <c r="Y75" s="197">
        <v>0</v>
      </c>
      <c r="Z75" s="197">
        <v>73.89</v>
      </c>
      <c r="AA75" s="197">
        <v>18.68</v>
      </c>
      <c r="AB75" s="197">
        <v>0</v>
      </c>
      <c r="AC75" s="197">
        <v>2.99</v>
      </c>
      <c r="AD75" s="197">
        <v>12.46</v>
      </c>
      <c r="AE75" s="197">
        <v>0</v>
      </c>
      <c r="AF75" s="197">
        <v>0</v>
      </c>
      <c r="AG75" s="197">
        <v>0</v>
      </c>
      <c r="AH75" s="197">
        <v>0</v>
      </c>
      <c r="AI75" s="197">
        <v>14.15</v>
      </c>
      <c r="AJ75" s="197">
        <v>0</v>
      </c>
      <c r="AK75" s="197">
        <v>18.399999999999999</v>
      </c>
      <c r="AL75" s="197">
        <v>0</v>
      </c>
      <c r="AM75" s="197">
        <v>0</v>
      </c>
      <c r="AN75" s="197">
        <v>0</v>
      </c>
      <c r="AO75" s="197">
        <v>381.32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15.68</v>
      </c>
      <c r="E76" s="197">
        <v>0</v>
      </c>
      <c r="F76" s="197">
        <v>0</v>
      </c>
      <c r="G76" s="197">
        <v>27.9</v>
      </c>
      <c r="H76" s="197">
        <v>0</v>
      </c>
      <c r="I76" s="197">
        <v>0</v>
      </c>
      <c r="J76" s="197">
        <v>36.590000000000003</v>
      </c>
      <c r="K76" s="197">
        <v>241</v>
      </c>
      <c r="L76" s="197">
        <v>5.88</v>
      </c>
      <c r="M76" s="197">
        <v>49.27</v>
      </c>
      <c r="N76" s="197">
        <v>42.21</v>
      </c>
      <c r="O76" s="197">
        <v>58.79</v>
      </c>
      <c r="P76" s="197">
        <v>17.86</v>
      </c>
      <c r="Q76" s="197">
        <v>3.78</v>
      </c>
      <c r="R76" s="197">
        <v>18.059999999999999</v>
      </c>
      <c r="S76" s="197">
        <v>5.92</v>
      </c>
      <c r="T76" s="197">
        <v>0</v>
      </c>
      <c r="U76" s="197">
        <v>2.0699999999999998</v>
      </c>
      <c r="V76" s="197">
        <v>5.74</v>
      </c>
      <c r="W76" s="197">
        <v>13.57</v>
      </c>
      <c r="X76" s="197">
        <v>28.69</v>
      </c>
      <c r="Y76" s="197">
        <v>0</v>
      </c>
      <c r="Z76" s="197">
        <v>73.89</v>
      </c>
      <c r="AA76" s="197">
        <v>19.18</v>
      </c>
      <c r="AB76" s="197">
        <v>0</v>
      </c>
      <c r="AC76" s="197">
        <v>2.99</v>
      </c>
      <c r="AD76" s="197">
        <v>12.46</v>
      </c>
      <c r="AE76" s="197">
        <v>0</v>
      </c>
      <c r="AF76" s="197">
        <v>0</v>
      </c>
      <c r="AG76" s="197">
        <v>0</v>
      </c>
      <c r="AH76" s="197">
        <v>0</v>
      </c>
      <c r="AI76" s="197">
        <v>14.15</v>
      </c>
      <c r="AJ76" s="197">
        <v>0</v>
      </c>
      <c r="AK76" s="197">
        <v>18.399999999999999</v>
      </c>
      <c r="AL76" s="197">
        <v>0</v>
      </c>
      <c r="AM76" s="197">
        <v>0</v>
      </c>
      <c r="AN76" s="197">
        <v>0</v>
      </c>
      <c r="AO76" s="197">
        <v>381.32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15.68</v>
      </c>
      <c r="E77" s="197">
        <v>0</v>
      </c>
      <c r="F77" s="197">
        <v>0</v>
      </c>
      <c r="G77" s="197">
        <v>27.9</v>
      </c>
      <c r="H77" s="197">
        <v>0</v>
      </c>
      <c r="I77" s="197">
        <v>0</v>
      </c>
      <c r="J77" s="197">
        <v>36.590000000000003</v>
      </c>
      <c r="K77" s="197">
        <v>245.91</v>
      </c>
      <c r="L77" s="197">
        <v>6.04</v>
      </c>
      <c r="M77" s="197">
        <v>49.27</v>
      </c>
      <c r="N77" s="197">
        <v>42.21</v>
      </c>
      <c r="O77" s="197">
        <v>58.79</v>
      </c>
      <c r="P77" s="197">
        <v>17.86</v>
      </c>
      <c r="Q77" s="197">
        <v>4.16</v>
      </c>
      <c r="R77" s="197">
        <v>18.62</v>
      </c>
      <c r="S77" s="197">
        <v>8.33</v>
      </c>
      <c r="T77" s="197">
        <v>0</v>
      </c>
      <c r="U77" s="197">
        <v>2.0699999999999998</v>
      </c>
      <c r="V77" s="197">
        <v>5.74</v>
      </c>
      <c r="W77" s="197">
        <v>13.57</v>
      </c>
      <c r="X77" s="197">
        <v>28.69</v>
      </c>
      <c r="Y77" s="197">
        <v>0</v>
      </c>
      <c r="Z77" s="197">
        <v>73.89</v>
      </c>
      <c r="AA77" s="197">
        <v>19.18</v>
      </c>
      <c r="AB77" s="197">
        <v>0</v>
      </c>
      <c r="AC77" s="197">
        <v>2.99</v>
      </c>
      <c r="AD77" s="197">
        <v>12.46</v>
      </c>
      <c r="AE77" s="197">
        <v>0</v>
      </c>
      <c r="AF77" s="197">
        <v>0</v>
      </c>
      <c r="AG77" s="197">
        <v>0</v>
      </c>
      <c r="AH77" s="197">
        <v>0</v>
      </c>
      <c r="AI77" s="197">
        <v>14.15</v>
      </c>
      <c r="AJ77" s="197">
        <v>0</v>
      </c>
      <c r="AK77" s="197">
        <v>18.399999999999999</v>
      </c>
      <c r="AL77" s="197">
        <v>0</v>
      </c>
      <c r="AM77" s="197">
        <v>0</v>
      </c>
      <c r="AN77" s="197">
        <v>0</v>
      </c>
      <c r="AO77" s="197">
        <v>381.32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15.68</v>
      </c>
      <c r="E78" s="197">
        <v>0</v>
      </c>
      <c r="F78" s="197">
        <v>0</v>
      </c>
      <c r="G78" s="197">
        <v>27.9</v>
      </c>
      <c r="H78" s="197">
        <v>0</v>
      </c>
      <c r="I78" s="197">
        <v>0</v>
      </c>
      <c r="J78" s="197">
        <v>36.590000000000003</v>
      </c>
      <c r="K78" s="197">
        <v>245.95</v>
      </c>
      <c r="L78" s="197">
        <v>6.04</v>
      </c>
      <c r="M78" s="197">
        <v>49.27</v>
      </c>
      <c r="N78" s="197">
        <v>42.21</v>
      </c>
      <c r="O78" s="197">
        <v>58.79</v>
      </c>
      <c r="P78" s="197">
        <v>17.86</v>
      </c>
      <c r="Q78" s="197">
        <v>4.16</v>
      </c>
      <c r="R78" s="197">
        <v>18.62</v>
      </c>
      <c r="S78" s="197">
        <v>8.33</v>
      </c>
      <c r="T78" s="197">
        <v>0</v>
      </c>
      <c r="U78" s="197">
        <v>2.0699999999999998</v>
      </c>
      <c r="V78" s="197">
        <v>5.74</v>
      </c>
      <c r="W78" s="197">
        <v>13.34</v>
      </c>
      <c r="X78" s="197">
        <v>28.69</v>
      </c>
      <c r="Y78" s="197">
        <v>0</v>
      </c>
      <c r="Z78" s="197">
        <v>73.900000000000006</v>
      </c>
      <c r="AA78" s="197">
        <v>19.18</v>
      </c>
      <c r="AB78" s="197">
        <v>0</v>
      </c>
      <c r="AC78" s="197">
        <v>2.99</v>
      </c>
      <c r="AD78" s="197">
        <v>12.46</v>
      </c>
      <c r="AE78" s="197">
        <v>0</v>
      </c>
      <c r="AF78" s="197">
        <v>0</v>
      </c>
      <c r="AG78" s="197">
        <v>0</v>
      </c>
      <c r="AH78" s="197">
        <v>0</v>
      </c>
      <c r="AI78" s="197">
        <v>14.15</v>
      </c>
      <c r="AJ78" s="197">
        <v>0</v>
      </c>
      <c r="AK78" s="197">
        <v>18.399999999999999</v>
      </c>
      <c r="AL78" s="197">
        <v>0</v>
      </c>
      <c r="AM78" s="197">
        <v>0</v>
      </c>
      <c r="AN78" s="197">
        <v>0</v>
      </c>
      <c r="AO78" s="197">
        <v>381.32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15.68</v>
      </c>
      <c r="E79" s="197">
        <v>0</v>
      </c>
      <c r="F79" s="197">
        <v>0</v>
      </c>
      <c r="G79" s="197">
        <v>27.9</v>
      </c>
      <c r="H79" s="197">
        <v>0</v>
      </c>
      <c r="I79" s="197">
        <v>0</v>
      </c>
      <c r="J79" s="197">
        <v>36.590000000000003</v>
      </c>
      <c r="K79" s="197">
        <v>257.68</v>
      </c>
      <c r="L79" s="197">
        <v>6.53</v>
      </c>
      <c r="M79" s="197">
        <v>49.27</v>
      </c>
      <c r="N79" s="197">
        <v>42.21</v>
      </c>
      <c r="O79" s="197">
        <v>58.79</v>
      </c>
      <c r="P79" s="197">
        <v>17.86</v>
      </c>
      <c r="Q79" s="197">
        <v>8.48</v>
      </c>
      <c r="R79" s="197">
        <v>18.62</v>
      </c>
      <c r="S79" s="197">
        <v>11.59</v>
      </c>
      <c r="T79" s="197">
        <v>0</v>
      </c>
      <c r="U79" s="197">
        <v>2.0699999999999998</v>
      </c>
      <c r="V79" s="197">
        <v>5.74</v>
      </c>
      <c r="W79" s="197">
        <v>12.76</v>
      </c>
      <c r="X79" s="197">
        <v>28.69</v>
      </c>
      <c r="Y79" s="197">
        <v>0</v>
      </c>
      <c r="Z79" s="197">
        <v>73.900000000000006</v>
      </c>
      <c r="AA79" s="197">
        <v>19.18</v>
      </c>
      <c r="AB79" s="197">
        <v>0</v>
      </c>
      <c r="AC79" s="197">
        <v>2.99</v>
      </c>
      <c r="AD79" s="197">
        <v>12.46</v>
      </c>
      <c r="AE79" s="197">
        <v>0</v>
      </c>
      <c r="AF79" s="197">
        <v>0</v>
      </c>
      <c r="AG79" s="197">
        <v>0</v>
      </c>
      <c r="AH79" s="197">
        <v>0</v>
      </c>
      <c r="AI79" s="197">
        <v>14.15</v>
      </c>
      <c r="AJ79" s="197">
        <v>0</v>
      </c>
      <c r="AK79" s="197">
        <v>18.399999999999999</v>
      </c>
      <c r="AL79" s="197">
        <v>0</v>
      </c>
      <c r="AM79" s="197">
        <v>0</v>
      </c>
      <c r="AN79" s="197">
        <v>0</v>
      </c>
      <c r="AO79" s="197">
        <v>381.32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15.68</v>
      </c>
      <c r="E80" s="197">
        <v>0</v>
      </c>
      <c r="F80" s="197">
        <v>0</v>
      </c>
      <c r="G80" s="197">
        <v>27.9</v>
      </c>
      <c r="H80" s="197">
        <v>0</v>
      </c>
      <c r="I80" s="197">
        <v>0</v>
      </c>
      <c r="J80" s="197">
        <v>36.590000000000003</v>
      </c>
      <c r="K80" s="197">
        <v>251.33</v>
      </c>
      <c r="L80" s="197">
        <v>6.53</v>
      </c>
      <c r="M80" s="197">
        <v>49.27</v>
      </c>
      <c r="N80" s="197">
        <v>42.21</v>
      </c>
      <c r="O80" s="197">
        <v>58.79</v>
      </c>
      <c r="P80" s="197">
        <v>17.86</v>
      </c>
      <c r="Q80" s="197">
        <v>8.48</v>
      </c>
      <c r="R80" s="197">
        <v>18.62</v>
      </c>
      <c r="S80" s="197">
        <v>11.59</v>
      </c>
      <c r="T80" s="197">
        <v>0</v>
      </c>
      <c r="U80" s="197">
        <v>2.0699999999999998</v>
      </c>
      <c r="V80" s="197">
        <v>5.74</v>
      </c>
      <c r="W80" s="197">
        <v>12.76</v>
      </c>
      <c r="X80" s="197">
        <v>28.69</v>
      </c>
      <c r="Y80" s="197">
        <v>0</v>
      </c>
      <c r="Z80" s="197">
        <v>73.900000000000006</v>
      </c>
      <c r="AA80" s="197">
        <v>19.18</v>
      </c>
      <c r="AB80" s="197">
        <v>0</v>
      </c>
      <c r="AC80" s="197">
        <v>2.99</v>
      </c>
      <c r="AD80" s="197">
        <v>12.46</v>
      </c>
      <c r="AE80" s="197">
        <v>0</v>
      </c>
      <c r="AF80" s="197">
        <v>0</v>
      </c>
      <c r="AG80" s="197">
        <v>0</v>
      </c>
      <c r="AH80" s="197">
        <v>0</v>
      </c>
      <c r="AI80" s="197">
        <v>14.15</v>
      </c>
      <c r="AJ80" s="197">
        <v>0</v>
      </c>
      <c r="AK80" s="197">
        <v>18.399999999999999</v>
      </c>
      <c r="AL80" s="197">
        <v>0</v>
      </c>
      <c r="AM80" s="197">
        <v>0</v>
      </c>
      <c r="AN80" s="197">
        <v>0</v>
      </c>
      <c r="AO80" s="197">
        <v>381.32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15.68</v>
      </c>
      <c r="E81" s="197">
        <v>0</v>
      </c>
      <c r="F81" s="197">
        <v>0</v>
      </c>
      <c r="G81" s="197">
        <v>27.9</v>
      </c>
      <c r="H81" s="197">
        <v>0</v>
      </c>
      <c r="I81" s="197">
        <v>0</v>
      </c>
      <c r="J81" s="197">
        <v>36.590000000000003</v>
      </c>
      <c r="K81" s="197">
        <v>251.33</v>
      </c>
      <c r="L81" s="197">
        <v>6.53</v>
      </c>
      <c r="M81" s="197">
        <v>49.27</v>
      </c>
      <c r="N81" s="197">
        <v>42.21</v>
      </c>
      <c r="O81" s="197">
        <v>58.79</v>
      </c>
      <c r="P81" s="197">
        <v>17.86</v>
      </c>
      <c r="Q81" s="197">
        <v>8.49</v>
      </c>
      <c r="R81" s="197">
        <v>18.62</v>
      </c>
      <c r="S81" s="197">
        <v>11.59</v>
      </c>
      <c r="T81" s="197">
        <v>0</v>
      </c>
      <c r="U81" s="197">
        <v>2.0699999999999998</v>
      </c>
      <c r="V81" s="197">
        <v>5.74</v>
      </c>
      <c r="W81" s="197">
        <v>12.76</v>
      </c>
      <c r="X81" s="197">
        <v>28.69</v>
      </c>
      <c r="Y81" s="197">
        <v>0</v>
      </c>
      <c r="Z81" s="197">
        <v>73.900000000000006</v>
      </c>
      <c r="AA81" s="197">
        <v>19.18</v>
      </c>
      <c r="AB81" s="197">
        <v>0</v>
      </c>
      <c r="AC81" s="197">
        <v>2.99</v>
      </c>
      <c r="AD81" s="197">
        <v>12.46</v>
      </c>
      <c r="AE81" s="197">
        <v>0</v>
      </c>
      <c r="AF81" s="197">
        <v>0</v>
      </c>
      <c r="AG81" s="197">
        <v>0</v>
      </c>
      <c r="AH81" s="197">
        <v>0</v>
      </c>
      <c r="AI81" s="197">
        <v>14.15</v>
      </c>
      <c r="AJ81" s="197">
        <v>0</v>
      </c>
      <c r="AK81" s="197">
        <v>18.399999999999999</v>
      </c>
      <c r="AL81" s="197">
        <v>0</v>
      </c>
      <c r="AM81" s="197">
        <v>0</v>
      </c>
      <c r="AN81" s="197">
        <v>0</v>
      </c>
      <c r="AO81" s="197">
        <v>381.32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15.68</v>
      </c>
      <c r="E82" s="197">
        <v>0</v>
      </c>
      <c r="F82" s="197">
        <v>0</v>
      </c>
      <c r="G82" s="197">
        <v>27.9</v>
      </c>
      <c r="H82" s="197">
        <v>0</v>
      </c>
      <c r="I82" s="197">
        <v>0</v>
      </c>
      <c r="J82" s="197">
        <v>36.590000000000003</v>
      </c>
      <c r="K82" s="197">
        <v>251.33</v>
      </c>
      <c r="L82" s="197">
        <v>6.53</v>
      </c>
      <c r="M82" s="197">
        <v>49.27</v>
      </c>
      <c r="N82" s="197">
        <v>42.21</v>
      </c>
      <c r="O82" s="197">
        <v>58.79</v>
      </c>
      <c r="P82" s="197">
        <v>17.86</v>
      </c>
      <c r="Q82" s="197">
        <v>8.49</v>
      </c>
      <c r="R82" s="197">
        <v>18.62</v>
      </c>
      <c r="S82" s="197">
        <v>11.59</v>
      </c>
      <c r="T82" s="197">
        <v>0</v>
      </c>
      <c r="U82" s="197">
        <v>2.0699999999999998</v>
      </c>
      <c r="V82" s="197">
        <v>5.74</v>
      </c>
      <c r="W82" s="197">
        <v>12.76</v>
      </c>
      <c r="X82" s="197">
        <v>28.69</v>
      </c>
      <c r="Y82" s="197">
        <v>0</v>
      </c>
      <c r="Z82" s="197">
        <v>73.900000000000006</v>
      </c>
      <c r="AA82" s="197">
        <v>19.18</v>
      </c>
      <c r="AB82" s="197">
        <v>0</v>
      </c>
      <c r="AC82" s="197">
        <v>2.99</v>
      </c>
      <c r="AD82" s="197">
        <v>12.46</v>
      </c>
      <c r="AE82" s="197">
        <v>0</v>
      </c>
      <c r="AF82" s="197">
        <v>0</v>
      </c>
      <c r="AG82" s="197">
        <v>0</v>
      </c>
      <c r="AH82" s="197">
        <v>0</v>
      </c>
      <c r="AI82" s="197">
        <v>14.15</v>
      </c>
      <c r="AJ82" s="197">
        <v>0</v>
      </c>
      <c r="AK82" s="197">
        <v>21.31</v>
      </c>
      <c r="AL82" s="197">
        <v>0</v>
      </c>
      <c r="AM82" s="197">
        <v>0</v>
      </c>
      <c r="AN82" s="197">
        <v>0</v>
      </c>
      <c r="AO82" s="197">
        <v>381.32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16.14</v>
      </c>
      <c r="E83" s="197">
        <v>0</v>
      </c>
      <c r="F83" s="197">
        <v>0</v>
      </c>
      <c r="G83" s="197">
        <v>27.9</v>
      </c>
      <c r="H83" s="197">
        <v>0</v>
      </c>
      <c r="I83" s="197">
        <v>0</v>
      </c>
      <c r="J83" s="197">
        <v>36.590000000000003</v>
      </c>
      <c r="K83" s="197">
        <v>251.33</v>
      </c>
      <c r="L83" s="197">
        <v>6.53</v>
      </c>
      <c r="M83" s="197">
        <v>49.27</v>
      </c>
      <c r="N83" s="197">
        <v>42.21</v>
      </c>
      <c r="O83" s="197">
        <v>58.79</v>
      </c>
      <c r="P83" s="197">
        <v>17.86</v>
      </c>
      <c r="Q83" s="197">
        <v>8.49</v>
      </c>
      <c r="R83" s="197">
        <v>18.62</v>
      </c>
      <c r="S83" s="197">
        <v>11.59</v>
      </c>
      <c r="T83" s="197">
        <v>0</v>
      </c>
      <c r="U83" s="197">
        <v>2.0699999999999998</v>
      </c>
      <c r="V83" s="197">
        <v>5.74</v>
      </c>
      <c r="W83" s="197">
        <v>11.08</v>
      </c>
      <c r="X83" s="197">
        <v>28.69</v>
      </c>
      <c r="Y83" s="197">
        <v>0</v>
      </c>
      <c r="Z83" s="197">
        <v>73.900000000000006</v>
      </c>
      <c r="AA83" s="197">
        <v>19.18</v>
      </c>
      <c r="AB83" s="197">
        <v>0</v>
      </c>
      <c r="AC83" s="197">
        <v>2.99</v>
      </c>
      <c r="AD83" s="197">
        <v>12.46</v>
      </c>
      <c r="AE83" s="197">
        <v>0</v>
      </c>
      <c r="AF83" s="197">
        <v>0</v>
      </c>
      <c r="AG83" s="197">
        <v>0</v>
      </c>
      <c r="AH83" s="197">
        <v>0</v>
      </c>
      <c r="AI83" s="197">
        <v>14.15</v>
      </c>
      <c r="AJ83" s="197">
        <v>0</v>
      </c>
      <c r="AK83" s="197">
        <v>21.31</v>
      </c>
      <c r="AL83" s="197">
        <v>0</v>
      </c>
      <c r="AM83" s="197">
        <v>0</v>
      </c>
      <c r="AN83" s="197">
        <v>0</v>
      </c>
      <c r="AO83" s="197">
        <v>381.32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16.14</v>
      </c>
      <c r="E84" s="197">
        <v>0</v>
      </c>
      <c r="F84" s="197">
        <v>0</v>
      </c>
      <c r="G84" s="197">
        <v>27.9</v>
      </c>
      <c r="H84" s="197">
        <v>0</v>
      </c>
      <c r="I84" s="197">
        <v>0</v>
      </c>
      <c r="J84" s="197">
        <v>36.590000000000003</v>
      </c>
      <c r="K84" s="197">
        <v>251.33</v>
      </c>
      <c r="L84" s="197">
        <v>6.53</v>
      </c>
      <c r="M84" s="197">
        <v>49.27</v>
      </c>
      <c r="N84" s="197">
        <v>42.21</v>
      </c>
      <c r="O84" s="197">
        <v>58.79</v>
      </c>
      <c r="P84" s="197">
        <v>17.86</v>
      </c>
      <c r="Q84" s="197">
        <v>8.49</v>
      </c>
      <c r="R84" s="197">
        <v>18.62</v>
      </c>
      <c r="S84" s="197">
        <v>11.59</v>
      </c>
      <c r="T84" s="197">
        <v>0</v>
      </c>
      <c r="U84" s="197">
        <v>2.0699999999999998</v>
      </c>
      <c r="V84" s="197">
        <v>5.74</v>
      </c>
      <c r="W84" s="197">
        <v>11.08</v>
      </c>
      <c r="X84" s="197">
        <v>28.69</v>
      </c>
      <c r="Y84" s="197">
        <v>0</v>
      </c>
      <c r="Z84" s="197">
        <v>73.900000000000006</v>
      </c>
      <c r="AA84" s="197">
        <v>19.18</v>
      </c>
      <c r="AB84" s="197">
        <v>0</v>
      </c>
      <c r="AC84" s="197">
        <v>2.99</v>
      </c>
      <c r="AD84" s="197">
        <v>12.46</v>
      </c>
      <c r="AE84" s="197">
        <v>0</v>
      </c>
      <c r="AF84" s="197">
        <v>0</v>
      </c>
      <c r="AG84" s="197">
        <v>0</v>
      </c>
      <c r="AH84" s="197">
        <v>0</v>
      </c>
      <c r="AI84" s="197">
        <v>14.15</v>
      </c>
      <c r="AJ84" s="197">
        <v>0</v>
      </c>
      <c r="AK84" s="197">
        <v>21.31</v>
      </c>
      <c r="AL84" s="197">
        <v>0</v>
      </c>
      <c r="AM84" s="197">
        <v>0</v>
      </c>
      <c r="AN84" s="197">
        <v>0</v>
      </c>
      <c r="AO84" s="197">
        <v>381.32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16.14</v>
      </c>
      <c r="E85" s="197">
        <v>0</v>
      </c>
      <c r="F85" s="197">
        <v>0</v>
      </c>
      <c r="G85" s="197">
        <v>27.9</v>
      </c>
      <c r="H85" s="197">
        <v>0</v>
      </c>
      <c r="I85" s="197">
        <v>0</v>
      </c>
      <c r="J85" s="197">
        <v>36.590000000000003</v>
      </c>
      <c r="K85" s="197">
        <v>251.33</v>
      </c>
      <c r="L85" s="197">
        <v>6.53</v>
      </c>
      <c r="M85" s="197">
        <v>49.27</v>
      </c>
      <c r="N85" s="197">
        <v>42.21</v>
      </c>
      <c r="O85" s="197">
        <v>58.79</v>
      </c>
      <c r="P85" s="197">
        <v>17.86</v>
      </c>
      <c r="Q85" s="197">
        <v>8.49</v>
      </c>
      <c r="R85" s="197">
        <v>18.62</v>
      </c>
      <c r="S85" s="197">
        <v>11.59</v>
      </c>
      <c r="T85" s="197">
        <v>0</v>
      </c>
      <c r="U85" s="197">
        <v>2.0699999999999998</v>
      </c>
      <c r="V85" s="197">
        <v>5.98</v>
      </c>
      <c r="W85" s="197">
        <v>11.08</v>
      </c>
      <c r="X85" s="197">
        <v>28.69</v>
      </c>
      <c r="Y85" s="197">
        <v>0</v>
      </c>
      <c r="Z85" s="197">
        <v>73.900000000000006</v>
      </c>
      <c r="AA85" s="197">
        <v>19.18</v>
      </c>
      <c r="AB85" s="197">
        <v>0</v>
      </c>
      <c r="AC85" s="197">
        <v>2.99</v>
      </c>
      <c r="AD85" s="197">
        <v>12.46</v>
      </c>
      <c r="AE85" s="197">
        <v>0</v>
      </c>
      <c r="AF85" s="197">
        <v>0</v>
      </c>
      <c r="AG85" s="197">
        <v>0</v>
      </c>
      <c r="AH85" s="197">
        <v>0</v>
      </c>
      <c r="AI85" s="197">
        <v>14.15</v>
      </c>
      <c r="AJ85" s="197">
        <v>0</v>
      </c>
      <c r="AK85" s="197">
        <v>21.31</v>
      </c>
      <c r="AL85" s="197">
        <v>0</v>
      </c>
      <c r="AM85" s="197">
        <v>0</v>
      </c>
      <c r="AN85" s="197">
        <v>0</v>
      </c>
      <c r="AO85" s="197">
        <v>381.32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16.14</v>
      </c>
      <c r="E86" s="197">
        <v>0</v>
      </c>
      <c r="F86" s="197">
        <v>0</v>
      </c>
      <c r="G86" s="197">
        <v>27.9</v>
      </c>
      <c r="H86" s="197">
        <v>0</v>
      </c>
      <c r="I86" s="197">
        <v>0</v>
      </c>
      <c r="J86" s="197">
        <v>36.590000000000003</v>
      </c>
      <c r="K86" s="197">
        <v>251.33</v>
      </c>
      <c r="L86" s="197">
        <v>6.53</v>
      </c>
      <c r="M86" s="197">
        <v>49.27</v>
      </c>
      <c r="N86" s="197">
        <v>42.21</v>
      </c>
      <c r="O86" s="197">
        <v>58.79</v>
      </c>
      <c r="P86" s="197">
        <v>17.86</v>
      </c>
      <c r="Q86" s="197">
        <v>8.49</v>
      </c>
      <c r="R86" s="197">
        <v>18.62</v>
      </c>
      <c r="S86" s="197">
        <v>11.59</v>
      </c>
      <c r="T86" s="197">
        <v>0</v>
      </c>
      <c r="U86" s="197">
        <v>2.0699999999999998</v>
      </c>
      <c r="V86" s="197">
        <v>5.98</v>
      </c>
      <c r="W86" s="197">
        <v>11.08</v>
      </c>
      <c r="X86" s="197">
        <v>28.69</v>
      </c>
      <c r="Y86" s="197">
        <v>0</v>
      </c>
      <c r="Z86" s="197">
        <v>73.900000000000006</v>
      </c>
      <c r="AA86" s="197">
        <v>19.18</v>
      </c>
      <c r="AB86" s="197">
        <v>0</v>
      </c>
      <c r="AC86" s="197">
        <v>2.99</v>
      </c>
      <c r="AD86" s="197">
        <v>12.46</v>
      </c>
      <c r="AE86" s="197">
        <v>0</v>
      </c>
      <c r="AF86" s="197">
        <v>0</v>
      </c>
      <c r="AG86" s="197">
        <v>0</v>
      </c>
      <c r="AH86" s="197">
        <v>0</v>
      </c>
      <c r="AI86" s="197">
        <v>14.15</v>
      </c>
      <c r="AJ86" s="197">
        <v>0</v>
      </c>
      <c r="AK86" s="197">
        <v>21.31</v>
      </c>
      <c r="AL86" s="197">
        <v>0</v>
      </c>
      <c r="AM86" s="197">
        <v>0</v>
      </c>
      <c r="AN86" s="197">
        <v>0</v>
      </c>
      <c r="AO86" s="197">
        <v>381.32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16.14</v>
      </c>
      <c r="E87" s="197">
        <v>0</v>
      </c>
      <c r="F87" s="197">
        <v>0</v>
      </c>
      <c r="G87" s="197">
        <v>27.9</v>
      </c>
      <c r="H87" s="197">
        <v>0</v>
      </c>
      <c r="I87" s="197">
        <v>0</v>
      </c>
      <c r="J87" s="197">
        <v>36.590000000000003</v>
      </c>
      <c r="K87" s="197">
        <v>251.33</v>
      </c>
      <c r="L87" s="197">
        <v>6.53</v>
      </c>
      <c r="M87" s="197">
        <v>49.27</v>
      </c>
      <c r="N87" s="197">
        <v>42.21</v>
      </c>
      <c r="O87" s="197">
        <v>58.79</v>
      </c>
      <c r="P87" s="197">
        <v>17.86</v>
      </c>
      <c r="Q87" s="197">
        <v>8.6300000000000008</v>
      </c>
      <c r="R87" s="197">
        <v>18.62</v>
      </c>
      <c r="S87" s="197">
        <v>11.59</v>
      </c>
      <c r="T87" s="197">
        <v>0</v>
      </c>
      <c r="U87" s="197">
        <v>2.0699999999999998</v>
      </c>
      <c r="V87" s="197">
        <v>5.98</v>
      </c>
      <c r="W87" s="197">
        <v>12.1</v>
      </c>
      <c r="X87" s="197">
        <v>28.69</v>
      </c>
      <c r="Y87" s="197">
        <v>0</v>
      </c>
      <c r="Z87" s="197">
        <v>73.900000000000006</v>
      </c>
      <c r="AA87" s="197">
        <v>19.18</v>
      </c>
      <c r="AB87" s="197">
        <v>0</v>
      </c>
      <c r="AC87" s="197">
        <v>2.99</v>
      </c>
      <c r="AD87" s="197">
        <v>12.46</v>
      </c>
      <c r="AE87" s="197">
        <v>0</v>
      </c>
      <c r="AF87" s="197">
        <v>0</v>
      </c>
      <c r="AG87" s="197">
        <v>0</v>
      </c>
      <c r="AH87" s="197">
        <v>0</v>
      </c>
      <c r="AI87" s="197">
        <v>14.15</v>
      </c>
      <c r="AJ87" s="197">
        <v>0</v>
      </c>
      <c r="AK87" s="197">
        <v>21.31</v>
      </c>
      <c r="AL87" s="197">
        <v>0</v>
      </c>
      <c r="AM87" s="197">
        <v>0</v>
      </c>
      <c r="AN87" s="197">
        <v>0</v>
      </c>
      <c r="AO87" s="197">
        <v>381.32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16.14</v>
      </c>
      <c r="E88" s="197">
        <v>0</v>
      </c>
      <c r="F88" s="197">
        <v>0</v>
      </c>
      <c r="G88" s="197">
        <v>27.9</v>
      </c>
      <c r="H88" s="197">
        <v>0</v>
      </c>
      <c r="I88" s="197">
        <v>0</v>
      </c>
      <c r="J88" s="197">
        <v>36.590000000000003</v>
      </c>
      <c r="K88" s="197">
        <v>251.33</v>
      </c>
      <c r="L88" s="197">
        <v>6.53</v>
      </c>
      <c r="M88" s="197">
        <v>49.27</v>
      </c>
      <c r="N88" s="197">
        <v>42.21</v>
      </c>
      <c r="O88" s="197">
        <v>58.79</v>
      </c>
      <c r="P88" s="197">
        <v>17.86</v>
      </c>
      <c r="Q88" s="197">
        <v>8.6300000000000008</v>
      </c>
      <c r="R88" s="197">
        <v>18.62</v>
      </c>
      <c r="S88" s="197">
        <v>11.59</v>
      </c>
      <c r="T88" s="197">
        <v>0</v>
      </c>
      <c r="U88" s="197">
        <v>2.0699999999999998</v>
      </c>
      <c r="V88" s="197">
        <v>5.98</v>
      </c>
      <c r="W88" s="197">
        <v>12.1</v>
      </c>
      <c r="X88" s="197">
        <v>28.69</v>
      </c>
      <c r="Y88" s="197">
        <v>0</v>
      </c>
      <c r="Z88" s="197">
        <v>73.900000000000006</v>
      </c>
      <c r="AA88" s="197">
        <v>19.18</v>
      </c>
      <c r="AB88" s="197">
        <v>0</v>
      </c>
      <c r="AC88" s="197">
        <v>2.99</v>
      </c>
      <c r="AD88" s="197">
        <v>12.46</v>
      </c>
      <c r="AE88" s="197">
        <v>0</v>
      </c>
      <c r="AF88" s="197">
        <v>0</v>
      </c>
      <c r="AG88" s="197">
        <v>0</v>
      </c>
      <c r="AH88" s="197">
        <v>0</v>
      </c>
      <c r="AI88" s="197">
        <v>14.15</v>
      </c>
      <c r="AJ88" s="197">
        <v>0</v>
      </c>
      <c r="AK88" s="197">
        <v>21.31</v>
      </c>
      <c r="AL88" s="197">
        <v>0</v>
      </c>
      <c r="AM88" s="197">
        <v>0</v>
      </c>
      <c r="AN88" s="197">
        <v>0</v>
      </c>
      <c r="AO88" s="197">
        <v>381.32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16.14</v>
      </c>
      <c r="E89" s="197">
        <v>0</v>
      </c>
      <c r="F89" s="197">
        <v>0</v>
      </c>
      <c r="G89" s="197">
        <v>27.9</v>
      </c>
      <c r="H89" s="197">
        <v>0</v>
      </c>
      <c r="I89" s="197">
        <v>0</v>
      </c>
      <c r="J89" s="197">
        <v>36.590000000000003</v>
      </c>
      <c r="K89" s="197">
        <v>251.33</v>
      </c>
      <c r="L89" s="197">
        <v>6.53</v>
      </c>
      <c r="M89" s="197">
        <v>49.27</v>
      </c>
      <c r="N89" s="197">
        <v>42.21</v>
      </c>
      <c r="O89" s="197">
        <v>58.79</v>
      </c>
      <c r="P89" s="197">
        <v>17.86</v>
      </c>
      <c r="Q89" s="197">
        <v>8.4700000000000006</v>
      </c>
      <c r="R89" s="197">
        <v>18.62</v>
      </c>
      <c r="S89" s="197">
        <v>11.59</v>
      </c>
      <c r="T89" s="197">
        <v>0</v>
      </c>
      <c r="U89" s="197">
        <v>2.0699999999999998</v>
      </c>
      <c r="V89" s="197">
        <v>5.8</v>
      </c>
      <c r="W89" s="197">
        <v>13.41</v>
      </c>
      <c r="X89" s="197">
        <v>28.69</v>
      </c>
      <c r="Y89" s="197">
        <v>0</v>
      </c>
      <c r="Z89" s="197">
        <v>73.900000000000006</v>
      </c>
      <c r="AA89" s="197">
        <v>19.18</v>
      </c>
      <c r="AB89" s="197">
        <v>0</v>
      </c>
      <c r="AC89" s="197">
        <v>2.99</v>
      </c>
      <c r="AD89" s="197">
        <v>12.46</v>
      </c>
      <c r="AE89" s="197">
        <v>0</v>
      </c>
      <c r="AF89" s="197">
        <v>0</v>
      </c>
      <c r="AG89" s="197">
        <v>0</v>
      </c>
      <c r="AH89" s="197">
        <v>0</v>
      </c>
      <c r="AI89" s="197">
        <v>14.15</v>
      </c>
      <c r="AJ89" s="197">
        <v>0</v>
      </c>
      <c r="AK89" s="197">
        <v>21.31</v>
      </c>
      <c r="AL89" s="197">
        <v>0</v>
      </c>
      <c r="AM89" s="197">
        <v>0</v>
      </c>
      <c r="AN89" s="197">
        <v>0</v>
      </c>
      <c r="AO89" s="197">
        <v>381.32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16.14</v>
      </c>
      <c r="E90" s="197">
        <v>0</v>
      </c>
      <c r="F90" s="197">
        <v>0</v>
      </c>
      <c r="G90" s="197">
        <v>27.9</v>
      </c>
      <c r="H90" s="197">
        <v>0</v>
      </c>
      <c r="I90" s="197">
        <v>0</v>
      </c>
      <c r="J90" s="197">
        <v>36.590000000000003</v>
      </c>
      <c r="K90" s="197">
        <v>251.33</v>
      </c>
      <c r="L90" s="197">
        <v>6.53</v>
      </c>
      <c r="M90" s="197">
        <v>49.27</v>
      </c>
      <c r="N90" s="197">
        <v>42.21</v>
      </c>
      <c r="O90" s="197">
        <v>58.79</v>
      </c>
      <c r="P90" s="197">
        <v>17.86</v>
      </c>
      <c r="Q90" s="197">
        <v>8.4700000000000006</v>
      </c>
      <c r="R90" s="197">
        <v>18.62</v>
      </c>
      <c r="S90" s="197">
        <v>11.59</v>
      </c>
      <c r="T90" s="197">
        <v>0</v>
      </c>
      <c r="U90" s="197">
        <v>2.0699999999999998</v>
      </c>
      <c r="V90" s="197">
        <v>5.8</v>
      </c>
      <c r="W90" s="197">
        <v>13.41</v>
      </c>
      <c r="X90" s="197">
        <v>28.69</v>
      </c>
      <c r="Y90" s="197">
        <v>0</v>
      </c>
      <c r="Z90" s="197">
        <v>73.900000000000006</v>
      </c>
      <c r="AA90" s="197">
        <v>19.18</v>
      </c>
      <c r="AB90" s="197">
        <v>0</v>
      </c>
      <c r="AC90" s="197">
        <v>2.29</v>
      </c>
      <c r="AD90" s="197">
        <v>12.46</v>
      </c>
      <c r="AE90" s="197">
        <v>0</v>
      </c>
      <c r="AF90" s="197">
        <v>0</v>
      </c>
      <c r="AG90" s="197">
        <v>0</v>
      </c>
      <c r="AH90" s="197">
        <v>0</v>
      </c>
      <c r="AI90" s="197">
        <v>14.15</v>
      </c>
      <c r="AJ90" s="197">
        <v>0</v>
      </c>
      <c r="AK90" s="197">
        <v>21.31</v>
      </c>
      <c r="AL90" s="197">
        <v>0</v>
      </c>
      <c r="AM90" s="197">
        <v>0</v>
      </c>
      <c r="AN90" s="197">
        <v>0</v>
      </c>
      <c r="AO90" s="197">
        <v>381.32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16.600000000000001</v>
      </c>
      <c r="E91" s="197">
        <v>0</v>
      </c>
      <c r="F91" s="197">
        <v>0</v>
      </c>
      <c r="G91" s="197">
        <v>28.14</v>
      </c>
      <c r="H91" s="197">
        <v>0</v>
      </c>
      <c r="I91" s="197">
        <v>0</v>
      </c>
      <c r="J91" s="197">
        <v>36.590000000000003</v>
      </c>
      <c r="K91" s="197">
        <v>251.33</v>
      </c>
      <c r="L91" s="197">
        <v>6.53</v>
      </c>
      <c r="M91" s="197">
        <v>49.27</v>
      </c>
      <c r="N91" s="197">
        <v>42.21</v>
      </c>
      <c r="O91" s="197">
        <v>58.79</v>
      </c>
      <c r="P91" s="197">
        <v>17.86</v>
      </c>
      <c r="Q91" s="197">
        <v>8.6</v>
      </c>
      <c r="R91" s="197">
        <v>18.62</v>
      </c>
      <c r="S91" s="197">
        <v>11.59</v>
      </c>
      <c r="T91" s="197">
        <v>0</v>
      </c>
      <c r="U91" s="197">
        <v>2.0699999999999998</v>
      </c>
      <c r="V91" s="197">
        <v>5.8</v>
      </c>
      <c r="W91" s="197">
        <v>13.41</v>
      </c>
      <c r="X91" s="197">
        <v>28.69</v>
      </c>
      <c r="Y91" s="197">
        <v>0</v>
      </c>
      <c r="Z91" s="197">
        <v>73.900000000000006</v>
      </c>
      <c r="AA91" s="197">
        <v>19.18</v>
      </c>
      <c r="AB91" s="197">
        <v>0</v>
      </c>
      <c r="AC91" s="197">
        <v>2.29</v>
      </c>
      <c r="AD91" s="197">
        <v>12.46</v>
      </c>
      <c r="AE91" s="197">
        <v>0</v>
      </c>
      <c r="AF91" s="197">
        <v>0</v>
      </c>
      <c r="AG91" s="197">
        <v>0</v>
      </c>
      <c r="AH91" s="197">
        <v>0</v>
      </c>
      <c r="AI91" s="197">
        <v>14.15</v>
      </c>
      <c r="AJ91" s="197">
        <v>0</v>
      </c>
      <c r="AK91" s="197">
        <v>21.31</v>
      </c>
      <c r="AL91" s="197">
        <v>0</v>
      </c>
      <c r="AM91" s="197">
        <v>0</v>
      </c>
      <c r="AN91" s="197">
        <v>0</v>
      </c>
      <c r="AO91" s="197">
        <v>381.32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16.600000000000001</v>
      </c>
      <c r="E92" s="197">
        <v>0</v>
      </c>
      <c r="F92" s="197">
        <v>0</v>
      </c>
      <c r="G92" s="197">
        <v>28.14</v>
      </c>
      <c r="H92" s="197">
        <v>0</v>
      </c>
      <c r="I92" s="197">
        <v>0</v>
      </c>
      <c r="J92" s="197">
        <v>36.590000000000003</v>
      </c>
      <c r="K92" s="197">
        <v>251.33</v>
      </c>
      <c r="L92" s="197">
        <v>6.53</v>
      </c>
      <c r="M92" s="197">
        <v>49.27</v>
      </c>
      <c r="N92" s="197">
        <v>42.21</v>
      </c>
      <c r="O92" s="197">
        <v>58.79</v>
      </c>
      <c r="P92" s="197">
        <v>17.86</v>
      </c>
      <c r="Q92" s="197">
        <v>8.6</v>
      </c>
      <c r="R92" s="197">
        <v>18.62</v>
      </c>
      <c r="S92" s="197">
        <v>11.59</v>
      </c>
      <c r="T92" s="197">
        <v>0</v>
      </c>
      <c r="U92" s="197">
        <v>2.0699999999999998</v>
      </c>
      <c r="V92" s="197">
        <v>5.8</v>
      </c>
      <c r="W92" s="197">
        <v>13.41</v>
      </c>
      <c r="X92" s="197">
        <v>28.69</v>
      </c>
      <c r="Y92" s="197">
        <v>0</v>
      </c>
      <c r="Z92" s="197">
        <v>73.900000000000006</v>
      </c>
      <c r="AA92" s="197">
        <v>19.18</v>
      </c>
      <c r="AB92" s="197">
        <v>0</v>
      </c>
      <c r="AC92" s="197">
        <v>2.29</v>
      </c>
      <c r="AD92" s="197">
        <v>12.46</v>
      </c>
      <c r="AE92" s="197">
        <v>0</v>
      </c>
      <c r="AF92" s="197">
        <v>0</v>
      </c>
      <c r="AG92" s="197">
        <v>0</v>
      </c>
      <c r="AH92" s="197">
        <v>0</v>
      </c>
      <c r="AI92" s="197">
        <v>14.15</v>
      </c>
      <c r="AJ92" s="197">
        <v>0</v>
      </c>
      <c r="AK92" s="197">
        <v>21.31</v>
      </c>
      <c r="AL92" s="197">
        <v>0</v>
      </c>
      <c r="AM92" s="197">
        <v>0</v>
      </c>
      <c r="AN92" s="197">
        <v>0</v>
      </c>
      <c r="AO92" s="197">
        <v>381.32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16.600000000000001</v>
      </c>
      <c r="E93" s="197">
        <v>0</v>
      </c>
      <c r="F93" s="197">
        <v>0</v>
      </c>
      <c r="G93" s="197">
        <v>28.14</v>
      </c>
      <c r="H93" s="197">
        <v>0</v>
      </c>
      <c r="I93" s="197">
        <v>0</v>
      </c>
      <c r="J93" s="197">
        <v>36.590000000000003</v>
      </c>
      <c r="K93" s="197">
        <v>251.33</v>
      </c>
      <c r="L93" s="197">
        <v>6.53</v>
      </c>
      <c r="M93" s="197">
        <v>49.27</v>
      </c>
      <c r="N93" s="197">
        <v>42.21</v>
      </c>
      <c r="O93" s="197">
        <v>58.79</v>
      </c>
      <c r="P93" s="197">
        <v>17.86</v>
      </c>
      <c r="Q93" s="197">
        <v>8.6</v>
      </c>
      <c r="R93" s="197">
        <v>18.62</v>
      </c>
      <c r="S93" s="197">
        <v>11.59</v>
      </c>
      <c r="T93" s="197">
        <v>0</v>
      </c>
      <c r="U93" s="197">
        <v>2.0699999999999998</v>
      </c>
      <c r="V93" s="197">
        <v>5.8</v>
      </c>
      <c r="W93" s="197">
        <v>13.41</v>
      </c>
      <c r="X93" s="197">
        <v>28.69</v>
      </c>
      <c r="Y93" s="197">
        <v>0</v>
      </c>
      <c r="Z93" s="197">
        <v>73.900000000000006</v>
      </c>
      <c r="AA93" s="197">
        <v>19.18</v>
      </c>
      <c r="AB93" s="197">
        <v>0</v>
      </c>
      <c r="AC93" s="197">
        <v>2.29</v>
      </c>
      <c r="AD93" s="197">
        <v>12.46</v>
      </c>
      <c r="AE93" s="197">
        <v>0</v>
      </c>
      <c r="AF93" s="197">
        <v>0</v>
      </c>
      <c r="AG93" s="197">
        <v>0</v>
      </c>
      <c r="AH93" s="197">
        <v>0</v>
      </c>
      <c r="AI93" s="197">
        <v>14.15</v>
      </c>
      <c r="AJ93" s="197">
        <v>0</v>
      </c>
      <c r="AK93" s="197">
        <v>21.31</v>
      </c>
      <c r="AL93" s="197">
        <v>0</v>
      </c>
      <c r="AM93" s="197">
        <v>0</v>
      </c>
      <c r="AN93" s="197">
        <v>0</v>
      </c>
      <c r="AO93" s="197">
        <v>381.32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16.600000000000001</v>
      </c>
      <c r="E94" s="197">
        <v>0</v>
      </c>
      <c r="F94" s="197">
        <v>0</v>
      </c>
      <c r="G94" s="197">
        <v>28.14</v>
      </c>
      <c r="H94" s="197">
        <v>0</v>
      </c>
      <c r="I94" s="197">
        <v>0</v>
      </c>
      <c r="J94" s="197">
        <v>36.590000000000003</v>
      </c>
      <c r="K94" s="197">
        <v>251.33</v>
      </c>
      <c r="L94" s="197">
        <v>6.53</v>
      </c>
      <c r="M94" s="197">
        <v>49.27</v>
      </c>
      <c r="N94" s="197">
        <v>42.21</v>
      </c>
      <c r="O94" s="197">
        <v>58.79</v>
      </c>
      <c r="P94" s="197">
        <v>17.86</v>
      </c>
      <c r="Q94" s="197">
        <v>8.6</v>
      </c>
      <c r="R94" s="197">
        <v>18.62</v>
      </c>
      <c r="S94" s="197">
        <v>11.59</v>
      </c>
      <c r="T94" s="197">
        <v>0</v>
      </c>
      <c r="U94" s="197">
        <v>2.0699999999999998</v>
      </c>
      <c r="V94" s="197">
        <v>5.8</v>
      </c>
      <c r="W94" s="197">
        <v>13.41</v>
      </c>
      <c r="X94" s="197">
        <v>28.69</v>
      </c>
      <c r="Y94" s="197">
        <v>0</v>
      </c>
      <c r="Z94" s="197">
        <v>73.900000000000006</v>
      </c>
      <c r="AA94" s="197">
        <v>19.18</v>
      </c>
      <c r="AB94" s="197">
        <v>0</v>
      </c>
      <c r="AC94" s="197">
        <v>2.29</v>
      </c>
      <c r="AD94" s="197">
        <v>12.46</v>
      </c>
      <c r="AE94" s="197">
        <v>0</v>
      </c>
      <c r="AF94" s="197">
        <v>0</v>
      </c>
      <c r="AG94" s="197">
        <v>0</v>
      </c>
      <c r="AH94" s="197">
        <v>0</v>
      </c>
      <c r="AI94" s="197">
        <v>14.15</v>
      </c>
      <c r="AJ94" s="197">
        <v>0</v>
      </c>
      <c r="AK94" s="197">
        <v>21.31</v>
      </c>
      <c r="AL94" s="197">
        <v>0</v>
      </c>
      <c r="AM94" s="197">
        <v>0</v>
      </c>
      <c r="AN94" s="197">
        <v>0</v>
      </c>
      <c r="AO94" s="197">
        <v>381.32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16.600000000000001</v>
      </c>
      <c r="E95" s="197">
        <v>0</v>
      </c>
      <c r="F95" s="197">
        <v>0</v>
      </c>
      <c r="G95" s="197">
        <v>28.14</v>
      </c>
      <c r="H95" s="197">
        <v>0</v>
      </c>
      <c r="I95" s="197">
        <v>0</v>
      </c>
      <c r="J95" s="197">
        <v>36.590000000000003</v>
      </c>
      <c r="K95" s="197">
        <v>251.33</v>
      </c>
      <c r="L95" s="197">
        <v>6.53</v>
      </c>
      <c r="M95" s="197">
        <v>49.27</v>
      </c>
      <c r="N95" s="197">
        <v>42.21</v>
      </c>
      <c r="O95" s="197">
        <v>58.79</v>
      </c>
      <c r="P95" s="197">
        <v>17.86</v>
      </c>
      <c r="Q95" s="197">
        <v>8.6</v>
      </c>
      <c r="R95" s="197">
        <v>18.62</v>
      </c>
      <c r="S95" s="197">
        <v>11.59</v>
      </c>
      <c r="T95" s="197">
        <v>0</v>
      </c>
      <c r="U95" s="197">
        <v>2.0699999999999998</v>
      </c>
      <c r="V95" s="197">
        <v>5.98</v>
      </c>
      <c r="W95" s="197">
        <v>14.38</v>
      </c>
      <c r="X95" s="197">
        <v>28.69</v>
      </c>
      <c r="Y95" s="197">
        <v>0</v>
      </c>
      <c r="Z95" s="197">
        <v>73.900000000000006</v>
      </c>
      <c r="AA95" s="197">
        <v>19.18</v>
      </c>
      <c r="AB95" s="197">
        <v>0</v>
      </c>
      <c r="AC95" s="197">
        <v>2.29</v>
      </c>
      <c r="AD95" s="197">
        <v>12.46</v>
      </c>
      <c r="AE95" s="197">
        <v>0</v>
      </c>
      <c r="AF95" s="197">
        <v>0</v>
      </c>
      <c r="AG95" s="197">
        <v>0</v>
      </c>
      <c r="AH95" s="197">
        <v>0</v>
      </c>
      <c r="AI95" s="197">
        <v>14.15</v>
      </c>
      <c r="AJ95" s="197">
        <v>0</v>
      </c>
      <c r="AK95" s="197">
        <v>21.31</v>
      </c>
      <c r="AL95" s="197">
        <v>0</v>
      </c>
      <c r="AM95" s="197">
        <v>0</v>
      </c>
      <c r="AN95" s="197">
        <v>0</v>
      </c>
      <c r="AO95" s="197">
        <v>381.32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16.600000000000001</v>
      </c>
      <c r="E96" s="197">
        <v>0</v>
      </c>
      <c r="F96" s="197">
        <v>0</v>
      </c>
      <c r="G96" s="197">
        <v>28.14</v>
      </c>
      <c r="H96" s="197">
        <v>0</v>
      </c>
      <c r="I96" s="197">
        <v>0</v>
      </c>
      <c r="J96" s="197">
        <v>36.590000000000003</v>
      </c>
      <c r="K96" s="197">
        <v>251.33</v>
      </c>
      <c r="L96" s="197">
        <v>6.53</v>
      </c>
      <c r="M96" s="197">
        <v>49.27</v>
      </c>
      <c r="N96" s="197">
        <v>42.21</v>
      </c>
      <c r="O96" s="197">
        <v>58.79</v>
      </c>
      <c r="P96" s="197">
        <v>17.86</v>
      </c>
      <c r="Q96" s="197">
        <v>8.6</v>
      </c>
      <c r="R96" s="197">
        <v>18.62</v>
      </c>
      <c r="S96" s="197">
        <v>11.59</v>
      </c>
      <c r="T96" s="197">
        <v>0</v>
      </c>
      <c r="U96" s="197">
        <v>2.0699999999999998</v>
      </c>
      <c r="V96" s="197">
        <v>5.98</v>
      </c>
      <c r="W96" s="197">
        <v>14.38</v>
      </c>
      <c r="X96" s="197">
        <v>28.69</v>
      </c>
      <c r="Y96" s="197">
        <v>0</v>
      </c>
      <c r="Z96" s="197">
        <v>73.900000000000006</v>
      </c>
      <c r="AA96" s="197">
        <v>19.18</v>
      </c>
      <c r="AB96" s="197">
        <v>0</v>
      </c>
      <c r="AC96" s="197">
        <v>2.29</v>
      </c>
      <c r="AD96" s="197">
        <v>12.46</v>
      </c>
      <c r="AE96" s="197">
        <v>0</v>
      </c>
      <c r="AF96" s="197">
        <v>0</v>
      </c>
      <c r="AG96" s="197">
        <v>0</v>
      </c>
      <c r="AH96" s="197">
        <v>0</v>
      </c>
      <c r="AI96" s="197">
        <v>14.15</v>
      </c>
      <c r="AJ96" s="197">
        <v>0</v>
      </c>
      <c r="AK96" s="197">
        <v>21.31</v>
      </c>
      <c r="AL96" s="197">
        <v>0</v>
      </c>
      <c r="AM96" s="197">
        <v>0</v>
      </c>
      <c r="AN96" s="197">
        <v>0</v>
      </c>
      <c r="AO96" s="197">
        <v>381.32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16.600000000000001</v>
      </c>
      <c r="E97" s="197">
        <v>0</v>
      </c>
      <c r="F97" s="197">
        <v>0</v>
      </c>
      <c r="G97" s="197">
        <v>28.14</v>
      </c>
      <c r="H97" s="197">
        <v>0</v>
      </c>
      <c r="I97" s="197">
        <v>0</v>
      </c>
      <c r="J97" s="197">
        <v>36.590000000000003</v>
      </c>
      <c r="K97" s="197">
        <v>251.33</v>
      </c>
      <c r="L97" s="197">
        <v>6.53</v>
      </c>
      <c r="M97" s="197">
        <v>49.27</v>
      </c>
      <c r="N97" s="197">
        <v>42.21</v>
      </c>
      <c r="O97" s="197">
        <v>58.79</v>
      </c>
      <c r="P97" s="197">
        <v>17.86</v>
      </c>
      <c r="Q97" s="197">
        <v>8.6</v>
      </c>
      <c r="R97" s="197">
        <v>18.62</v>
      </c>
      <c r="S97" s="197">
        <v>11.59</v>
      </c>
      <c r="T97" s="197">
        <v>0</v>
      </c>
      <c r="U97" s="197">
        <v>2.0699999999999998</v>
      </c>
      <c r="V97" s="197">
        <v>5.98</v>
      </c>
      <c r="W97" s="197">
        <v>14.38</v>
      </c>
      <c r="X97" s="197">
        <v>28.69</v>
      </c>
      <c r="Y97" s="197">
        <v>0</v>
      </c>
      <c r="Z97" s="197">
        <v>73.900000000000006</v>
      </c>
      <c r="AA97" s="197">
        <v>19.18</v>
      </c>
      <c r="AB97" s="197">
        <v>0</v>
      </c>
      <c r="AC97" s="197">
        <v>2.29</v>
      </c>
      <c r="AD97" s="197">
        <v>12.46</v>
      </c>
      <c r="AE97" s="197">
        <v>0</v>
      </c>
      <c r="AF97" s="197">
        <v>0</v>
      </c>
      <c r="AG97" s="197">
        <v>0</v>
      </c>
      <c r="AH97" s="197">
        <v>0</v>
      </c>
      <c r="AI97" s="197">
        <v>14.15</v>
      </c>
      <c r="AJ97" s="197">
        <v>0</v>
      </c>
      <c r="AK97" s="197">
        <v>21.31</v>
      </c>
      <c r="AL97" s="197">
        <v>0</v>
      </c>
      <c r="AM97" s="197">
        <v>0</v>
      </c>
      <c r="AN97" s="197">
        <v>0</v>
      </c>
      <c r="AO97" s="197">
        <v>381.32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16.600000000000001</v>
      </c>
      <c r="E98" s="197">
        <v>0</v>
      </c>
      <c r="F98" s="197">
        <v>0</v>
      </c>
      <c r="G98" s="197">
        <v>28.14</v>
      </c>
      <c r="H98" s="197">
        <v>0</v>
      </c>
      <c r="I98" s="197">
        <v>0</v>
      </c>
      <c r="J98" s="197">
        <v>36.590000000000003</v>
      </c>
      <c r="K98" s="197">
        <v>251.33</v>
      </c>
      <c r="L98" s="197">
        <v>6.53</v>
      </c>
      <c r="M98" s="197">
        <v>49.27</v>
      </c>
      <c r="N98" s="197">
        <v>42.21</v>
      </c>
      <c r="O98" s="197">
        <v>58.79</v>
      </c>
      <c r="P98" s="197">
        <v>17.86</v>
      </c>
      <c r="Q98" s="197">
        <v>8.6</v>
      </c>
      <c r="R98" s="197">
        <v>18.62</v>
      </c>
      <c r="S98" s="197">
        <v>11.59</v>
      </c>
      <c r="T98" s="197">
        <v>0</v>
      </c>
      <c r="U98" s="197">
        <v>2.0699999999999998</v>
      </c>
      <c r="V98" s="197">
        <v>5.98</v>
      </c>
      <c r="W98" s="197">
        <v>14.38</v>
      </c>
      <c r="X98" s="197">
        <v>28.69</v>
      </c>
      <c r="Y98" s="197">
        <v>0</v>
      </c>
      <c r="Z98" s="197">
        <v>73.900000000000006</v>
      </c>
      <c r="AA98" s="197">
        <v>19.18</v>
      </c>
      <c r="AB98" s="197">
        <v>0</v>
      </c>
      <c r="AC98" s="197">
        <v>2.29</v>
      </c>
      <c r="AD98" s="197">
        <v>12.46</v>
      </c>
      <c r="AE98" s="197">
        <v>0</v>
      </c>
      <c r="AF98" s="197">
        <v>0</v>
      </c>
      <c r="AG98" s="197">
        <v>0</v>
      </c>
      <c r="AH98" s="197">
        <v>0</v>
      </c>
      <c r="AI98" s="197">
        <v>14.15</v>
      </c>
      <c r="AJ98" s="197">
        <v>0</v>
      </c>
      <c r="AK98" s="197">
        <v>21.31</v>
      </c>
      <c r="AL98" s="197">
        <v>0</v>
      </c>
      <c r="AM98" s="197">
        <v>0</v>
      </c>
      <c r="AN98" s="197">
        <v>0</v>
      </c>
      <c r="AO98" s="197">
        <v>381.32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0.39046500000000006</v>
      </c>
      <c r="E99">
        <f t="shared" si="0"/>
        <v>0</v>
      </c>
      <c r="F99">
        <f t="shared" si="0"/>
        <v>0</v>
      </c>
      <c r="G99">
        <f t="shared" si="0"/>
        <v>0.67224000000000084</v>
      </c>
      <c r="H99">
        <f t="shared" si="0"/>
        <v>0</v>
      </c>
      <c r="I99">
        <f t="shared" si="0"/>
        <v>0</v>
      </c>
      <c r="J99">
        <f t="shared" si="0"/>
        <v>0.86315000000000108</v>
      </c>
      <c r="K99">
        <f t="shared" si="0"/>
        <v>5.839547500000009</v>
      </c>
      <c r="L99">
        <f t="shared" si="0"/>
        <v>0.14629749999999997</v>
      </c>
      <c r="M99">
        <f t="shared" si="0"/>
        <v>1.1117100000000004</v>
      </c>
      <c r="N99">
        <f t="shared" si="0"/>
        <v>0.95243250000000057</v>
      </c>
      <c r="O99">
        <f t="shared" si="0"/>
        <v>1.3231874999999993</v>
      </c>
      <c r="P99">
        <f t="shared" si="0"/>
        <v>0.38628999999999941</v>
      </c>
      <c r="Q99">
        <f t="shared" si="0"/>
        <v>0.11921500000000006</v>
      </c>
      <c r="R99">
        <f t="shared" si="0"/>
        <v>0.40143499999999938</v>
      </c>
      <c r="S99">
        <f t="shared" si="0"/>
        <v>0.19236500000000023</v>
      </c>
      <c r="T99">
        <f t="shared" si="0"/>
        <v>0</v>
      </c>
      <c r="U99">
        <f t="shared" si="0"/>
        <v>4.9614999999999895E-2</v>
      </c>
      <c r="V99">
        <f t="shared" si="0"/>
        <v>0.13164000000000015</v>
      </c>
      <c r="W99">
        <f t="shared" si="0"/>
        <v>0.31978000000000001</v>
      </c>
      <c r="X99">
        <f t="shared" si="0"/>
        <v>0.68856000000000106</v>
      </c>
      <c r="Y99">
        <f t="shared" si="0"/>
        <v>0</v>
      </c>
      <c r="Z99">
        <f t="shared" si="0"/>
        <v>1.7439724999999966</v>
      </c>
      <c r="AA99">
        <f t="shared" si="0"/>
        <v>0.45219500000000035</v>
      </c>
      <c r="AB99">
        <f t="shared" si="0"/>
        <v>0</v>
      </c>
      <c r="AC99">
        <f t="shared" si="0"/>
        <v>6.9210000000000105E-2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0.33960000000000024</v>
      </c>
      <c r="AJ99">
        <f t="shared" si="0"/>
        <v>0</v>
      </c>
      <c r="AK99">
        <f t="shared" si="0"/>
        <v>0.2256774999999997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7.6494400000000029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9.8699999999999992</v>
      </c>
      <c r="E3" s="197">
        <v>0</v>
      </c>
      <c r="F3" s="197">
        <v>0</v>
      </c>
      <c r="G3" s="197">
        <v>16.41</v>
      </c>
      <c r="H3" s="197">
        <v>0</v>
      </c>
      <c r="I3" s="197">
        <v>0</v>
      </c>
      <c r="J3" s="197">
        <v>20.6</v>
      </c>
      <c r="K3" s="197">
        <v>4.3899999999999997</v>
      </c>
      <c r="L3" s="197">
        <v>2.17</v>
      </c>
      <c r="M3" s="197">
        <v>0</v>
      </c>
      <c r="N3" s="197">
        <v>1.01</v>
      </c>
      <c r="O3" s="197">
        <v>1.68</v>
      </c>
      <c r="P3" s="197">
        <v>2.2999999999999998</v>
      </c>
      <c r="Q3" s="197">
        <v>0.17</v>
      </c>
      <c r="R3" s="197">
        <v>1.54</v>
      </c>
      <c r="S3" s="197">
        <v>0.22</v>
      </c>
      <c r="T3" s="197">
        <v>0</v>
      </c>
      <c r="U3" s="197">
        <v>9.7100000000000009</v>
      </c>
      <c r="V3" s="197">
        <v>0.25</v>
      </c>
      <c r="W3" s="197">
        <v>0</v>
      </c>
      <c r="X3" s="197">
        <v>0.83</v>
      </c>
      <c r="Y3" s="197">
        <v>0</v>
      </c>
      <c r="Z3" s="197">
        <v>2.35</v>
      </c>
      <c r="AA3" s="197">
        <v>0.65</v>
      </c>
      <c r="AB3" s="197">
        <v>0</v>
      </c>
      <c r="AC3" s="197">
        <v>1.55</v>
      </c>
      <c r="AD3" s="197">
        <v>6.82</v>
      </c>
      <c r="AE3" s="197">
        <v>0</v>
      </c>
      <c r="AF3" s="197">
        <v>0</v>
      </c>
      <c r="AG3" s="197">
        <v>0</v>
      </c>
      <c r="AH3" s="197">
        <v>0</v>
      </c>
      <c r="AI3" s="197">
        <v>8.0399999999999991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 s="197">
        <v>220.5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9.8699999999999992</v>
      </c>
      <c r="E4" s="197">
        <v>0</v>
      </c>
      <c r="F4" s="197">
        <v>0</v>
      </c>
      <c r="G4" s="197">
        <v>16.41</v>
      </c>
      <c r="H4" s="197">
        <v>0</v>
      </c>
      <c r="I4" s="197">
        <v>0</v>
      </c>
      <c r="J4" s="197">
        <v>20.6</v>
      </c>
      <c r="K4" s="197">
        <v>1.67</v>
      </c>
      <c r="L4" s="197">
        <v>2.17</v>
      </c>
      <c r="M4" s="197">
        <v>0</v>
      </c>
      <c r="N4" s="197">
        <v>1.01</v>
      </c>
      <c r="O4" s="197">
        <v>1.68</v>
      </c>
      <c r="P4" s="197">
        <v>2.2999999999999998</v>
      </c>
      <c r="Q4" s="197">
        <v>0.17</v>
      </c>
      <c r="R4" s="197">
        <v>0.36</v>
      </c>
      <c r="S4" s="197">
        <v>0.22</v>
      </c>
      <c r="T4" s="197">
        <v>0</v>
      </c>
      <c r="U4" s="197">
        <v>9.7100000000000009</v>
      </c>
      <c r="V4" s="197">
        <v>0.25</v>
      </c>
      <c r="W4" s="197">
        <v>0</v>
      </c>
      <c r="X4" s="197">
        <v>0.83</v>
      </c>
      <c r="Y4" s="197">
        <v>0</v>
      </c>
      <c r="Z4" s="197">
        <v>2.35</v>
      </c>
      <c r="AA4" s="197">
        <v>0.65</v>
      </c>
      <c r="AB4" s="197">
        <v>0</v>
      </c>
      <c r="AC4" s="197">
        <v>1.55</v>
      </c>
      <c r="AD4" s="197">
        <v>6.82</v>
      </c>
      <c r="AE4" s="197">
        <v>0</v>
      </c>
      <c r="AF4" s="197">
        <v>0</v>
      </c>
      <c r="AG4" s="197">
        <v>0</v>
      </c>
      <c r="AH4" s="197">
        <v>0</v>
      </c>
      <c r="AI4" s="197">
        <v>8.0399999999999991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 s="197">
        <v>220.5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9.8699999999999992</v>
      </c>
      <c r="E5" s="197">
        <v>0</v>
      </c>
      <c r="F5" s="197">
        <v>0</v>
      </c>
      <c r="G5" s="197">
        <v>16.41</v>
      </c>
      <c r="H5" s="197">
        <v>0</v>
      </c>
      <c r="I5" s="197">
        <v>0</v>
      </c>
      <c r="J5" s="197">
        <v>20.6</v>
      </c>
      <c r="K5" s="197">
        <v>84.6</v>
      </c>
      <c r="L5" s="197">
        <v>14.23</v>
      </c>
      <c r="M5" s="197">
        <v>0</v>
      </c>
      <c r="N5" s="197">
        <v>1.01</v>
      </c>
      <c r="O5" s="197">
        <v>1.68</v>
      </c>
      <c r="P5" s="197">
        <v>2.2999999999999998</v>
      </c>
      <c r="Q5" s="197">
        <v>2.66</v>
      </c>
      <c r="R5" s="197">
        <v>0.36</v>
      </c>
      <c r="S5" s="197">
        <v>3.58</v>
      </c>
      <c r="T5" s="197">
        <v>0</v>
      </c>
      <c r="U5" s="197">
        <v>9.7100000000000009</v>
      </c>
      <c r="V5" s="197">
        <v>0.35</v>
      </c>
      <c r="W5" s="197">
        <v>0</v>
      </c>
      <c r="X5" s="197">
        <v>0.83</v>
      </c>
      <c r="Y5" s="197">
        <v>0</v>
      </c>
      <c r="Z5" s="197">
        <v>2.35</v>
      </c>
      <c r="AA5" s="197">
        <v>0.65</v>
      </c>
      <c r="AB5" s="197">
        <v>0</v>
      </c>
      <c r="AC5" s="197">
        <v>1.25</v>
      </c>
      <c r="AD5" s="197">
        <v>6.82</v>
      </c>
      <c r="AE5" s="197">
        <v>0</v>
      </c>
      <c r="AF5" s="197">
        <v>0</v>
      </c>
      <c r="AG5" s="197">
        <v>0</v>
      </c>
      <c r="AH5" s="197">
        <v>0</v>
      </c>
      <c r="AI5" s="197">
        <v>8.0399999999999991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 s="197">
        <v>220.5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9.8699999999999992</v>
      </c>
      <c r="E6" s="197">
        <v>0</v>
      </c>
      <c r="F6" s="197">
        <v>0</v>
      </c>
      <c r="G6" s="197">
        <v>16.41</v>
      </c>
      <c r="H6" s="197">
        <v>0</v>
      </c>
      <c r="I6" s="197">
        <v>0</v>
      </c>
      <c r="J6" s="197">
        <v>20.6</v>
      </c>
      <c r="K6" s="197">
        <v>84.6</v>
      </c>
      <c r="L6" s="197">
        <v>19.72</v>
      </c>
      <c r="M6" s="197">
        <v>0</v>
      </c>
      <c r="N6" s="197">
        <v>1.01</v>
      </c>
      <c r="O6" s="197">
        <v>1.68</v>
      </c>
      <c r="P6" s="197">
        <v>2.2999999999999998</v>
      </c>
      <c r="Q6" s="197">
        <v>2.66</v>
      </c>
      <c r="R6" s="197">
        <v>0.36</v>
      </c>
      <c r="S6" s="197">
        <v>3.58</v>
      </c>
      <c r="T6" s="197">
        <v>0</v>
      </c>
      <c r="U6" s="197">
        <v>9.7100000000000009</v>
      </c>
      <c r="V6" s="197">
        <v>0.35</v>
      </c>
      <c r="W6" s="197">
        <v>0</v>
      </c>
      <c r="X6" s="197">
        <v>0.83</v>
      </c>
      <c r="Y6" s="197">
        <v>0</v>
      </c>
      <c r="Z6" s="197">
        <v>2.35</v>
      </c>
      <c r="AA6" s="197">
        <v>0.65</v>
      </c>
      <c r="AB6" s="197">
        <v>0</v>
      </c>
      <c r="AC6" s="197">
        <v>1.25</v>
      </c>
      <c r="AD6" s="197">
        <v>6.82</v>
      </c>
      <c r="AE6" s="197">
        <v>0</v>
      </c>
      <c r="AF6" s="197">
        <v>0</v>
      </c>
      <c r="AG6" s="197">
        <v>0</v>
      </c>
      <c r="AH6" s="197">
        <v>0</v>
      </c>
      <c r="AI6" s="197">
        <v>8.0399999999999991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 s="197">
        <v>220.5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9.8699999999999992</v>
      </c>
      <c r="E7" s="197">
        <v>0</v>
      </c>
      <c r="F7" s="197">
        <v>0</v>
      </c>
      <c r="G7" s="197">
        <v>16.41</v>
      </c>
      <c r="H7" s="197">
        <v>0</v>
      </c>
      <c r="I7" s="197">
        <v>0</v>
      </c>
      <c r="J7" s="197">
        <v>20.6</v>
      </c>
      <c r="K7" s="197">
        <v>82.38</v>
      </c>
      <c r="L7" s="197">
        <v>31.51</v>
      </c>
      <c r="M7" s="197">
        <v>0</v>
      </c>
      <c r="N7" s="197">
        <v>1.01</v>
      </c>
      <c r="O7" s="197">
        <v>1.68</v>
      </c>
      <c r="P7" s="197">
        <v>2.2999999999999998</v>
      </c>
      <c r="Q7" s="197">
        <v>2.65</v>
      </c>
      <c r="R7" s="197">
        <v>5.57</v>
      </c>
      <c r="S7" s="197">
        <v>3.68</v>
      </c>
      <c r="T7" s="197">
        <v>0</v>
      </c>
      <c r="U7" s="197">
        <v>9.7100000000000009</v>
      </c>
      <c r="V7" s="197">
        <v>0.35</v>
      </c>
      <c r="W7" s="197">
        <v>0.12</v>
      </c>
      <c r="X7" s="197">
        <v>0.83</v>
      </c>
      <c r="Y7" s="197">
        <v>0</v>
      </c>
      <c r="Z7" s="197">
        <v>1.69</v>
      </c>
      <c r="AA7" s="197">
        <v>0.65</v>
      </c>
      <c r="AB7" s="197">
        <v>0</v>
      </c>
      <c r="AC7" s="197">
        <v>1.25</v>
      </c>
      <c r="AD7" s="197">
        <v>6.82</v>
      </c>
      <c r="AE7" s="197">
        <v>0</v>
      </c>
      <c r="AF7" s="197">
        <v>0</v>
      </c>
      <c r="AG7" s="197">
        <v>0</v>
      </c>
      <c r="AH7" s="197">
        <v>0</v>
      </c>
      <c r="AI7" s="197">
        <v>8.0399999999999991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 s="197">
        <v>220.5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9.8699999999999992</v>
      </c>
      <c r="E8" s="197">
        <v>0</v>
      </c>
      <c r="F8" s="197">
        <v>0</v>
      </c>
      <c r="G8" s="197">
        <v>16.41</v>
      </c>
      <c r="H8" s="197">
        <v>0</v>
      </c>
      <c r="I8" s="197">
        <v>0</v>
      </c>
      <c r="J8" s="197">
        <v>20.6</v>
      </c>
      <c r="K8" s="197">
        <v>82.4</v>
      </c>
      <c r="L8" s="197">
        <v>45.54</v>
      </c>
      <c r="M8" s="197">
        <v>0</v>
      </c>
      <c r="N8" s="197">
        <v>1.01</v>
      </c>
      <c r="O8" s="197">
        <v>1.68</v>
      </c>
      <c r="P8" s="197">
        <v>2.2999999999999998</v>
      </c>
      <c r="Q8" s="197">
        <v>2.65</v>
      </c>
      <c r="R8" s="197">
        <v>5.74</v>
      </c>
      <c r="S8" s="197">
        <v>3.68</v>
      </c>
      <c r="T8" s="197">
        <v>0</v>
      </c>
      <c r="U8" s="197">
        <v>9.7100000000000009</v>
      </c>
      <c r="V8" s="197">
        <v>0.35</v>
      </c>
      <c r="W8" s="197">
        <v>0.12</v>
      </c>
      <c r="X8" s="197">
        <v>0.83</v>
      </c>
      <c r="Y8" s="197">
        <v>0</v>
      </c>
      <c r="Z8" s="197">
        <v>1.69</v>
      </c>
      <c r="AA8" s="197">
        <v>0.65</v>
      </c>
      <c r="AB8" s="197">
        <v>0</v>
      </c>
      <c r="AC8" s="197">
        <v>1.25</v>
      </c>
      <c r="AD8" s="197">
        <v>6.82</v>
      </c>
      <c r="AE8" s="197">
        <v>0</v>
      </c>
      <c r="AF8" s="197">
        <v>0</v>
      </c>
      <c r="AG8" s="197">
        <v>0</v>
      </c>
      <c r="AH8" s="197">
        <v>0</v>
      </c>
      <c r="AI8" s="197">
        <v>8.0399999999999991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 s="197">
        <v>220.5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9.8699999999999992</v>
      </c>
      <c r="E9" s="197">
        <v>0</v>
      </c>
      <c r="F9" s="197">
        <v>0</v>
      </c>
      <c r="G9" s="197">
        <v>16.41</v>
      </c>
      <c r="H9" s="197">
        <v>0</v>
      </c>
      <c r="I9" s="197">
        <v>0</v>
      </c>
      <c r="J9" s="197">
        <v>20.6</v>
      </c>
      <c r="K9" s="197">
        <v>82.38</v>
      </c>
      <c r="L9" s="197">
        <v>46.13</v>
      </c>
      <c r="M9" s="197">
        <v>0</v>
      </c>
      <c r="N9" s="197">
        <v>1.01</v>
      </c>
      <c r="O9" s="197">
        <v>1.68</v>
      </c>
      <c r="P9" s="197">
        <v>2.2999999999999998</v>
      </c>
      <c r="Q9" s="197">
        <v>2.44</v>
      </c>
      <c r="R9" s="197">
        <v>5.74</v>
      </c>
      <c r="S9" s="197">
        <v>3.68</v>
      </c>
      <c r="T9" s="197">
        <v>0</v>
      </c>
      <c r="U9" s="197">
        <v>9.7100000000000009</v>
      </c>
      <c r="V9" s="197">
        <v>0.35</v>
      </c>
      <c r="W9" s="197">
        <v>0.32</v>
      </c>
      <c r="X9" s="197">
        <v>0.83</v>
      </c>
      <c r="Y9" s="197">
        <v>0</v>
      </c>
      <c r="Z9" s="197">
        <v>0</v>
      </c>
      <c r="AA9" s="197">
        <v>9.08</v>
      </c>
      <c r="AB9" s="197">
        <v>0</v>
      </c>
      <c r="AC9" s="197">
        <v>1.25</v>
      </c>
      <c r="AD9" s="197">
        <v>6.82</v>
      </c>
      <c r="AE9" s="197">
        <v>0</v>
      </c>
      <c r="AF9" s="197">
        <v>0</v>
      </c>
      <c r="AG9" s="197">
        <v>0</v>
      </c>
      <c r="AH9" s="197">
        <v>0</v>
      </c>
      <c r="AI9" s="197">
        <v>8.0399999999999991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 s="197">
        <v>220.5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9.8699999999999992</v>
      </c>
      <c r="E10" s="197">
        <v>0</v>
      </c>
      <c r="F10" s="197">
        <v>0</v>
      </c>
      <c r="G10" s="197">
        <v>16.41</v>
      </c>
      <c r="H10" s="197">
        <v>0</v>
      </c>
      <c r="I10" s="197">
        <v>0</v>
      </c>
      <c r="J10" s="197">
        <v>20.6</v>
      </c>
      <c r="K10" s="197">
        <v>82.4</v>
      </c>
      <c r="L10" s="197">
        <v>46.13</v>
      </c>
      <c r="M10" s="197">
        <v>0</v>
      </c>
      <c r="N10" s="197">
        <v>1.01</v>
      </c>
      <c r="O10" s="197">
        <v>1.68</v>
      </c>
      <c r="P10" s="197">
        <v>2.2999999999999998</v>
      </c>
      <c r="Q10" s="197">
        <v>2.44</v>
      </c>
      <c r="R10" s="197">
        <v>5.74</v>
      </c>
      <c r="S10" s="197">
        <v>3.68</v>
      </c>
      <c r="T10" s="197">
        <v>0</v>
      </c>
      <c r="U10" s="197">
        <v>9.7100000000000009</v>
      </c>
      <c r="V10" s="197">
        <v>0.35</v>
      </c>
      <c r="W10" s="197">
        <v>0.32</v>
      </c>
      <c r="X10" s="197">
        <v>0.83</v>
      </c>
      <c r="Y10" s="197">
        <v>0</v>
      </c>
      <c r="Z10" s="197">
        <v>0</v>
      </c>
      <c r="AA10" s="197">
        <v>9.08</v>
      </c>
      <c r="AB10" s="197">
        <v>0</v>
      </c>
      <c r="AC10" s="197">
        <v>1.25</v>
      </c>
      <c r="AD10" s="197">
        <v>6.82</v>
      </c>
      <c r="AE10" s="197">
        <v>0</v>
      </c>
      <c r="AF10" s="197">
        <v>0</v>
      </c>
      <c r="AG10" s="197">
        <v>0</v>
      </c>
      <c r="AH10" s="197">
        <v>0</v>
      </c>
      <c r="AI10" s="197">
        <v>8.0399999999999991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 s="197">
        <v>220.5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9.8699999999999992</v>
      </c>
      <c r="E11" s="197">
        <v>0</v>
      </c>
      <c r="F11" s="197">
        <v>0</v>
      </c>
      <c r="G11" s="197">
        <v>16.41</v>
      </c>
      <c r="H11" s="197">
        <v>0</v>
      </c>
      <c r="I11" s="197">
        <v>0</v>
      </c>
      <c r="J11" s="197">
        <v>20.6</v>
      </c>
      <c r="K11" s="197">
        <v>82.35</v>
      </c>
      <c r="L11" s="197">
        <v>45.5</v>
      </c>
      <c r="M11" s="197">
        <v>0</v>
      </c>
      <c r="N11" s="197">
        <v>1.01</v>
      </c>
      <c r="O11" s="197">
        <v>1.68</v>
      </c>
      <c r="P11" s="197">
        <v>2.2999999999999998</v>
      </c>
      <c r="Q11" s="197">
        <v>2.37</v>
      </c>
      <c r="R11" s="197">
        <v>5.74</v>
      </c>
      <c r="S11" s="197">
        <v>3.68</v>
      </c>
      <c r="T11" s="197">
        <v>0</v>
      </c>
      <c r="U11" s="197">
        <v>9.7100000000000009</v>
      </c>
      <c r="V11" s="197">
        <v>3.18</v>
      </c>
      <c r="W11" s="197">
        <v>0.32</v>
      </c>
      <c r="X11" s="197">
        <v>0.83</v>
      </c>
      <c r="Y11" s="197">
        <v>0</v>
      </c>
      <c r="Z11" s="197">
        <v>2.35</v>
      </c>
      <c r="AA11" s="197">
        <v>9.08</v>
      </c>
      <c r="AB11" s="197">
        <v>0</v>
      </c>
      <c r="AC11" s="197">
        <v>1.25</v>
      </c>
      <c r="AD11" s="197">
        <v>6.82</v>
      </c>
      <c r="AE11" s="197">
        <v>0</v>
      </c>
      <c r="AF11" s="197">
        <v>0</v>
      </c>
      <c r="AG11" s="197">
        <v>0</v>
      </c>
      <c r="AH11" s="197">
        <v>0</v>
      </c>
      <c r="AI11" s="197">
        <v>8.0399999999999991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 s="197">
        <v>220.5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9.8699999999999992</v>
      </c>
      <c r="E12" s="197">
        <v>0</v>
      </c>
      <c r="F12" s="197">
        <v>0</v>
      </c>
      <c r="G12" s="197">
        <v>16.41</v>
      </c>
      <c r="H12" s="197">
        <v>0</v>
      </c>
      <c r="I12" s="197">
        <v>0</v>
      </c>
      <c r="J12" s="197">
        <v>20.6</v>
      </c>
      <c r="K12" s="197">
        <v>82.36</v>
      </c>
      <c r="L12" s="197">
        <v>45.5</v>
      </c>
      <c r="M12" s="197">
        <v>0</v>
      </c>
      <c r="N12" s="197">
        <v>1.01</v>
      </c>
      <c r="O12" s="197">
        <v>1.68</v>
      </c>
      <c r="P12" s="197">
        <v>2.2999999999999998</v>
      </c>
      <c r="Q12" s="197">
        <v>2.37</v>
      </c>
      <c r="R12" s="197">
        <v>5.74</v>
      </c>
      <c r="S12" s="197">
        <v>3.68</v>
      </c>
      <c r="T12" s="197">
        <v>0</v>
      </c>
      <c r="U12" s="197">
        <v>9.7100000000000009</v>
      </c>
      <c r="V12" s="197">
        <v>3.18</v>
      </c>
      <c r="W12" s="197">
        <v>0.32</v>
      </c>
      <c r="X12" s="197">
        <v>0.83</v>
      </c>
      <c r="Y12" s="197">
        <v>0</v>
      </c>
      <c r="Z12" s="197">
        <v>2.35</v>
      </c>
      <c r="AA12" s="197">
        <v>9.08</v>
      </c>
      <c r="AB12" s="197">
        <v>0</v>
      </c>
      <c r="AC12" s="197">
        <v>1.25</v>
      </c>
      <c r="AD12" s="197">
        <v>6.82</v>
      </c>
      <c r="AE12" s="197">
        <v>0</v>
      </c>
      <c r="AF12" s="197">
        <v>0</v>
      </c>
      <c r="AG12" s="197">
        <v>0</v>
      </c>
      <c r="AH12" s="197">
        <v>0</v>
      </c>
      <c r="AI12" s="197">
        <v>8.0399999999999991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 s="197">
        <v>220.5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9.8699999999999992</v>
      </c>
      <c r="E13" s="197">
        <v>0</v>
      </c>
      <c r="F13" s="197">
        <v>0</v>
      </c>
      <c r="G13" s="197">
        <v>16.41</v>
      </c>
      <c r="H13" s="197">
        <v>0</v>
      </c>
      <c r="I13" s="197">
        <v>0</v>
      </c>
      <c r="J13" s="197">
        <v>20.6</v>
      </c>
      <c r="K13" s="197">
        <v>82.35</v>
      </c>
      <c r="L13" s="197">
        <v>45.5</v>
      </c>
      <c r="M13" s="197">
        <v>0</v>
      </c>
      <c r="N13" s="197">
        <v>1.01</v>
      </c>
      <c r="O13" s="197">
        <v>1.68</v>
      </c>
      <c r="P13" s="197">
        <v>2.2999999999999998</v>
      </c>
      <c r="Q13" s="197">
        <v>2.37</v>
      </c>
      <c r="R13" s="197">
        <v>5.74</v>
      </c>
      <c r="S13" s="197">
        <v>3.68</v>
      </c>
      <c r="T13" s="197">
        <v>0</v>
      </c>
      <c r="U13" s="197">
        <v>9.7100000000000009</v>
      </c>
      <c r="V13" s="197">
        <v>3.18</v>
      </c>
      <c r="W13" s="197">
        <v>0.63</v>
      </c>
      <c r="X13" s="197">
        <v>0.83</v>
      </c>
      <c r="Y13" s="197">
        <v>0</v>
      </c>
      <c r="Z13" s="197">
        <v>2.35</v>
      </c>
      <c r="AA13" s="197">
        <v>9.08</v>
      </c>
      <c r="AB13" s="197">
        <v>0</v>
      </c>
      <c r="AC13" s="197">
        <v>1.25</v>
      </c>
      <c r="AD13" s="197">
        <v>6.82</v>
      </c>
      <c r="AE13" s="197">
        <v>0</v>
      </c>
      <c r="AF13" s="197">
        <v>0</v>
      </c>
      <c r="AG13" s="197">
        <v>0</v>
      </c>
      <c r="AH13" s="197">
        <v>0</v>
      </c>
      <c r="AI13" s="197">
        <v>8.0399999999999991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 s="197">
        <v>220.5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9.8699999999999992</v>
      </c>
      <c r="E14" s="197">
        <v>0</v>
      </c>
      <c r="F14" s="197">
        <v>0</v>
      </c>
      <c r="G14" s="197">
        <v>16.41</v>
      </c>
      <c r="H14" s="197">
        <v>0</v>
      </c>
      <c r="I14" s="197">
        <v>0</v>
      </c>
      <c r="J14" s="197">
        <v>20.6</v>
      </c>
      <c r="K14" s="197">
        <v>82.36</v>
      </c>
      <c r="L14" s="197">
        <v>45.5</v>
      </c>
      <c r="M14" s="197">
        <v>0</v>
      </c>
      <c r="N14" s="197">
        <v>1.01</v>
      </c>
      <c r="O14" s="197">
        <v>1.68</v>
      </c>
      <c r="P14" s="197">
        <v>2.2999999999999998</v>
      </c>
      <c r="Q14" s="197">
        <v>2.37</v>
      </c>
      <c r="R14" s="197">
        <v>5.74</v>
      </c>
      <c r="S14" s="197">
        <v>3.68</v>
      </c>
      <c r="T14" s="197">
        <v>0</v>
      </c>
      <c r="U14" s="197">
        <v>9.7100000000000009</v>
      </c>
      <c r="V14" s="197">
        <v>3.18</v>
      </c>
      <c r="W14" s="197">
        <v>0.63</v>
      </c>
      <c r="X14" s="197">
        <v>0.83</v>
      </c>
      <c r="Y14" s="197">
        <v>0</v>
      </c>
      <c r="Z14" s="197">
        <v>2.35</v>
      </c>
      <c r="AA14" s="197">
        <v>9.08</v>
      </c>
      <c r="AB14" s="197">
        <v>0</v>
      </c>
      <c r="AC14" s="197">
        <v>1.25</v>
      </c>
      <c r="AD14" s="197">
        <v>6.82</v>
      </c>
      <c r="AE14" s="197">
        <v>0</v>
      </c>
      <c r="AF14" s="197">
        <v>0</v>
      </c>
      <c r="AG14" s="197">
        <v>0</v>
      </c>
      <c r="AH14" s="197">
        <v>0</v>
      </c>
      <c r="AI14" s="197">
        <v>8.0399999999999991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 s="197">
        <v>220.5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9.8699999999999992</v>
      </c>
      <c r="E15" s="197">
        <v>0</v>
      </c>
      <c r="F15" s="197">
        <v>0</v>
      </c>
      <c r="G15" s="197">
        <v>16.41</v>
      </c>
      <c r="H15" s="197">
        <v>0</v>
      </c>
      <c r="I15" s="197">
        <v>0</v>
      </c>
      <c r="J15" s="197">
        <v>20.6</v>
      </c>
      <c r="K15" s="197">
        <v>82.19</v>
      </c>
      <c r="L15" s="197">
        <v>43.5</v>
      </c>
      <c r="M15" s="197">
        <v>0</v>
      </c>
      <c r="N15" s="197">
        <v>1.01</v>
      </c>
      <c r="O15" s="197">
        <v>1.68</v>
      </c>
      <c r="P15" s="197">
        <v>2.2999999999999998</v>
      </c>
      <c r="Q15" s="197">
        <v>2.21</v>
      </c>
      <c r="R15" s="197">
        <v>5.92</v>
      </c>
      <c r="S15" s="197">
        <v>3.68</v>
      </c>
      <c r="T15" s="197">
        <v>0</v>
      </c>
      <c r="U15" s="197">
        <v>9.7100000000000009</v>
      </c>
      <c r="V15" s="197">
        <v>3.18</v>
      </c>
      <c r="W15" s="197">
        <v>0.63</v>
      </c>
      <c r="X15" s="197">
        <v>0.83</v>
      </c>
      <c r="Y15" s="197">
        <v>0</v>
      </c>
      <c r="Z15" s="197">
        <v>2.35</v>
      </c>
      <c r="AA15" s="197">
        <v>9.08</v>
      </c>
      <c r="AB15" s="197">
        <v>0</v>
      </c>
      <c r="AC15" s="197">
        <v>1.25</v>
      </c>
      <c r="AD15" s="197">
        <v>6.82</v>
      </c>
      <c r="AE15" s="197">
        <v>0</v>
      </c>
      <c r="AF15" s="197">
        <v>0</v>
      </c>
      <c r="AG15" s="197">
        <v>0</v>
      </c>
      <c r="AH15" s="197">
        <v>0</v>
      </c>
      <c r="AI15" s="197">
        <v>8.0399999999999991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 s="197">
        <v>220.5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9.8699999999999992</v>
      </c>
      <c r="E16" s="197">
        <v>0</v>
      </c>
      <c r="F16" s="197">
        <v>0</v>
      </c>
      <c r="G16" s="197">
        <v>16.41</v>
      </c>
      <c r="H16" s="197">
        <v>0</v>
      </c>
      <c r="I16" s="197">
        <v>0</v>
      </c>
      <c r="J16" s="197">
        <v>20.6</v>
      </c>
      <c r="K16" s="197">
        <v>82.2</v>
      </c>
      <c r="L16" s="197">
        <v>43.5</v>
      </c>
      <c r="M16" s="197">
        <v>0</v>
      </c>
      <c r="N16" s="197">
        <v>1.01</v>
      </c>
      <c r="O16" s="197">
        <v>1.68</v>
      </c>
      <c r="P16" s="197">
        <v>2.2999999999999998</v>
      </c>
      <c r="Q16" s="197">
        <v>2.21</v>
      </c>
      <c r="R16" s="197">
        <v>5.92</v>
      </c>
      <c r="S16" s="197">
        <v>3.68</v>
      </c>
      <c r="T16" s="197">
        <v>0</v>
      </c>
      <c r="U16" s="197">
        <v>9.7100000000000009</v>
      </c>
      <c r="V16" s="197">
        <v>3.18</v>
      </c>
      <c r="W16" s="197">
        <v>0.63</v>
      </c>
      <c r="X16" s="197">
        <v>0.83</v>
      </c>
      <c r="Y16" s="197">
        <v>0</v>
      </c>
      <c r="Z16" s="197">
        <v>2.35</v>
      </c>
      <c r="AA16" s="197">
        <v>9.08</v>
      </c>
      <c r="AB16" s="197">
        <v>0</v>
      </c>
      <c r="AC16" s="197">
        <v>1.25</v>
      </c>
      <c r="AD16" s="197">
        <v>6.82</v>
      </c>
      <c r="AE16" s="197">
        <v>0</v>
      </c>
      <c r="AF16" s="197">
        <v>0</v>
      </c>
      <c r="AG16" s="197">
        <v>0</v>
      </c>
      <c r="AH16" s="197">
        <v>0</v>
      </c>
      <c r="AI16" s="197">
        <v>8.0399999999999991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 s="197">
        <v>220.5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9.8699999999999992</v>
      </c>
      <c r="E17" s="197">
        <v>0</v>
      </c>
      <c r="F17" s="197">
        <v>0</v>
      </c>
      <c r="G17" s="197">
        <v>16.41</v>
      </c>
      <c r="H17" s="197">
        <v>0</v>
      </c>
      <c r="I17" s="197">
        <v>0</v>
      </c>
      <c r="J17" s="197">
        <v>20.6</v>
      </c>
      <c r="K17" s="197">
        <v>82.19</v>
      </c>
      <c r="L17" s="197">
        <v>43.5</v>
      </c>
      <c r="M17" s="197">
        <v>0</v>
      </c>
      <c r="N17" s="197">
        <v>1.01</v>
      </c>
      <c r="O17" s="197">
        <v>1.68</v>
      </c>
      <c r="P17" s="197">
        <v>2.2999999999999998</v>
      </c>
      <c r="Q17" s="197">
        <v>2.21</v>
      </c>
      <c r="R17" s="197">
        <v>5.75</v>
      </c>
      <c r="S17" s="197">
        <v>3.68</v>
      </c>
      <c r="T17" s="197">
        <v>0</v>
      </c>
      <c r="U17" s="197">
        <v>9.7100000000000009</v>
      </c>
      <c r="V17" s="197">
        <v>3.18</v>
      </c>
      <c r="W17" s="197">
        <v>0.63</v>
      </c>
      <c r="X17" s="197">
        <v>0.83</v>
      </c>
      <c r="Y17" s="197">
        <v>0</v>
      </c>
      <c r="Z17" s="197">
        <v>2.35</v>
      </c>
      <c r="AA17" s="197">
        <v>9.08</v>
      </c>
      <c r="AB17" s="197">
        <v>0</v>
      </c>
      <c r="AC17" s="197">
        <v>1.25</v>
      </c>
      <c r="AD17" s="197">
        <v>6.82</v>
      </c>
      <c r="AE17" s="197">
        <v>0</v>
      </c>
      <c r="AF17" s="197">
        <v>0</v>
      </c>
      <c r="AG17" s="197">
        <v>0</v>
      </c>
      <c r="AH17" s="197">
        <v>0</v>
      </c>
      <c r="AI17" s="197">
        <v>8.0399999999999991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 s="197">
        <v>220.5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9.8699999999999992</v>
      </c>
      <c r="E18" s="197">
        <v>0</v>
      </c>
      <c r="F18" s="197">
        <v>0</v>
      </c>
      <c r="G18" s="197">
        <v>16.41</v>
      </c>
      <c r="H18" s="197">
        <v>0</v>
      </c>
      <c r="I18" s="197">
        <v>0</v>
      </c>
      <c r="J18" s="197">
        <v>20.6</v>
      </c>
      <c r="K18" s="197">
        <v>82.2</v>
      </c>
      <c r="L18" s="197">
        <v>43.5</v>
      </c>
      <c r="M18" s="197">
        <v>0</v>
      </c>
      <c r="N18" s="197">
        <v>1.01</v>
      </c>
      <c r="O18" s="197">
        <v>1.68</v>
      </c>
      <c r="P18" s="197">
        <v>2.2999999999999998</v>
      </c>
      <c r="Q18" s="197">
        <v>2.21</v>
      </c>
      <c r="R18" s="197">
        <v>5.75</v>
      </c>
      <c r="S18" s="197">
        <v>3.68</v>
      </c>
      <c r="T18" s="197">
        <v>0</v>
      </c>
      <c r="U18" s="197">
        <v>9.7100000000000009</v>
      </c>
      <c r="V18" s="197">
        <v>3.18</v>
      </c>
      <c r="W18" s="197">
        <v>0.63</v>
      </c>
      <c r="X18" s="197">
        <v>0.83</v>
      </c>
      <c r="Y18" s="197">
        <v>0</v>
      </c>
      <c r="Z18" s="197">
        <v>2.35</v>
      </c>
      <c r="AA18" s="197">
        <v>9.08</v>
      </c>
      <c r="AB18" s="197">
        <v>0</v>
      </c>
      <c r="AC18" s="197">
        <v>1.25</v>
      </c>
      <c r="AD18" s="197">
        <v>6.82</v>
      </c>
      <c r="AE18" s="197">
        <v>0</v>
      </c>
      <c r="AF18" s="197">
        <v>0</v>
      </c>
      <c r="AG18" s="197">
        <v>0</v>
      </c>
      <c r="AH18" s="197">
        <v>0</v>
      </c>
      <c r="AI18" s="197">
        <v>8.0399999999999991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 s="197">
        <v>220.5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9.8699999999999992</v>
      </c>
      <c r="E19" s="197">
        <v>0</v>
      </c>
      <c r="F19" s="197">
        <v>0</v>
      </c>
      <c r="G19" s="197">
        <v>16.27</v>
      </c>
      <c r="H19" s="197">
        <v>0</v>
      </c>
      <c r="I19" s="197">
        <v>0</v>
      </c>
      <c r="J19" s="197">
        <v>20.6</v>
      </c>
      <c r="K19" s="197">
        <v>82.19</v>
      </c>
      <c r="L19" s="197">
        <v>43.5</v>
      </c>
      <c r="M19" s="197">
        <v>0</v>
      </c>
      <c r="N19" s="197">
        <v>1.01</v>
      </c>
      <c r="O19" s="197">
        <v>1.68</v>
      </c>
      <c r="P19" s="197">
        <v>2.2999999999999998</v>
      </c>
      <c r="Q19" s="197">
        <v>2.21</v>
      </c>
      <c r="R19" s="197">
        <v>5.75</v>
      </c>
      <c r="S19" s="197">
        <v>3.68</v>
      </c>
      <c r="T19" s="197">
        <v>0</v>
      </c>
      <c r="U19" s="197">
        <v>9.7100000000000009</v>
      </c>
      <c r="V19" s="197">
        <v>3.18</v>
      </c>
      <c r="W19" s="197">
        <v>0.53</v>
      </c>
      <c r="X19" s="197">
        <v>0.83</v>
      </c>
      <c r="Y19" s="197">
        <v>0</v>
      </c>
      <c r="Z19" s="197">
        <v>2.35</v>
      </c>
      <c r="AA19" s="197">
        <v>9.42</v>
      </c>
      <c r="AB19" s="197">
        <v>0</v>
      </c>
      <c r="AC19" s="197">
        <v>1.25</v>
      </c>
      <c r="AD19" s="197">
        <v>6.82</v>
      </c>
      <c r="AE19" s="197">
        <v>0</v>
      </c>
      <c r="AF19" s="197">
        <v>0</v>
      </c>
      <c r="AG19" s="197">
        <v>0</v>
      </c>
      <c r="AH19" s="197">
        <v>0</v>
      </c>
      <c r="AI19" s="197">
        <v>8.0399999999999991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 s="197">
        <v>220.5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9.8699999999999992</v>
      </c>
      <c r="E20" s="197">
        <v>0</v>
      </c>
      <c r="F20" s="197">
        <v>0</v>
      </c>
      <c r="G20" s="197">
        <v>16.27</v>
      </c>
      <c r="H20" s="197">
        <v>0</v>
      </c>
      <c r="I20" s="197">
        <v>0</v>
      </c>
      <c r="J20" s="197">
        <v>20.6</v>
      </c>
      <c r="K20" s="197">
        <v>82.2</v>
      </c>
      <c r="L20" s="197">
        <v>43.5</v>
      </c>
      <c r="M20" s="197">
        <v>0</v>
      </c>
      <c r="N20" s="197">
        <v>1.01</v>
      </c>
      <c r="O20" s="197">
        <v>1.68</v>
      </c>
      <c r="P20" s="197">
        <v>2.2999999999999998</v>
      </c>
      <c r="Q20" s="197">
        <v>2.21</v>
      </c>
      <c r="R20" s="197">
        <v>5.75</v>
      </c>
      <c r="S20" s="197">
        <v>3.68</v>
      </c>
      <c r="T20" s="197">
        <v>0</v>
      </c>
      <c r="U20" s="197">
        <v>9.7100000000000009</v>
      </c>
      <c r="V20" s="197">
        <v>3.18</v>
      </c>
      <c r="W20" s="197">
        <v>0.53</v>
      </c>
      <c r="X20" s="197">
        <v>0.83</v>
      </c>
      <c r="Y20" s="197">
        <v>0</v>
      </c>
      <c r="Z20" s="197">
        <v>2.35</v>
      </c>
      <c r="AA20" s="197">
        <v>9.42</v>
      </c>
      <c r="AB20" s="197">
        <v>0</v>
      </c>
      <c r="AC20" s="197">
        <v>1.25</v>
      </c>
      <c r="AD20" s="197">
        <v>6.82</v>
      </c>
      <c r="AE20" s="197">
        <v>0</v>
      </c>
      <c r="AF20" s="197">
        <v>0</v>
      </c>
      <c r="AG20" s="197">
        <v>0</v>
      </c>
      <c r="AH20" s="197">
        <v>0</v>
      </c>
      <c r="AI20" s="197">
        <v>8.0399999999999991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 s="197">
        <v>220.5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9.8699999999999992</v>
      </c>
      <c r="E21" s="197">
        <v>0</v>
      </c>
      <c r="F21" s="197">
        <v>0</v>
      </c>
      <c r="G21" s="197">
        <v>16.27</v>
      </c>
      <c r="H21" s="197">
        <v>0</v>
      </c>
      <c r="I21" s="197">
        <v>0</v>
      </c>
      <c r="J21" s="197">
        <v>20.6</v>
      </c>
      <c r="K21" s="197">
        <v>82.19</v>
      </c>
      <c r="L21" s="197">
        <v>43.5</v>
      </c>
      <c r="M21" s="197">
        <v>0</v>
      </c>
      <c r="N21" s="197">
        <v>1.01</v>
      </c>
      <c r="O21" s="197">
        <v>1.68</v>
      </c>
      <c r="P21" s="197">
        <v>2.2999999999999998</v>
      </c>
      <c r="Q21" s="197">
        <v>2.21</v>
      </c>
      <c r="R21" s="197">
        <v>5.92</v>
      </c>
      <c r="S21" s="197">
        <v>3.68</v>
      </c>
      <c r="T21" s="197">
        <v>0</v>
      </c>
      <c r="U21" s="197">
        <v>9.7100000000000009</v>
      </c>
      <c r="V21" s="197">
        <v>3.18</v>
      </c>
      <c r="W21" s="197">
        <v>5.18</v>
      </c>
      <c r="X21" s="197">
        <v>0.83</v>
      </c>
      <c r="Y21" s="197">
        <v>0</v>
      </c>
      <c r="Z21" s="197">
        <v>2.35</v>
      </c>
      <c r="AA21" s="197">
        <v>9.42</v>
      </c>
      <c r="AB21" s="197">
        <v>0</v>
      </c>
      <c r="AC21" s="197">
        <v>1.25</v>
      </c>
      <c r="AD21" s="197">
        <v>6.82</v>
      </c>
      <c r="AE21" s="197">
        <v>0</v>
      </c>
      <c r="AF21" s="197">
        <v>0</v>
      </c>
      <c r="AG21" s="197">
        <v>0</v>
      </c>
      <c r="AH21" s="197">
        <v>0</v>
      </c>
      <c r="AI21" s="197">
        <v>8.0399999999999991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220.5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9.8699999999999992</v>
      </c>
      <c r="E22" s="197">
        <v>0</v>
      </c>
      <c r="F22" s="197">
        <v>0</v>
      </c>
      <c r="G22" s="197">
        <v>16.27</v>
      </c>
      <c r="H22" s="197">
        <v>0</v>
      </c>
      <c r="I22" s="197">
        <v>0</v>
      </c>
      <c r="J22" s="197">
        <v>20.6</v>
      </c>
      <c r="K22" s="197">
        <v>82.2</v>
      </c>
      <c r="L22" s="197">
        <v>43.5</v>
      </c>
      <c r="M22" s="197">
        <v>0</v>
      </c>
      <c r="N22" s="197">
        <v>1.01</v>
      </c>
      <c r="O22" s="197">
        <v>1.68</v>
      </c>
      <c r="P22" s="197">
        <v>2.2999999999999998</v>
      </c>
      <c r="Q22" s="197">
        <v>2.21</v>
      </c>
      <c r="R22" s="197">
        <v>5.92</v>
      </c>
      <c r="S22" s="197">
        <v>3.68</v>
      </c>
      <c r="T22" s="197">
        <v>0</v>
      </c>
      <c r="U22" s="197">
        <v>9.7100000000000009</v>
      </c>
      <c r="V22" s="197">
        <v>3.18</v>
      </c>
      <c r="W22" s="197">
        <v>5.34</v>
      </c>
      <c r="X22" s="197">
        <v>0.83</v>
      </c>
      <c r="Y22" s="197">
        <v>0</v>
      </c>
      <c r="Z22" s="197">
        <v>2.35</v>
      </c>
      <c r="AA22" s="197">
        <v>9.42</v>
      </c>
      <c r="AB22" s="197">
        <v>0</v>
      </c>
      <c r="AC22" s="197">
        <v>1.55</v>
      </c>
      <c r="AD22" s="197">
        <v>6.82</v>
      </c>
      <c r="AE22" s="197">
        <v>0</v>
      </c>
      <c r="AF22" s="197">
        <v>0</v>
      </c>
      <c r="AG22" s="197">
        <v>0</v>
      </c>
      <c r="AH22" s="197">
        <v>0</v>
      </c>
      <c r="AI22" s="197">
        <v>8.0399999999999991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220.5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9.8699999999999992</v>
      </c>
      <c r="E23" s="197">
        <v>0</v>
      </c>
      <c r="F23" s="197">
        <v>0</v>
      </c>
      <c r="G23" s="197">
        <v>16.14</v>
      </c>
      <c r="H23" s="197">
        <v>0</v>
      </c>
      <c r="I23" s="197">
        <v>0</v>
      </c>
      <c r="J23" s="197">
        <v>20.6</v>
      </c>
      <c r="K23" s="197">
        <v>82.19</v>
      </c>
      <c r="L23" s="197">
        <v>43.5</v>
      </c>
      <c r="M23" s="197">
        <v>0</v>
      </c>
      <c r="N23" s="197">
        <v>1.01</v>
      </c>
      <c r="O23" s="197">
        <v>1.68</v>
      </c>
      <c r="P23" s="197">
        <v>2.2999999999999998</v>
      </c>
      <c r="Q23" s="197">
        <v>2.2599999999999998</v>
      </c>
      <c r="R23" s="197">
        <v>5.92</v>
      </c>
      <c r="S23" s="197">
        <v>3.68</v>
      </c>
      <c r="T23" s="197">
        <v>0</v>
      </c>
      <c r="U23" s="197">
        <v>9.7100000000000009</v>
      </c>
      <c r="V23" s="197">
        <v>3.18</v>
      </c>
      <c r="W23" s="197">
        <v>5.49</v>
      </c>
      <c r="X23" s="197">
        <v>0.83</v>
      </c>
      <c r="Y23" s="197">
        <v>0</v>
      </c>
      <c r="Z23" s="197">
        <v>2.35</v>
      </c>
      <c r="AA23" s="197">
        <v>9.42</v>
      </c>
      <c r="AB23" s="197">
        <v>0</v>
      </c>
      <c r="AC23" s="197">
        <v>1.55</v>
      </c>
      <c r="AD23" s="197">
        <v>6.82</v>
      </c>
      <c r="AE23" s="197">
        <v>0</v>
      </c>
      <c r="AF23" s="197">
        <v>0</v>
      </c>
      <c r="AG23" s="197">
        <v>0</v>
      </c>
      <c r="AH23" s="197">
        <v>0</v>
      </c>
      <c r="AI23" s="197">
        <v>8.0399999999999991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220.5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9.8699999999999992</v>
      </c>
      <c r="E24" s="197">
        <v>0</v>
      </c>
      <c r="F24" s="197">
        <v>0</v>
      </c>
      <c r="G24" s="197">
        <v>16.14</v>
      </c>
      <c r="H24" s="197">
        <v>0</v>
      </c>
      <c r="I24" s="197">
        <v>0</v>
      </c>
      <c r="J24" s="197">
        <v>20.6</v>
      </c>
      <c r="K24" s="197">
        <v>82.2</v>
      </c>
      <c r="L24" s="197">
        <v>43.5</v>
      </c>
      <c r="M24" s="197">
        <v>0</v>
      </c>
      <c r="N24" s="197">
        <v>1.01</v>
      </c>
      <c r="O24" s="197">
        <v>1.68</v>
      </c>
      <c r="P24" s="197">
        <v>2.2999999999999998</v>
      </c>
      <c r="Q24" s="197">
        <v>2.2599999999999998</v>
      </c>
      <c r="R24" s="197">
        <v>5.92</v>
      </c>
      <c r="S24" s="197">
        <v>3.68</v>
      </c>
      <c r="T24" s="197">
        <v>0</v>
      </c>
      <c r="U24" s="197">
        <v>9.7100000000000009</v>
      </c>
      <c r="V24" s="197">
        <v>3.18</v>
      </c>
      <c r="W24" s="197">
        <v>5.49</v>
      </c>
      <c r="X24" s="197">
        <v>0.83</v>
      </c>
      <c r="Y24" s="197">
        <v>0</v>
      </c>
      <c r="Z24" s="197">
        <v>2.35</v>
      </c>
      <c r="AA24" s="197">
        <v>9.42</v>
      </c>
      <c r="AB24" s="197">
        <v>0</v>
      </c>
      <c r="AC24" s="197">
        <v>1.55</v>
      </c>
      <c r="AD24" s="197">
        <v>6.82</v>
      </c>
      <c r="AE24" s="197">
        <v>0</v>
      </c>
      <c r="AF24" s="197">
        <v>0</v>
      </c>
      <c r="AG24" s="197">
        <v>0</v>
      </c>
      <c r="AH24" s="197">
        <v>0</v>
      </c>
      <c r="AI24" s="197">
        <v>8.0399999999999991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220.5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9.8699999999999992</v>
      </c>
      <c r="E25" s="197">
        <v>0</v>
      </c>
      <c r="F25" s="197">
        <v>0</v>
      </c>
      <c r="G25" s="197">
        <v>16.14</v>
      </c>
      <c r="H25" s="197">
        <v>0</v>
      </c>
      <c r="I25" s="197">
        <v>0</v>
      </c>
      <c r="J25" s="197">
        <v>20.6</v>
      </c>
      <c r="K25" s="197">
        <v>82.19</v>
      </c>
      <c r="L25" s="197">
        <v>43.5</v>
      </c>
      <c r="M25" s="197">
        <v>0</v>
      </c>
      <c r="N25" s="197">
        <v>1.01</v>
      </c>
      <c r="O25" s="197">
        <v>1.68</v>
      </c>
      <c r="P25" s="197">
        <v>2.2999999999999998</v>
      </c>
      <c r="Q25" s="197">
        <v>2.21</v>
      </c>
      <c r="R25" s="197">
        <v>6.08</v>
      </c>
      <c r="S25" s="197">
        <v>3.68</v>
      </c>
      <c r="T25" s="197">
        <v>0</v>
      </c>
      <c r="U25" s="197">
        <v>9.7100000000000009</v>
      </c>
      <c r="V25" s="197">
        <v>3.18</v>
      </c>
      <c r="W25" s="197">
        <v>5.03</v>
      </c>
      <c r="X25" s="197">
        <v>0.83</v>
      </c>
      <c r="Y25" s="197">
        <v>0</v>
      </c>
      <c r="Z25" s="197">
        <v>2.35</v>
      </c>
      <c r="AA25" s="197">
        <v>9.42</v>
      </c>
      <c r="AB25" s="197">
        <v>0</v>
      </c>
      <c r="AC25" s="197">
        <v>1.55</v>
      </c>
      <c r="AD25" s="197">
        <v>6.82</v>
      </c>
      <c r="AE25" s="197">
        <v>0</v>
      </c>
      <c r="AF25" s="197">
        <v>0</v>
      </c>
      <c r="AG25" s="197">
        <v>0</v>
      </c>
      <c r="AH25" s="197">
        <v>0</v>
      </c>
      <c r="AI25" s="197">
        <v>8.0399999999999991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220.5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9.6</v>
      </c>
      <c r="E26" s="197">
        <v>0</v>
      </c>
      <c r="F26" s="197">
        <v>0</v>
      </c>
      <c r="G26" s="197">
        <v>16.14</v>
      </c>
      <c r="H26" s="197">
        <v>0</v>
      </c>
      <c r="I26" s="197">
        <v>0</v>
      </c>
      <c r="J26" s="197">
        <v>20.6</v>
      </c>
      <c r="K26" s="197">
        <v>82.2</v>
      </c>
      <c r="L26" s="197">
        <v>43.5</v>
      </c>
      <c r="M26" s="197">
        <v>0</v>
      </c>
      <c r="N26" s="197">
        <v>1.01</v>
      </c>
      <c r="O26" s="197">
        <v>1.68</v>
      </c>
      <c r="P26" s="197">
        <v>2.2999999999999998</v>
      </c>
      <c r="Q26" s="197">
        <v>2.21</v>
      </c>
      <c r="R26" s="197">
        <v>6.08</v>
      </c>
      <c r="S26" s="197">
        <v>3.68</v>
      </c>
      <c r="T26" s="197">
        <v>0</v>
      </c>
      <c r="U26" s="197">
        <v>9.7100000000000009</v>
      </c>
      <c r="V26" s="197">
        <v>3.18</v>
      </c>
      <c r="W26" s="197">
        <v>5.03</v>
      </c>
      <c r="X26" s="197">
        <v>0.83</v>
      </c>
      <c r="Y26" s="197">
        <v>0</v>
      </c>
      <c r="Z26" s="197">
        <v>2.35</v>
      </c>
      <c r="AA26" s="197">
        <v>9.42</v>
      </c>
      <c r="AB26" s="197">
        <v>0</v>
      </c>
      <c r="AC26" s="197">
        <v>1.55</v>
      </c>
      <c r="AD26" s="197">
        <v>6.82</v>
      </c>
      <c r="AE26" s="197">
        <v>0</v>
      </c>
      <c r="AF26" s="197">
        <v>0</v>
      </c>
      <c r="AG26" s="197">
        <v>0</v>
      </c>
      <c r="AH26" s="197">
        <v>0</v>
      </c>
      <c r="AI26" s="197">
        <v>8.0399999999999991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220.5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9.6</v>
      </c>
      <c r="E27" s="197">
        <v>0</v>
      </c>
      <c r="F27" s="197">
        <v>0</v>
      </c>
      <c r="G27" s="197">
        <v>16.14</v>
      </c>
      <c r="H27" s="197">
        <v>0</v>
      </c>
      <c r="I27" s="197">
        <v>0</v>
      </c>
      <c r="J27" s="197">
        <v>20.6</v>
      </c>
      <c r="K27" s="197">
        <v>85.09</v>
      </c>
      <c r="L27" s="197">
        <v>45.5</v>
      </c>
      <c r="M27" s="197">
        <v>0</v>
      </c>
      <c r="N27" s="197">
        <v>1.01</v>
      </c>
      <c r="O27" s="197">
        <v>1.68</v>
      </c>
      <c r="P27" s="197">
        <v>2.2999999999999998</v>
      </c>
      <c r="Q27" s="197">
        <v>2.37</v>
      </c>
      <c r="R27" s="197">
        <v>5.77</v>
      </c>
      <c r="S27" s="197">
        <v>3.68</v>
      </c>
      <c r="T27" s="197">
        <v>0</v>
      </c>
      <c r="U27" s="197">
        <v>9.7100000000000009</v>
      </c>
      <c r="V27" s="197">
        <v>0.35</v>
      </c>
      <c r="W27" s="197">
        <v>0.34</v>
      </c>
      <c r="X27" s="197">
        <v>0.83</v>
      </c>
      <c r="Y27" s="197">
        <v>0</v>
      </c>
      <c r="Z27" s="197">
        <v>2.35</v>
      </c>
      <c r="AA27" s="197">
        <v>9.48</v>
      </c>
      <c r="AB27" s="197">
        <v>0</v>
      </c>
      <c r="AC27" s="197">
        <v>1.55</v>
      </c>
      <c r="AD27" s="197">
        <v>6.82</v>
      </c>
      <c r="AE27" s="197">
        <v>0</v>
      </c>
      <c r="AF27" s="197">
        <v>0</v>
      </c>
      <c r="AG27" s="197">
        <v>0</v>
      </c>
      <c r="AH27" s="197">
        <v>0</v>
      </c>
      <c r="AI27" s="197">
        <v>8.0399999999999991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220.5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9.6</v>
      </c>
      <c r="E28" s="197">
        <v>0</v>
      </c>
      <c r="F28" s="197">
        <v>0</v>
      </c>
      <c r="G28" s="197">
        <v>16.14</v>
      </c>
      <c r="H28" s="197">
        <v>0</v>
      </c>
      <c r="I28" s="197">
        <v>0</v>
      </c>
      <c r="J28" s="197">
        <v>20.6</v>
      </c>
      <c r="K28" s="197">
        <v>85.11</v>
      </c>
      <c r="L28" s="197">
        <v>45.5</v>
      </c>
      <c r="M28" s="197">
        <v>0</v>
      </c>
      <c r="N28" s="197">
        <v>1.01</v>
      </c>
      <c r="O28" s="197">
        <v>1.68</v>
      </c>
      <c r="P28" s="197">
        <v>2.2999999999999998</v>
      </c>
      <c r="Q28" s="197">
        <v>2.37</v>
      </c>
      <c r="R28" s="197">
        <v>5.94</v>
      </c>
      <c r="S28" s="197">
        <v>3.68</v>
      </c>
      <c r="T28" s="197">
        <v>0</v>
      </c>
      <c r="U28" s="197">
        <v>9.7100000000000009</v>
      </c>
      <c r="V28" s="197">
        <v>0.35</v>
      </c>
      <c r="W28" s="197">
        <v>0.33</v>
      </c>
      <c r="X28" s="197">
        <v>0.83</v>
      </c>
      <c r="Y28" s="197">
        <v>0</v>
      </c>
      <c r="Z28" s="197">
        <v>2.35</v>
      </c>
      <c r="AA28" s="197">
        <v>9.48</v>
      </c>
      <c r="AB28" s="197">
        <v>0</v>
      </c>
      <c r="AC28" s="197">
        <v>1.55</v>
      </c>
      <c r="AD28" s="197">
        <v>6.82</v>
      </c>
      <c r="AE28" s="197">
        <v>0</v>
      </c>
      <c r="AF28" s="197">
        <v>0</v>
      </c>
      <c r="AG28" s="197">
        <v>0</v>
      </c>
      <c r="AH28" s="197">
        <v>0</v>
      </c>
      <c r="AI28" s="197">
        <v>8.0399999999999991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220.5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9.6</v>
      </c>
      <c r="E29" s="197">
        <v>0</v>
      </c>
      <c r="F29" s="197">
        <v>0</v>
      </c>
      <c r="G29" s="197">
        <v>16.14</v>
      </c>
      <c r="H29" s="197">
        <v>0</v>
      </c>
      <c r="I29" s="197">
        <v>0</v>
      </c>
      <c r="J29" s="197">
        <v>20.6</v>
      </c>
      <c r="K29" s="197">
        <v>85.13</v>
      </c>
      <c r="L29" s="197">
        <v>45.54</v>
      </c>
      <c r="M29" s="197">
        <v>0</v>
      </c>
      <c r="N29" s="197">
        <v>1.01</v>
      </c>
      <c r="O29" s="197">
        <v>1.68</v>
      </c>
      <c r="P29" s="197">
        <v>2.2999999999999998</v>
      </c>
      <c r="Q29" s="197">
        <v>2.44</v>
      </c>
      <c r="R29" s="197">
        <v>5.94</v>
      </c>
      <c r="S29" s="197">
        <v>3.68</v>
      </c>
      <c r="T29" s="197">
        <v>0</v>
      </c>
      <c r="U29" s="197">
        <v>9.77</v>
      </c>
      <c r="V29" s="197">
        <v>0.35</v>
      </c>
      <c r="W29" s="197">
        <v>0.6</v>
      </c>
      <c r="X29" s="197">
        <v>0.83</v>
      </c>
      <c r="Y29" s="197">
        <v>0</v>
      </c>
      <c r="Z29" s="197">
        <v>2.35</v>
      </c>
      <c r="AA29" s="197">
        <v>9.48</v>
      </c>
      <c r="AB29" s="197">
        <v>0</v>
      </c>
      <c r="AC29" s="197">
        <v>1.55</v>
      </c>
      <c r="AD29" s="197">
        <v>6.82</v>
      </c>
      <c r="AE29" s="197">
        <v>0</v>
      </c>
      <c r="AF29" s="197">
        <v>0</v>
      </c>
      <c r="AG29" s="197">
        <v>0</v>
      </c>
      <c r="AH29" s="197">
        <v>0</v>
      </c>
      <c r="AI29" s="197">
        <v>8.0399999999999991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220.5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9.6</v>
      </c>
      <c r="E30" s="197">
        <v>0</v>
      </c>
      <c r="F30" s="197">
        <v>0</v>
      </c>
      <c r="G30" s="197">
        <v>16.14</v>
      </c>
      <c r="H30" s="197">
        <v>0</v>
      </c>
      <c r="I30" s="197">
        <v>0</v>
      </c>
      <c r="J30" s="197">
        <v>20.6</v>
      </c>
      <c r="K30" s="197">
        <v>85.15</v>
      </c>
      <c r="L30" s="197">
        <v>45.54</v>
      </c>
      <c r="M30" s="197">
        <v>0</v>
      </c>
      <c r="N30" s="197">
        <v>1.01</v>
      </c>
      <c r="O30" s="197">
        <v>1.68</v>
      </c>
      <c r="P30" s="197">
        <v>2.2999999999999998</v>
      </c>
      <c r="Q30" s="197">
        <v>2.44</v>
      </c>
      <c r="R30" s="197">
        <v>5.94</v>
      </c>
      <c r="S30" s="197">
        <v>3.68</v>
      </c>
      <c r="T30" s="197">
        <v>0</v>
      </c>
      <c r="U30" s="197">
        <v>9.74</v>
      </c>
      <c r="V30" s="197">
        <v>0.35</v>
      </c>
      <c r="W30" s="197">
        <v>1.06</v>
      </c>
      <c r="X30" s="197">
        <v>0.83</v>
      </c>
      <c r="Y30" s="197">
        <v>0</v>
      </c>
      <c r="Z30" s="197">
        <v>2.35</v>
      </c>
      <c r="AA30" s="197">
        <v>9.48</v>
      </c>
      <c r="AB30" s="197">
        <v>0</v>
      </c>
      <c r="AC30" s="197">
        <v>1.55</v>
      </c>
      <c r="AD30" s="197">
        <v>6.82</v>
      </c>
      <c r="AE30" s="197">
        <v>0</v>
      </c>
      <c r="AF30" s="197">
        <v>0</v>
      </c>
      <c r="AG30" s="197">
        <v>0</v>
      </c>
      <c r="AH30" s="197">
        <v>0</v>
      </c>
      <c r="AI30" s="197">
        <v>8.0399999999999991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220.5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9.6</v>
      </c>
      <c r="E31" s="197">
        <v>0</v>
      </c>
      <c r="F31" s="197">
        <v>0</v>
      </c>
      <c r="G31" s="197">
        <v>16.14</v>
      </c>
      <c r="H31" s="197">
        <v>0</v>
      </c>
      <c r="I31" s="197">
        <v>0</v>
      </c>
      <c r="J31" s="197">
        <v>20.6</v>
      </c>
      <c r="K31" s="197">
        <v>84.6</v>
      </c>
      <c r="L31" s="197">
        <v>43.98</v>
      </c>
      <c r="M31" s="197">
        <v>0</v>
      </c>
      <c r="N31" s="197">
        <v>1.01</v>
      </c>
      <c r="O31" s="197">
        <v>1.68</v>
      </c>
      <c r="P31" s="197">
        <v>2.2999999999999998</v>
      </c>
      <c r="Q31" s="197">
        <v>2.2599999999999998</v>
      </c>
      <c r="R31" s="197">
        <v>5.92</v>
      </c>
      <c r="S31" s="197">
        <v>3.68</v>
      </c>
      <c r="T31" s="197">
        <v>0</v>
      </c>
      <c r="U31" s="197">
        <v>9.74</v>
      </c>
      <c r="V31" s="197">
        <v>0.35</v>
      </c>
      <c r="W31" s="197">
        <v>5.96</v>
      </c>
      <c r="X31" s="197">
        <v>0.83</v>
      </c>
      <c r="Y31" s="197">
        <v>0</v>
      </c>
      <c r="Z31" s="197">
        <v>2.35</v>
      </c>
      <c r="AA31" s="197">
        <v>1.28</v>
      </c>
      <c r="AB31" s="197">
        <v>0</v>
      </c>
      <c r="AC31" s="197">
        <v>1.55</v>
      </c>
      <c r="AD31" s="197">
        <v>6.82</v>
      </c>
      <c r="AE31" s="197">
        <v>0</v>
      </c>
      <c r="AF31" s="197">
        <v>0</v>
      </c>
      <c r="AG31" s="197">
        <v>0</v>
      </c>
      <c r="AH31" s="197">
        <v>0</v>
      </c>
      <c r="AI31" s="197">
        <v>8.0399999999999991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220.5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9.6</v>
      </c>
      <c r="E32" s="197">
        <v>0</v>
      </c>
      <c r="F32" s="197">
        <v>0</v>
      </c>
      <c r="G32" s="197">
        <v>16.14</v>
      </c>
      <c r="H32" s="197">
        <v>0</v>
      </c>
      <c r="I32" s="197">
        <v>0</v>
      </c>
      <c r="J32" s="197">
        <v>20.6</v>
      </c>
      <c r="K32" s="197">
        <v>84.61</v>
      </c>
      <c r="L32" s="197">
        <v>43.98</v>
      </c>
      <c r="M32" s="197">
        <v>0</v>
      </c>
      <c r="N32" s="197">
        <v>1.01</v>
      </c>
      <c r="O32" s="197">
        <v>1.68</v>
      </c>
      <c r="P32" s="197">
        <v>2.2999999999999998</v>
      </c>
      <c r="Q32" s="197">
        <v>2.2599999999999998</v>
      </c>
      <c r="R32" s="197">
        <v>5.92</v>
      </c>
      <c r="S32" s="197">
        <v>3.68</v>
      </c>
      <c r="T32" s="197">
        <v>0</v>
      </c>
      <c r="U32" s="197">
        <v>9.74</v>
      </c>
      <c r="V32" s="197">
        <v>0.35</v>
      </c>
      <c r="W32" s="197">
        <v>5.96</v>
      </c>
      <c r="X32" s="197">
        <v>0.83</v>
      </c>
      <c r="Y32" s="197">
        <v>0</v>
      </c>
      <c r="Z32" s="197">
        <v>2.35</v>
      </c>
      <c r="AA32" s="197">
        <v>1.28</v>
      </c>
      <c r="AB32" s="197">
        <v>0</v>
      </c>
      <c r="AC32" s="197">
        <v>1.55</v>
      </c>
      <c r="AD32" s="197">
        <v>6.82</v>
      </c>
      <c r="AE32" s="197">
        <v>0</v>
      </c>
      <c r="AF32" s="197">
        <v>0</v>
      </c>
      <c r="AG32" s="197">
        <v>0</v>
      </c>
      <c r="AH32" s="197">
        <v>0</v>
      </c>
      <c r="AI32" s="197">
        <v>8.0399999999999991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220.5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9.6</v>
      </c>
      <c r="E33" s="197">
        <v>0</v>
      </c>
      <c r="F33" s="197">
        <v>0</v>
      </c>
      <c r="G33" s="197">
        <v>16.14</v>
      </c>
      <c r="H33" s="197">
        <v>0</v>
      </c>
      <c r="I33" s="197">
        <v>0</v>
      </c>
      <c r="J33" s="197">
        <v>20.6</v>
      </c>
      <c r="K33" s="197">
        <v>84.6</v>
      </c>
      <c r="L33" s="197">
        <v>43.98</v>
      </c>
      <c r="M33" s="197">
        <v>0</v>
      </c>
      <c r="N33" s="197">
        <v>1.01</v>
      </c>
      <c r="O33" s="197">
        <v>1.68</v>
      </c>
      <c r="P33" s="197">
        <v>2.2999999999999998</v>
      </c>
      <c r="Q33" s="197">
        <v>2.21</v>
      </c>
      <c r="R33" s="197">
        <v>5.92</v>
      </c>
      <c r="S33" s="197">
        <v>3.68</v>
      </c>
      <c r="T33" s="197">
        <v>0</v>
      </c>
      <c r="U33" s="197">
        <v>9.74</v>
      </c>
      <c r="V33" s="197">
        <v>2.95</v>
      </c>
      <c r="W33" s="197">
        <v>5.96</v>
      </c>
      <c r="X33" s="197">
        <v>0.83</v>
      </c>
      <c r="Y33" s="197">
        <v>0</v>
      </c>
      <c r="Z33" s="197">
        <v>2.35</v>
      </c>
      <c r="AA33" s="197">
        <v>9.42</v>
      </c>
      <c r="AB33" s="197">
        <v>0</v>
      </c>
      <c r="AC33" s="197">
        <v>1.55</v>
      </c>
      <c r="AD33" s="197">
        <v>6.82</v>
      </c>
      <c r="AE33" s="197">
        <v>0</v>
      </c>
      <c r="AF33" s="197">
        <v>0</v>
      </c>
      <c r="AG33" s="197">
        <v>0</v>
      </c>
      <c r="AH33" s="197">
        <v>0</v>
      </c>
      <c r="AI33" s="197">
        <v>8.0399999999999991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220.5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9.6</v>
      </c>
      <c r="E34" s="197">
        <v>0</v>
      </c>
      <c r="F34" s="197">
        <v>0</v>
      </c>
      <c r="G34" s="197">
        <v>16.14</v>
      </c>
      <c r="H34" s="197">
        <v>0</v>
      </c>
      <c r="I34" s="197">
        <v>0</v>
      </c>
      <c r="J34" s="197">
        <v>20.6</v>
      </c>
      <c r="K34" s="197">
        <v>84.6</v>
      </c>
      <c r="L34" s="197">
        <v>43.98</v>
      </c>
      <c r="M34" s="197">
        <v>0</v>
      </c>
      <c r="N34" s="197">
        <v>1.01</v>
      </c>
      <c r="O34" s="197">
        <v>1.68</v>
      </c>
      <c r="P34" s="197">
        <v>2.2999999999999998</v>
      </c>
      <c r="Q34" s="197">
        <v>2.21</v>
      </c>
      <c r="R34" s="197">
        <v>5.92</v>
      </c>
      <c r="S34" s="197">
        <v>3.68</v>
      </c>
      <c r="T34" s="197">
        <v>0</v>
      </c>
      <c r="U34" s="197">
        <v>9.74</v>
      </c>
      <c r="V34" s="197">
        <v>2.95</v>
      </c>
      <c r="W34" s="197">
        <v>5.96</v>
      </c>
      <c r="X34" s="197">
        <v>0.83</v>
      </c>
      <c r="Y34" s="197">
        <v>0</v>
      </c>
      <c r="Z34" s="197">
        <v>2.35</v>
      </c>
      <c r="AA34" s="197">
        <v>9.42</v>
      </c>
      <c r="AB34" s="197">
        <v>0</v>
      </c>
      <c r="AC34" s="197">
        <v>1.55</v>
      </c>
      <c r="AD34" s="197">
        <v>6.82</v>
      </c>
      <c r="AE34" s="197">
        <v>0</v>
      </c>
      <c r="AF34" s="197">
        <v>0</v>
      </c>
      <c r="AG34" s="197">
        <v>0</v>
      </c>
      <c r="AH34" s="197">
        <v>0</v>
      </c>
      <c r="AI34" s="197">
        <v>8.0399999999999991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220.5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9.33</v>
      </c>
      <c r="E35" s="197">
        <v>0</v>
      </c>
      <c r="F35" s="197">
        <v>0</v>
      </c>
      <c r="G35" s="197">
        <v>16.14</v>
      </c>
      <c r="H35" s="197">
        <v>0</v>
      </c>
      <c r="I35" s="197">
        <v>0</v>
      </c>
      <c r="J35" s="197">
        <v>20.04</v>
      </c>
      <c r="K35" s="197">
        <v>84.6</v>
      </c>
      <c r="L35" s="197">
        <v>39.869999999999997</v>
      </c>
      <c r="M35" s="197">
        <v>0</v>
      </c>
      <c r="N35" s="197">
        <v>1.01</v>
      </c>
      <c r="O35" s="197">
        <v>1.68</v>
      </c>
      <c r="P35" s="197">
        <v>2.2999999999999998</v>
      </c>
      <c r="Q35" s="197">
        <v>2.2000000000000002</v>
      </c>
      <c r="R35" s="197">
        <v>5.92</v>
      </c>
      <c r="S35" s="197">
        <v>3.45</v>
      </c>
      <c r="T35" s="197">
        <v>0</v>
      </c>
      <c r="U35" s="197">
        <v>9.74</v>
      </c>
      <c r="V35" s="197">
        <v>2.95</v>
      </c>
      <c r="W35" s="197">
        <v>5.96</v>
      </c>
      <c r="X35" s="197">
        <v>13.38</v>
      </c>
      <c r="Y35" s="197">
        <v>0</v>
      </c>
      <c r="Z35" s="197">
        <v>2.35</v>
      </c>
      <c r="AA35" s="197">
        <v>9.42</v>
      </c>
      <c r="AB35" s="197">
        <v>0</v>
      </c>
      <c r="AC35" s="197">
        <v>1.55</v>
      </c>
      <c r="AD35" s="197">
        <v>6.82</v>
      </c>
      <c r="AE35" s="197">
        <v>0</v>
      </c>
      <c r="AF35" s="197">
        <v>0</v>
      </c>
      <c r="AG35" s="197">
        <v>0</v>
      </c>
      <c r="AH35" s="197">
        <v>0</v>
      </c>
      <c r="AI35" s="197">
        <v>8.0399999999999991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220.5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9.33</v>
      </c>
      <c r="E36" s="197">
        <v>0</v>
      </c>
      <c r="F36" s="197">
        <v>0</v>
      </c>
      <c r="G36" s="197">
        <v>16.14</v>
      </c>
      <c r="H36" s="197">
        <v>0</v>
      </c>
      <c r="I36" s="197">
        <v>0</v>
      </c>
      <c r="J36" s="197">
        <v>20.04</v>
      </c>
      <c r="K36" s="197">
        <v>84.6</v>
      </c>
      <c r="L36" s="197">
        <v>39.869999999999997</v>
      </c>
      <c r="M36" s="197">
        <v>0</v>
      </c>
      <c r="N36" s="197">
        <v>1.01</v>
      </c>
      <c r="O36" s="197">
        <v>1.68</v>
      </c>
      <c r="P36" s="197">
        <v>2.2999999999999998</v>
      </c>
      <c r="Q36" s="197">
        <v>2.2000000000000002</v>
      </c>
      <c r="R36" s="197">
        <v>5.92</v>
      </c>
      <c r="S36" s="197">
        <v>3.45</v>
      </c>
      <c r="T36" s="197">
        <v>0</v>
      </c>
      <c r="U36" s="197">
        <v>9.74</v>
      </c>
      <c r="V36" s="197">
        <v>3.18</v>
      </c>
      <c r="W36" s="197">
        <v>5.96</v>
      </c>
      <c r="X36" s="197">
        <v>13.38</v>
      </c>
      <c r="Y36" s="197">
        <v>0</v>
      </c>
      <c r="Z36" s="197">
        <v>2.35</v>
      </c>
      <c r="AA36" s="197">
        <v>9.08</v>
      </c>
      <c r="AB36" s="197">
        <v>0</v>
      </c>
      <c r="AC36" s="197">
        <v>1.55</v>
      </c>
      <c r="AD36" s="197">
        <v>6.82</v>
      </c>
      <c r="AE36" s="197">
        <v>0</v>
      </c>
      <c r="AF36" s="197">
        <v>0</v>
      </c>
      <c r="AG36" s="197">
        <v>0</v>
      </c>
      <c r="AH36" s="197">
        <v>0</v>
      </c>
      <c r="AI36" s="197">
        <v>8.0399999999999991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220.5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9.33</v>
      </c>
      <c r="E37" s="197">
        <v>0</v>
      </c>
      <c r="F37" s="197">
        <v>0</v>
      </c>
      <c r="G37" s="197">
        <v>16.14</v>
      </c>
      <c r="H37" s="197">
        <v>0</v>
      </c>
      <c r="I37" s="197">
        <v>0</v>
      </c>
      <c r="J37" s="197">
        <v>20.04</v>
      </c>
      <c r="K37" s="197">
        <v>84.6</v>
      </c>
      <c r="L37" s="197">
        <v>39.549999999999997</v>
      </c>
      <c r="M37" s="197">
        <v>0</v>
      </c>
      <c r="N37" s="197">
        <v>1.01</v>
      </c>
      <c r="O37" s="197">
        <v>1.68</v>
      </c>
      <c r="P37" s="197">
        <v>2.2999999999999998</v>
      </c>
      <c r="Q37" s="197">
        <v>2.2000000000000002</v>
      </c>
      <c r="R37" s="197">
        <v>5.92</v>
      </c>
      <c r="S37" s="197">
        <v>3.45</v>
      </c>
      <c r="T37" s="197">
        <v>0</v>
      </c>
      <c r="U37" s="197">
        <v>9.74</v>
      </c>
      <c r="V37" s="197">
        <v>3.18</v>
      </c>
      <c r="W37" s="197">
        <v>5.96</v>
      </c>
      <c r="X37" s="197">
        <v>13.38</v>
      </c>
      <c r="Y37" s="197">
        <v>0</v>
      </c>
      <c r="Z37" s="197">
        <v>39.74</v>
      </c>
      <c r="AA37" s="197">
        <v>9.08</v>
      </c>
      <c r="AB37" s="197">
        <v>0</v>
      </c>
      <c r="AC37" s="197">
        <v>1.55</v>
      </c>
      <c r="AD37" s="197">
        <v>6.82</v>
      </c>
      <c r="AE37" s="197">
        <v>0</v>
      </c>
      <c r="AF37" s="197">
        <v>0</v>
      </c>
      <c r="AG37" s="197">
        <v>0</v>
      </c>
      <c r="AH37" s="197">
        <v>0</v>
      </c>
      <c r="AI37" s="197">
        <v>8.0399999999999991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220.5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9.33</v>
      </c>
      <c r="E38" s="197">
        <v>0</v>
      </c>
      <c r="F38" s="197">
        <v>0</v>
      </c>
      <c r="G38" s="197">
        <v>16.14</v>
      </c>
      <c r="H38" s="197">
        <v>0</v>
      </c>
      <c r="I38" s="197">
        <v>0</v>
      </c>
      <c r="J38" s="197">
        <v>20.04</v>
      </c>
      <c r="K38" s="197">
        <v>84.6</v>
      </c>
      <c r="L38" s="197">
        <v>39.549999999999997</v>
      </c>
      <c r="M38" s="197">
        <v>0</v>
      </c>
      <c r="N38" s="197">
        <v>1.01</v>
      </c>
      <c r="O38" s="197">
        <v>1.68</v>
      </c>
      <c r="P38" s="197">
        <v>2.2999999999999998</v>
      </c>
      <c r="Q38" s="197">
        <v>2.2000000000000002</v>
      </c>
      <c r="R38" s="197">
        <v>5.92</v>
      </c>
      <c r="S38" s="197">
        <v>3.45</v>
      </c>
      <c r="T38" s="197">
        <v>0</v>
      </c>
      <c r="U38" s="197">
        <v>9.74</v>
      </c>
      <c r="V38" s="197">
        <v>3.18</v>
      </c>
      <c r="W38" s="197">
        <v>5.96</v>
      </c>
      <c r="X38" s="197">
        <v>13.38</v>
      </c>
      <c r="Y38" s="197">
        <v>0</v>
      </c>
      <c r="Z38" s="197">
        <v>39.74</v>
      </c>
      <c r="AA38" s="197">
        <v>9.08</v>
      </c>
      <c r="AB38" s="197">
        <v>0</v>
      </c>
      <c r="AC38" s="197">
        <v>1.55</v>
      </c>
      <c r="AD38" s="197">
        <v>6.82</v>
      </c>
      <c r="AE38" s="197">
        <v>0</v>
      </c>
      <c r="AF38" s="197">
        <v>0</v>
      </c>
      <c r="AG38" s="197">
        <v>0</v>
      </c>
      <c r="AH38" s="197">
        <v>0</v>
      </c>
      <c r="AI38" s="197">
        <v>8.0399999999999991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220.5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9.33</v>
      </c>
      <c r="E39" s="197">
        <v>0</v>
      </c>
      <c r="F39" s="197">
        <v>0</v>
      </c>
      <c r="G39" s="197">
        <v>16.14</v>
      </c>
      <c r="H39" s="197">
        <v>0</v>
      </c>
      <c r="I39" s="197">
        <v>0</v>
      </c>
      <c r="J39" s="197">
        <v>20.04</v>
      </c>
      <c r="K39" s="197">
        <v>84.6</v>
      </c>
      <c r="L39" s="197">
        <v>39.549999999999997</v>
      </c>
      <c r="M39" s="197">
        <v>0</v>
      </c>
      <c r="N39" s="197">
        <v>1.01</v>
      </c>
      <c r="O39" s="197">
        <v>1.68</v>
      </c>
      <c r="P39" s="197">
        <v>2.2999999999999998</v>
      </c>
      <c r="Q39" s="197">
        <v>2.2000000000000002</v>
      </c>
      <c r="R39" s="197">
        <v>5.92</v>
      </c>
      <c r="S39" s="197">
        <v>3.45</v>
      </c>
      <c r="T39" s="197">
        <v>0</v>
      </c>
      <c r="U39" s="197">
        <v>9.74</v>
      </c>
      <c r="V39" s="197">
        <v>3.18</v>
      </c>
      <c r="W39" s="197">
        <v>5.96</v>
      </c>
      <c r="X39" s="197">
        <v>13.38</v>
      </c>
      <c r="Y39" s="197">
        <v>0</v>
      </c>
      <c r="Z39" s="197">
        <v>39.74</v>
      </c>
      <c r="AA39" s="197">
        <v>9.08</v>
      </c>
      <c r="AB39" s="197">
        <v>0</v>
      </c>
      <c r="AC39" s="197">
        <v>1.55</v>
      </c>
      <c r="AD39" s="197">
        <v>6.82</v>
      </c>
      <c r="AE39" s="197">
        <v>0</v>
      </c>
      <c r="AF39" s="197">
        <v>0</v>
      </c>
      <c r="AG39" s="197">
        <v>0</v>
      </c>
      <c r="AH39" s="197">
        <v>0</v>
      </c>
      <c r="AI39" s="197">
        <v>8.0399999999999991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220.5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9.33</v>
      </c>
      <c r="E40" s="197">
        <v>0</v>
      </c>
      <c r="F40" s="197">
        <v>0</v>
      </c>
      <c r="G40" s="197">
        <v>16.14</v>
      </c>
      <c r="H40" s="197">
        <v>0</v>
      </c>
      <c r="I40" s="197">
        <v>0</v>
      </c>
      <c r="J40" s="197">
        <v>20.04</v>
      </c>
      <c r="K40" s="197">
        <v>84.6</v>
      </c>
      <c r="L40" s="197">
        <v>39.549999999999997</v>
      </c>
      <c r="M40" s="197">
        <v>0</v>
      </c>
      <c r="N40" s="197">
        <v>1.01</v>
      </c>
      <c r="O40" s="197">
        <v>1.68</v>
      </c>
      <c r="P40" s="197">
        <v>2.2999999999999998</v>
      </c>
      <c r="Q40" s="197">
        <v>2.2000000000000002</v>
      </c>
      <c r="R40" s="197">
        <v>5.92</v>
      </c>
      <c r="S40" s="197">
        <v>3.45</v>
      </c>
      <c r="T40" s="197">
        <v>0</v>
      </c>
      <c r="U40" s="197">
        <v>9.74</v>
      </c>
      <c r="V40" s="197">
        <v>3.18</v>
      </c>
      <c r="W40" s="197">
        <v>5.96</v>
      </c>
      <c r="X40" s="197">
        <v>13.38</v>
      </c>
      <c r="Y40" s="197">
        <v>0</v>
      </c>
      <c r="Z40" s="197">
        <v>39.74</v>
      </c>
      <c r="AA40" s="197">
        <v>9.08</v>
      </c>
      <c r="AB40" s="197">
        <v>0</v>
      </c>
      <c r="AC40" s="197">
        <v>1.55</v>
      </c>
      <c r="AD40" s="197">
        <v>6.82</v>
      </c>
      <c r="AE40" s="197">
        <v>0</v>
      </c>
      <c r="AF40" s="197">
        <v>0</v>
      </c>
      <c r="AG40" s="197">
        <v>0</v>
      </c>
      <c r="AH40" s="197">
        <v>0</v>
      </c>
      <c r="AI40" s="197">
        <v>8.0399999999999991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220.5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9.33</v>
      </c>
      <c r="E41" s="197">
        <v>0</v>
      </c>
      <c r="F41" s="197">
        <v>0</v>
      </c>
      <c r="G41" s="197">
        <v>16.14</v>
      </c>
      <c r="H41" s="197">
        <v>0</v>
      </c>
      <c r="I41" s="197">
        <v>0</v>
      </c>
      <c r="J41" s="197">
        <v>20.04</v>
      </c>
      <c r="K41" s="197">
        <v>84.6</v>
      </c>
      <c r="L41" s="197">
        <v>39.549999999999997</v>
      </c>
      <c r="M41" s="197">
        <v>0</v>
      </c>
      <c r="N41" s="197">
        <v>1.01</v>
      </c>
      <c r="O41" s="197">
        <v>1.68</v>
      </c>
      <c r="P41" s="197">
        <v>2.2999999999999998</v>
      </c>
      <c r="Q41" s="197">
        <v>2.2000000000000002</v>
      </c>
      <c r="R41" s="197">
        <v>5.92</v>
      </c>
      <c r="S41" s="197">
        <v>3.45</v>
      </c>
      <c r="T41" s="197">
        <v>0</v>
      </c>
      <c r="U41" s="197">
        <v>9.74</v>
      </c>
      <c r="V41" s="197">
        <v>3.18</v>
      </c>
      <c r="W41" s="197">
        <v>5.96</v>
      </c>
      <c r="X41" s="197">
        <v>13.38</v>
      </c>
      <c r="Y41" s="197">
        <v>0</v>
      </c>
      <c r="Z41" s="197">
        <v>39.74</v>
      </c>
      <c r="AA41" s="197">
        <v>9.08</v>
      </c>
      <c r="AB41" s="197">
        <v>0</v>
      </c>
      <c r="AC41" s="197">
        <v>1.55</v>
      </c>
      <c r="AD41" s="197">
        <v>6.82</v>
      </c>
      <c r="AE41" s="197">
        <v>0</v>
      </c>
      <c r="AF41" s="197">
        <v>0</v>
      </c>
      <c r="AG41" s="197">
        <v>0</v>
      </c>
      <c r="AH41" s="197">
        <v>0</v>
      </c>
      <c r="AI41" s="197">
        <v>8.0399999999999991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220.5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9.33</v>
      </c>
      <c r="E42" s="197">
        <v>0</v>
      </c>
      <c r="F42" s="197">
        <v>0</v>
      </c>
      <c r="G42" s="197">
        <v>16.14</v>
      </c>
      <c r="H42" s="197">
        <v>0</v>
      </c>
      <c r="I42" s="197">
        <v>0</v>
      </c>
      <c r="J42" s="197">
        <v>20.04</v>
      </c>
      <c r="K42" s="197">
        <v>84.6</v>
      </c>
      <c r="L42" s="197">
        <v>39.549999999999997</v>
      </c>
      <c r="M42" s="197">
        <v>0</v>
      </c>
      <c r="N42" s="197">
        <v>1.01</v>
      </c>
      <c r="O42" s="197">
        <v>1.68</v>
      </c>
      <c r="P42" s="197">
        <v>2.2999999999999998</v>
      </c>
      <c r="Q42" s="197">
        <v>2.2000000000000002</v>
      </c>
      <c r="R42" s="197">
        <v>5.92</v>
      </c>
      <c r="S42" s="197">
        <v>3.45</v>
      </c>
      <c r="T42" s="197">
        <v>0</v>
      </c>
      <c r="U42" s="197">
        <v>9.74</v>
      </c>
      <c r="V42" s="197">
        <v>3.18</v>
      </c>
      <c r="W42" s="197">
        <v>5.96</v>
      </c>
      <c r="X42" s="197">
        <v>13.38</v>
      </c>
      <c r="Y42" s="197">
        <v>0</v>
      </c>
      <c r="Z42" s="197">
        <v>39.74</v>
      </c>
      <c r="AA42" s="197">
        <v>9.08</v>
      </c>
      <c r="AB42" s="197">
        <v>0</v>
      </c>
      <c r="AC42" s="197">
        <v>1.55</v>
      </c>
      <c r="AD42" s="197">
        <v>6.82</v>
      </c>
      <c r="AE42" s="197">
        <v>0</v>
      </c>
      <c r="AF42" s="197">
        <v>0</v>
      </c>
      <c r="AG42" s="197">
        <v>0</v>
      </c>
      <c r="AH42" s="197">
        <v>0</v>
      </c>
      <c r="AI42" s="197">
        <v>8.0399999999999991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220.5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9.33</v>
      </c>
      <c r="E43" s="197">
        <v>0</v>
      </c>
      <c r="F43" s="197">
        <v>0</v>
      </c>
      <c r="G43" s="197">
        <v>16.14</v>
      </c>
      <c r="H43" s="197">
        <v>0</v>
      </c>
      <c r="I43" s="197">
        <v>0</v>
      </c>
      <c r="J43" s="197">
        <v>20.04</v>
      </c>
      <c r="K43" s="197">
        <v>77.900000000000006</v>
      </c>
      <c r="L43" s="197">
        <v>39.549999999999997</v>
      </c>
      <c r="M43" s="197">
        <v>0</v>
      </c>
      <c r="N43" s="197">
        <v>1.01</v>
      </c>
      <c r="O43" s="197">
        <v>1.68</v>
      </c>
      <c r="P43" s="197">
        <v>2.2999999999999998</v>
      </c>
      <c r="Q43" s="197">
        <v>2.2000000000000002</v>
      </c>
      <c r="R43" s="197">
        <v>5.55</v>
      </c>
      <c r="S43" s="197">
        <v>3.45</v>
      </c>
      <c r="T43" s="197">
        <v>0</v>
      </c>
      <c r="U43" s="197">
        <v>9.74</v>
      </c>
      <c r="V43" s="197">
        <v>3.18</v>
      </c>
      <c r="W43" s="197">
        <v>6.57</v>
      </c>
      <c r="X43" s="197">
        <v>13.38</v>
      </c>
      <c r="Y43" s="197">
        <v>0</v>
      </c>
      <c r="Z43" s="197">
        <v>39.74</v>
      </c>
      <c r="AA43" s="197">
        <v>9.08</v>
      </c>
      <c r="AB43" s="197">
        <v>0</v>
      </c>
      <c r="AC43" s="197">
        <v>1.55</v>
      </c>
      <c r="AD43" s="197">
        <v>6.82</v>
      </c>
      <c r="AE43" s="197">
        <v>0</v>
      </c>
      <c r="AF43" s="197">
        <v>0</v>
      </c>
      <c r="AG43" s="197">
        <v>0</v>
      </c>
      <c r="AH43" s="197">
        <v>0</v>
      </c>
      <c r="AI43" s="197">
        <v>8.0399999999999991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216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9.33</v>
      </c>
      <c r="E44" s="197">
        <v>0</v>
      </c>
      <c r="F44" s="197">
        <v>0</v>
      </c>
      <c r="G44" s="197">
        <v>16.14</v>
      </c>
      <c r="H44" s="197">
        <v>0</v>
      </c>
      <c r="I44" s="197">
        <v>0</v>
      </c>
      <c r="J44" s="197">
        <v>20.04</v>
      </c>
      <c r="K44" s="197">
        <v>77.900000000000006</v>
      </c>
      <c r="L44" s="197">
        <v>39.549999999999997</v>
      </c>
      <c r="M44" s="197">
        <v>0</v>
      </c>
      <c r="N44" s="197">
        <v>1.01</v>
      </c>
      <c r="O44" s="197">
        <v>1.68</v>
      </c>
      <c r="P44" s="197">
        <v>2.2999999999999998</v>
      </c>
      <c r="Q44" s="197">
        <v>2.2000000000000002</v>
      </c>
      <c r="R44" s="197">
        <v>5.55</v>
      </c>
      <c r="S44" s="197">
        <v>3.45</v>
      </c>
      <c r="T44" s="197">
        <v>0</v>
      </c>
      <c r="U44" s="197">
        <v>9.74</v>
      </c>
      <c r="V44" s="197">
        <v>3.18</v>
      </c>
      <c r="W44" s="197">
        <v>6.57</v>
      </c>
      <c r="X44" s="197">
        <v>13.38</v>
      </c>
      <c r="Y44" s="197">
        <v>0</v>
      </c>
      <c r="Z44" s="197">
        <v>39.74</v>
      </c>
      <c r="AA44" s="197">
        <v>9.08</v>
      </c>
      <c r="AB44" s="197">
        <v>0</v>
      </c>
      <c r="AC44" s="197">
        <v>1.55</v>
      </c>
      <c r="AD44" s="197">
        <v>6.82</v>
      </c>
      <c r="AE44" s="197">
        <v>0</v>
      </c>
      <c r="AF44" s="197">
        <v>0</v>
      </c>
      <c r="AG44" s="197">
        <v>0</v>
      </c>
      <c r="AH44" s="197">
        <v>0</v>
      </c>
      <c r="AI44" s="197">
        <v>8.0399999999999991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216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9.33</v>
      </c>
      <c r="E45" s="197">
        <v>0</v>
      </c>
      <c r="F45" s="197">
        <v>0</v>
      </c>
      <c r="G45" s="197">
        <v>16.14</v>
      </c>
      <c r="H45" s="197">
        <v>0</v>
      </c>
      <c r="I45" s="197">
        <v>0</v>
      </c>
      <c r="J45" s="197">
        <v>20.6</v>
      </c>
      <c r="K45" s="197">
        <v>77.709999999999994</v>
      </c>
      <c r="L45" s="197">
        <v>39.549999999999997</v>
      </c>
      <c r="M45" s="197">
        <v>0</v>
      </c>
      <c r="N45" s="197">
        <v>1.01</v>
      </c>
      <c r="O45" s="197">
        <v>1.68</v>
      </c>
      <c r="P45" s="197">
        <v>2.2999999999999998</v>
      </c>
      <c r="Q45" s="197">
        <v>2.19</v>
      </c>
      <c r="R45" s="197">
        <v>5.5</v>
      </c>
      <c r="S45" s="197">
        <v>3.42</v>
      </c>
      <c r="T45" s="197">
        <v>0</v>
      </c>
      <c r="U45" s="197">
        <v>9.74</v>
      </c>
      <c r="V45" s="197">
        <v>3.18</v>
      </c>
      <c r="W45" s="197">
        <v>6.57</v>
      </c>
      <c r="X45" s="197">
        <v>13.38</v>
      </c>
      <c r="Y45" s="197">
        <v>0</v>
      </c>
      <c r="Z45" s="197">
        <v>39.74</v>
      </c>
      <c r="AA45" s="197">
        <v>9.08</v>
      </c>
      <c r="AB45" s="197">
        <v>0</v>
      </c>
      <c r="AC45" s="197">
        <v>1.55</v>
      </c>
      <c r="AD45" s="197">
        <v>6.82</v>
      </c>
      <c r="AE45" s="197">
        <v>0</v>
      </c>
      <c r="AF45" s="197">
        <v>0</v>
      </c>
      <c r="AG45" s="197">
        <v>0</v>
      </c>
      <c r="AH45" s="197">
        <v>0</v>
      </c>
      <c r="AI45" s="197">
        <v>8.0399999999999991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216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9.33</v>
      </c>
      <c r="E46" s="197">
        <v>0</v>
      </c>
      <c r="F46" s="197">
        <v>0</v>
      </c>
      <c r="G46" s="197">
        <v>16.14</v>
      </c>
      <c r="H46" s="197">
        <v>0</v>
      </c>
      <c r="I46" s="197">
        <v>0</v>
      </c>
      <c r="J46" s="197">
        <v>20.6</v>
      </c>
      <c r="K46" s="197">
        <v>77.709999999999994</v>
      </c>
      <c r="L46" s="197">
        <v>39.549999999999997</v>
      </c>
      <c r="M46" s="197">
        <v>0</v>
      </c>
      <c r="N46" s="197">
        <v>1.01</v>
      </c>
      <c r="O46" s="197">
        <v>1.68</v>
      </c>
      <c r="P46" s="197">
        <v>2.2999999999999998</v>
      </c>
      <c r="Q46" s="197">
        <v>2.19</v>
      </c>
      <c r="R46" s="197">
        <v>5.5</v>
      </c>
      <c r="S46" s="197">
        <v>3.42</v>
      </c>
      <c r="T46" s="197">
        <v>0</v>
      </c>
      <c r="U46" s="197">
        <v>9.74</v>
      </c>
      <c r="V46" s="197">
        <v>3.18</v>
      </c>
      <c r="W46" s="197">
        <v>6.57</v>
      </c>
      <c r="X46" s="197">
        <v>13.38</v>
      </c>
      <c r="Y46" s="197">
        <v>0</v>
      </c>
      <c r="Z46" s="197">
        <v>39.74</v>
      </c>
      <c r="AA46" s="197">
        <v>9.08</v>
      </c>
      <c r="AB46" s="197">
        <v>0</v>
      </c>
      <c r="AC46" s="197">
        <v>1.55</v>
      </c>
      <c r="AD46" s="197">
        <v>6.82</v>
      </c>
      <c r="AE46" s="197">
        <v>0</v>
      </c>
      <c r="AF46" s="197">
        <v>0</v>
      </c>
      <c r="AG46" s="197">
        <v>0</v>
      </c>
      <c r="AH46" s="197">
        <v>0</v>
      </c>
      <c r="AI46" s="197">
        <v>8.0399999999999991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216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9.07</v>
      </c>
      <c r="E47" s="197">
        <v>0</v>
      </c>
      <c r="F47" s="197">
        <v>0</v>
      </c>
      <c r="G47" s="197">
        <v>16.14</v>
      </c>
      <c r="H47" s="197">
        <v>0</v>
      </c>
      <c r="I47" s="197">
        <v>0</v>
      </c>
      <c r="J47" s="197">
        <v>20.6</v>
      </c>
      <c r="K47" s="197">
        <v>77.62</v>
      </c>
      <c r="L47" s="197">
        <v>39.549999999999997</v>
      </c>
      <c r="M47" s="197">
        <v>0</v>
      </c>
      <c r="N47" s="197">
        <v>1.01</v>
      </c>
      <c r="O47" s="197">
        <v>1.68</v>
      </c>
      <c r="P47" s="197">
        <v>2.2999999999999998</v>
      </c>
      <c r="Q47" s="197">
        <v>2.19</v>
      </c>
      <c r="R47" s="197">
        <v>5.5</v>
      </c>
      <c r="S47" s="197">
        <v>3.42</v>
      </c>
      <c r="T47" s="197">
        <v>0</v>
      </c>
      <c r="U47" s="197">
        <v>9.74</v>
      </c>
      <c r="V47" s="197">
        <v>3.18</v>
      </c>
      <c r="W47" s="197">
        <v>6.57</v>
      </c>
      <c r="X47" s="197">
        <v>13.38</v>
      </c>
      <c r="Y47" s="197">
        <v>0</v>
      </c>
      <c r="Z47" s="197">
        <v>39.4</v>
      </c>
      <c r="AA47" s="197">
        <v>9.08</v>
      </c>
      <c r="AB47" s="197">
        <v>0</v>
      </c>
      <c r="AC47" s="197">
        <v>1.55</v>
      </c>
      <c r="AD47" s="197">
        <v>6.82</v>
      </c>
      <c r="AE47" s="197">
        <v>0</v>
      </c>
      <c r="AF47" s="197">
        <v>0</v>
      </c>
      <c r="AG47" s="197">
        <v>0</v>
      </c>
      <c r="AH47" s="197">
        <v>0</v>
      </c>
      <c r="AI47" s="197">
        <v>8.0399999999999991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216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9.07</v>
      </c>
      <c r="E48" s="197">
        <v>0</v>
      </c>
      <c r="F48" s="197">
        <v>0</v>
      </c>
      <c r="G48" s="197">
        <v>16.14</v>
      </c>
      <c r="H48" s="197">
        <v>0</v>
      </c>
      <c r="I48" s="197">
        <v>0</v>
      </c>
      <c r="J48" s="197">
        <v>20.6</v>
      </c>
      <c r="K48" s="197">
        <v>77.62</v>
      </c>
      <c r="L48" s="197">
        <v>39.549999999999997</v>
      </c>
      <c r="M48" s="197">
        <v>0</v>
      </c>
      <c r="N48" s="197">
        <v>1.01</v>
      </c>
      <c r="O48" s="197">
        <v>1.68</v>
      </c>
      <c r="P48" s="197">
        <v>2.2999999999999998</v>
      </c>
      <c r="Q48" s="197">
        <v>2.19</v>
      </c>
      <c r="R48" s="197">
        <v>5.5</v>
      </c>
      <c r="S48" s="197">
        <v>3.42</v>
      </c>
      <c r="T48" s="197">
        <v>0</v>
      </c>
      <c r="U48" s="197">
        <v>9.74</v>
      </c>
      <c r="V48" s="197">
        <v>3.18</v>
      </c>
      <c r="W48" s="197">
        <v>6.57</v>
      </c>
      <c r="X48" s="197">
        <v>13.38</v>
      </c>
      <c r="Y48" s="197">
        <v>0</v>
      </c>
      <c r="Z48" s="197">
        <v>39.4</v>
      </c>
      <c r="AA48" s="197">
        <v>9.08</v>
      </c>
      <c r="AB48" s="197">
        <v>0</v>
      </c>
      <c r="AC48" s="197">
        <v>1.55</v>
      </c>
      <c r="AD48" s="197">
        <v>6.82</v>
      </c>
      <c r="AE48" s="197">
        <v>0</v>
      </c>
      <c r="AF48" s="197">
        <v>0</v>
      </c>
      <c r="AG48" s="197">
        <v>0</v>
      </c>
      <c r="AH48" s="197">
        <v>0</v>
      </c>
      <c r="AI48" s="197">
        <v>8.0399999999999991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216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9.07</v>
      </c>
      <c r="E49" s="197">
        <v>0</v>
      </c>
      <c r="F49" s="197">
        <v>0</v>
      </c>
      <c r="G49" s="197">
        <v>16.14</v>
      </c>
      <c r="H49" s="197">
        <v>0</v>
      </c>
      <c r="I49" s="197">
        <v>0</v>
      </c>
      <c r="J49" s="197">
        <v>20.6</v>
      </c>
      <c r="K49" s="197">
        <v>77.62</v>
      </c>
      <c r="L49" s="197">
        <v>39.549999999999997</v>
      </c>
      <c r="M49" s="197">
        <v>0</v>
      </c>
      <c r="N49" s="197">
        <v>1.01</v>
      </c>
      <c r="O49" s="197">
        <v>1.68</v>
      </c>
      <c r="P49" s="197">
        <v>2.2999999999999998</v>
      </c>
      <c r="Q49" s="197">
        <v>2.19</v>
      </c>
      <c r="R49" s="197">
        <v>6.08</v>
      </c>
      <c r="S49" s="197">
        <v>3.42</v>
      </c>
      <c r="T49" s="197">
        <v>0</v>
      </c>
      <c r="U49" s="197">
        <v>9.74</v>
      </c>
      <c r="V49" s="197">
        <v>3.18</v>
      </c>
      <c r="W49" s="197">
        <v>6.88</v>
      </c>
      <c r="X49" s="197">
        <v>13.38</v>
      </c>
      <c r="Y49" s="197">
        <v>0</v>
      </c>
      <c r="Z49" s="197">
        <v>39.74</v>
      </c>
      <c r="AA49" s="197">
        <v>9.08</v>
      </c>
      <c r="AB49" s="197">
        <v>0</v>
      </c>
      <c r="AC49" s="197">
        <v>1.55</v>
      </c>
      <c r="AD49" s="197">
        <v>6.82</v>
      </c>
      <c r="AE49" s="197">
        <v>0</v>
      </c>
      <c r="AF49" s="197">
        <v>0</v>
      </c>
      <c r="AG49" s="197">
        <v>0</v>
      </c>
      <c r="AH49" s="197">
        <v>0</v>
      </c>
      <c r="AI49" s="197">
        <v>8.0399999999999991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216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9.07</v>
      </c>
      <c r="E50" s="197">
        <v>0</v>
      </c>
      <c r="F50" s="197">
        <v>0</v>
      </c>
      <c r="G50" s="197">
        <v>16.14</v>
      </c>
      <c r="H50" s="197">
        <v>0</v>
      </c>
      <c r="I50" s="197">
        <v>0</v>
      </c>
      <c r="J50" s="197">
        <v>20.6</v>
      </c>
      <c r="K50" s="197">
        <v>77.62</v>
      </c>
      <c r="L50" s="197">
        <v>39.549999999999997</v>
      </c>
      <c r="M50" s="197">
        <v>0</v>
      </c>
      <c r="N50" s="197">
        <v>1.01</v>
      </c>
      <c r="O50" s="197">
        <v>1.68</v>
      </c>
      <c r="P50" s="197">
        <v>2.2999999999999998</v>
      </c>
      <c r="Q50" s="197">
        <v>2.19</v>
      </c>
      <c r="R50" s="197">
        <v>6.08</v>
      </c>
      <c r="S50" s="197">
        <v>3.42</v>
      </c>
      <c r="T50" s="197">
        <v>0</v>
      </c>
      <c r="U50" s="197">
        <v>9.74</v>
      </c>
      <c r="V50" s="197">
        <v>3.18</v>
      </c>
      <c r="W50" s="197">
        <v>6.88</v>
      </c>
      <c r="X50" s="197">
        <v>13.38</v>
      </c>
      <c r="Y50" s="197">
        <v>0</v>
      </c>
      <c r="Z50" s="197">
        <v>39.74</v>
      </c>
      <c r="AA50" s="197">
        <v>9.08</v>
      </c>
      <c r="AB50" s="197">
        <v>0</v>
      </c>
      <c r="AC50" s="197">
        <v>1.55</v>
      </c>
      <c r="AD50" s="197">
        <v>6.82</v>
      </c>
      <c r="AE50" s="197">
        <v>0</v>
      </c>
      <c r="AF50" s="197">
        <v>0</v>
      </c>
      <c r="AG50" s="197">
        <v>0</v>
      </c>
      <c r="AH50" s="197">
        <v>0</v>
      </c>
      <c r="AI50" s="197">
        <v>8.0399999999999991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216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9.07</v>
      </c>
      <c r="E51" s="197">
        <v>0</v>
      </c>
      <c r="F51" s="197">
        <v>0</v>
      </c>
      <c r="G51" s="197">
        <v>16.14</v>
      </c>
      <c r="H51" s="197">
        <v>0</v>
      </c>
      <c r="I51" s="197">
        <v>0</v>
      </c>
      <c r="J51" s="197">
        <v>20.6</v>
      </c>
      <c r="K51" s="197">
        <v>77.62</v>
      </c>
      <c r="L51" s="197">
        <v>41.91</v>
      </c>
      <c r="M51" s="197">
        <v>0</v>
      </c>
      <c r="N51" s="197">
        <v>1.01</v>
      </c>
      <c r="O51" s="197">
        <v>1.68</v>
      </c>
      <c r="P51" s="197">
        <v>2.2999999999999998</v>
      </c>
      <c r="Q51" s="197">
        <v>2.19</v>
      </c>
      <c r="R51" s="197">
        <v>6.08</v>
      </c>
      <c r="S51" s="197">
        <v>3.42</v>
      </c>
      <c r="T51" s="197">
        <v>0</v>
      </c>
      <c r="U51" s="197">
        <v>9.74</v>
      </c>
      <c r="V51" s="197">
        <v>3.18</v>
      </c>
      <c r="W51" s="197">
        <v>6.88</v>
      </c>
      <c r="X51" s="197">
        <v>13.38</v>
      </c>
      <c r="Y51" s="197">
        <v>0</v>
      </c>
      <c r="Z51" s="197">
        <v>39.74</v>
      </c>
      <c r="AA51" s="197">
        <v>9.76</v>
      </c>
      <c r="AB51" s="197">
        <v>0</v>
      </c>
      <c r="AC51" s="197">
        <v>1.55</v>
      </c>
      <c r="AD51" s="197">
        <v>6.82</v>
      </c>
      <c r="AE51" s="197">
        <v>0</v>
      </c>
      <c r="AF51" s="197">
        <v>0</v>
      </c>
      <c r="AG51" s="197">
        <v>0</v>
      </c>
      <c r="AH51" s="197">
        <v>0</v>
      </c>
      <c r="AI51" s="197">
        <v>8.0399999999999991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216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9.07</v>
      </c>
      <c r="E52" s="197">
        <v>0</v>
      </c>
      <c r="F52" s="197">
        <v>0</v>
      </c>
      <c r="G52" s="197">
        <v>16.14</v>
      </c>
      <c r="H52" s="197">
        <v>0</v>
      </c>
      <c r="I52" s="197">
        <v>0</v>
      </c>
      <c r="J52" s="197">
        <v>20.6</v>
      </c>
      <c r="K52" s="197">
        <v>77.62</v>
      </c>
      <c r="L52" s="197">
        <v>41.91</v>
      </c>
      <c r="M52" s="197">
        <v>0</v>
      </c>
      <c r="N52" s="197">
        <v>1.01</v>
      </c>
      <c r="O52" s="197">
        <v>1.68</v>
      </c>
      <c r="P52" s="197">
        <v>2.2999999999999998</v>
      </c>
      <c r="Q52" s="197">
        <v>2.19</v>
      </c>
      <c r="R52" s="197">
        <v>6.08</v>
      </c>
      <c r="S52" s="197">
        <v>3.42</v>
      </c>
      <c r="T52" s="197">
        <v>0</v>
      </c>
      <c r="U52" s="197">
        <v>9.74</v>
      </c>
      <c r="V52" s="197">
        <v>2.95</v>
      </c>
      <c r="W52" s="197">
        <v>6.88</v>
      </c>
      <c r="X52" s="197">
        <v>13.38</v>
      </c>
      <c r="Y52" s="197">
        <v>0</v>
      </c>
      <c r="Z52" s="197">
        <v>39.74</v>
      </c>
      <c r="AA52" s="197">
        <v>9.76</v>
      </c>
      <c r="AB52" s="197">
        <v>0</v>
      </c>
      <c r="AC52" s="197">
        <v>1.55</v>
      </c>
      <c r="AD52" s="197">
        <v>6.82</v>
      </c>
      <c r="AE52" s="197">
        <v>0</v>
      </c>
      <c r="AF52" s="197">
        <v>0</v>
      </c>
      <c r="AG52" s="197">
        <v>0</v>
      </c>
      <c r="AH52" s="197">
        <v>0</v>
      </c>
      <c r="AI52" s="197">
        <v>8.0399999999999991</v>
      </c>
      <c r="AJ52" s="197">
        <v>0</v>
      </c>
      <c r="AK52" s="197">
        <v>2.6</v>
      </c>
      <c r="AL52" s="197">
        <v>0</v>
      </c>
      <c r="AM52" s="197">
        <v>0</v>
      </c>
      <c r="AN52" s="197">
        <v>0</v>
      </c>
      <c r="AO52" s="197">
        <v>216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9.07</v>
      </c>
      <c r="E53" s="197">
        <v>0</v>
      </c>
      <c r="F53" s="197">
        <v>0</v>
      </c>
      <c r="G53" s="197">
        <v>16.14</v>
      </c>
      <c r="H53" s="197">
        <v>0</v>
      </c>
      <c r="I53" s="197">
        <v>0</v>
      </c>
      <c r="J53" s="197">
        <v>20.6</v>
      </c>
      <c r="K53" s="197">
        <v>77.62</v>
      </c>
      <c r="L53" s="197">
        <v>41.91</v>
      </c>
      <c r="M53" s="197">
        <v>0</v>
      </c>
      <c r="N53" s="197">
        <v>1.01</v>
      </c>
      <c r="O53" s="197">
        <v>1.64</v>
      </c>
      <c r="P53" s="197">
        <v>2.2999999999999998</v>
      </c>
      <c r="Q53" s="197">
        <v>2.19</v>
      </c>
      <c r="R53" s="197">
        <v>6.08</v>
      </c>
      <c r="S53" s="197">
        <v>3.42</v>
      </c>
      <c r="T53" s="197">
        <v>0</v>
      </c>
      <c r="U53" s="197">
        <v>9.74</v>
      </c>
      <c r="V53" s="197">
        <v>2.95</v>
      </c>
      <c r="W53" s="197">
        <v>6.88</v>
      </c>
      <c r="X53" s="197">
        <v>13.38</v>
      </c>
      <c r="Y53" s="197">
        <v>0</v>
      </c>
      <c r="Z53" s="197">
        <v>39.74</v>
      </c>
      <c r="AA53" s="197">
        <v>9.76</v>
      </c>
      <c r="AB53" s="197">
        <v>0</v>
      </c>
      <c r="AC53" s="197">
        <v>1.55</v>
      </c>
      <c r="AD53" s="197">
        <v>6.82</v>
      </c>
      <c r="AE53" s="197">
        <v>0</v>
      </c>
      <c r="AF53" s="197">
        <v>0</v>
      </c>
      <c r="AG53" s="197">
        <v>0</v>
      </c>
      <c r="AH53" s="197">
        <v>0</v>
      </c>
      <c r="AI53" s="197">
        <v>8.0399999999999991</v>
      </c>
      <c r="AJ53" s="197">
        <v>0</v>
      </c>
      <c r="AK53" s="197">
        <v>2.6</v>
      </c>
      <c r="AL53" s="197">
        <v>0</v>
      </c>
      <c r="AM53" s="197">
        <v>0</v>
      </c>
      <c r="AN53" s="197">
        <v>0</v>
      </c>
      <c r="AO53" s="197">
        <v>216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9.07</v>
      </c>
      <c r="E54" s="197">
        <v>0</v>
      </c>
      <c r="F54" s="197">
        <v>0</v>
      </c>
      <c r="G54" s="197">
        <v>16.14</v>
      </c>
      <c r="H54" s="197">
        <v>0</v>
      </c>
      <c r="I54" s="197">
        <v>0</v>
      </c>
      <c r="J54" s="197">
        <v>20.6</v>
      </c>
      <c r="K54" s="197">
        <v>77.62</v>
      </c>
      <c r="L54" s="197">
        <v>41.91</v>
      </c>
      <c r="M54" s="197">
        <v>0</v>
      </c>
      <c r="N54" s="197">
        <v>1.01</v>
      </c>
      <c r="O54" s="197">
        <v>1.64</v>
      </c>
      <c r="P54" s="197">
        <v>2.2999999999999998</v>
      </c>
      <c r="Q54" s="197">
        <v>2.19</v>
      </c>
      <c r="R54" s="197">
        <v>6.08</v>
      </c>
      <c r="S54" s="197">
        <v>3.42</v>
      </c>
      <c r="T54" s="197">
        <v>0</v>
      </c>
      <c r="U54" s="197">
        <v>9.74</v>
      </c>
      <c r="V54" s="197">
        <v>2.95</v>
      </c>
      <c r="W54" s="197">
        <v>6.88</v>
      </c>
      <c r="X54" s="197">
        <v>13.38</v>
      </c>
      <c r="Y54" s="197">
        <v>0</v>
      </c>
      <c r="Z54" s="197">
        <v>39.74</v>
      </c>
      <c r="AA54" s="197">
        <v>9.76</v>
      </c>
      <c r="AB54" s="197">
        <v>0</v>
      </c>
      <c r="AC54" s="197">
        <v>1.55</v>
      </c>
      <c r="AD54" s="197">
        <v>6.82</v>
      </c>
      <c r="AE54" s="197">
        <v>0</v>
      </c>
      <c r="AF54" s="197">
        <v>0</v>
      </c>
      <c r="AG54" s="197">
        <v>0</v>
      </c>
      <c r="AH54" s="197">
        <v>0</v>
      </c>
      <c r="AI54" s="197">
        <v>8.0399999999999991</v>
      </c>
      <c r="AJ54" s="197">
        <v>0</v>
      </c>
      <c r="AK54" s="197">
        <v>2.6</v>
      </c>
      <c r="AL54" s="197">
        <v>0</v>
      </c>
      <c r="AM54" s="197">
        <v>0</v>
      </c>
      <c r="AN54" s="197">
        <v>0</v>
      </c>
      <c r="AO54" s="197">
        <v>216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9.07</v>
      </c>
      <c r="E55" s="197">
        <v>0</v>
      </c>
      <c r="F55" s="197">
        <v>0</v>
      </c>
      <c r="G55" s="197">
        <v>16.14</v>
      </c>
      <c r="H55" s="197">
        <v>0</v>
      </c>
      <c r="I55" s="197">
        <v>0</v>
      </c>
      <c r="J55" s="197">
        <v>21.16</v>
      </c>
      <c r="K55" s="197">
        <v>77.62</v>
      </c>
      <c r="L55" s="197">
        <v>41.91</v>
      </c>
      <c r="M55" s="197">
        <v>0</v>
      </c>
      <c r="N55" s="197">
        <v>1.01</v>
      </c>
      <c r="O55" s="197">
        <v>1.68</v>
      </c>
      <c r="P55" s="197">
        <v>2.2999999999999998</v>
      </c>
      <c r="Q55" s="197">
        <v>2.19</v>
      </c>
      <c r="R55" s="197">
        <v>6.08</v>
      </c>
      <c r="S55" s="197">
        <v>3.42</v>
      </c>
      <c r="T55" s="197">
        <v>0</v>
      </c>
      <c r="U55" s="197">
        <v>9.73</v>
      </c>
      <c r="V55" s="197">
        <v>2.95</v>
      </c>
      <c r="W55" s="197">
        <v>6.88</v>
      </c>
      <c r="X55" s="197">
        <v>13.38</v>
      </c>
      <c r="Y55" s="197">
        <v>0</v>
      </c>
      <c r="Z55" s="197">
        <v>39.74</v>
      </c>
      <c r="AA55" s="197">
        <v>9.76</v>
      </c>
      <c r="AB55" s="197">
        <v>0</v>
      </c>
      <c r="AC55" s="197">
        <v>1.55</v>
      </c>
      <c r="AD55" s="197">
        <v>6.82</v>
      </c>
      <c r="AE55" s="197">
        <v>0</v>
      </c>
      <c r="AF55" s="197">
        <v>0</v>
      </c>
      <c r="AG55" s="197">
        <v>0</v>
      </c>
      <c r="AH55" s="197">
        <v>0</v>
      </c>
      <c r="AI55" s="197">
        <v>8.0399999999999991</v>
      </c>
      <c r="AJ55" s="197">
        <v>0</v>
      </c>
      <c r="AK55" s="197">
        <v>2.6</v>
      </c>
      <c r="AL55" s="197">
        <v>0</v>
      </c>
      <c r="AM55" s="197">
        <v>0</v>
      </c>
      <c r="AN55" s="197">
        <v>0</v>
      </c>
      <c r="AO55" s="197">
        <v>216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9.07</v>
      </c>
      <c r="E56" s="197">
        <v>0</v>
      </c>
      <c r="F56" s="197">
        <v>0</v>
      </c>
      <c r="G56" s="197">
        <v>16.14</v>
      </c>
      <c r="H56" s="197">
        <v>0</v>
      </c>
      <c r="I56" s="197">
        <v>0</v>
      </c>
      <c r="J56" s="197">
        <v>21.16</v>
      </c>
      <c r="K56" s="197">
        <v>77.62</v>
      </c>
      <c r="L56" s="197">
        <v>41.91</v>
      </c>
      <c r="M56" s="197">
        <v>0</v>
      </c>
      <c r="N56" s="197">
        <v>1.01</v>
      </c>
      <c r="O56" s="197">
        <v>1.68</v>
      </c>
      <c r="P56" s="197">
        <v>2.2999999999999998</v>
      </c>
      <c r="Q56" s="197">
        <v>2.19</v>
      </c>
      <c r="R56" s="197">
        <v>6.08</v>
      </c>
      <c r="S56" s="197">
        <v>3.68</v>
      </c>
      <c r="T56" s="197">
        <v>0</v>
      </c>
      <c r="U56" s="197">
        <v>9.73</v>
      </c>
      <c r="V56" s="197">
        <v>2.95</v>
      </c>
      <c r="W56" s="197">
        <v>6.88</v>
      </c>
      <c r="X56" s="197">
        <v>13.38</v>
      </c>
      <c r="Y56" s="197">
        <v>0</v>
      </c>
      <c r="Z56" s="197">
        <v>39.74</v>
      </c>
      <c r="AA56" s="197">
        <v>9.76</v>
      </c>
      <c r="AB56" s="197">
        <v>0</v>
      </c>
      <c r="AC56" s="197">
        <v>1.55</v>
      </c>
      <c r="AD56" s="197">
        <v>6.82</v>
      </c>
      <c r="AE56" s="197">
        <v>0</v>
      </c>
      <c r="AF56" s="197">
        <v>0</v>
      </c>
      <c r="AG56" s="197">
        <v>0</v>
      </c>
      <c r="AH56" s="197">
        <v>0</v>
      </c>
      <c r="AI56" s="197">
        <v>8.0399999999999991</v>
      </c>
      <c r="AJ56" s="197">
        <v>0</v>
      </c>
      <c r="AK56" s="197">
        <v>2.6</v>
      </c>
      <c r="AL56" s="197">
        <v>0</v>
      </c>
      <c r="AM56" s="197">
        <v>0</v>
      </c>
      <c r="AN56" s="197">
        <v>0</v>
      </c>
      <c r="AO56" s="197">
        <v>216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9.07</v>
      </c>
      <c r="E57" s="197">
        <v>0</v>
      </c>
      <c r="F57" s="197">
        <v>0</v>
      </c>
      <c r="G57" s="197">
        <v>16.14</v>
      </c>
      <c r="H57" s="197">
        <v>0</v>
      </c>
      <c r="I57" s="197">
        <v>0</v>
      </c>
      <c r="J57" s="197">
        <v>21.16</v>
      </c>
      <c r="K57" s="197">
        <v>77.62</v>
      </c>
      <c r="L57" s="197">
        <v>41.91</v>
      </c>
      <c r="M57" s="197">
        <v>0</v>
      </c>
      <c r="N57" s="197">
        <v>20.34</v>
      </c>
      <c r="O57" s="197">
        <v>30.38</v>
      </c>
      <c r="P57" s="197">
        <v>44.87</v>
      </c>
      <c r="Q57" s="197">
        <v>2.19</v>
      </c>
      <c r="R57" s="197">
        <v>5.92</v>
      </c>
      <c r="S57" s="197">
        <v>3.68</v>
      </c>
      <c r="T57" s="197">
        <v>0</v>
      </c>
      <c r="U57" s="197">
        <v>9.74</v>
      </c>
      <c r="V57" s="197">
        <v>2.96</v>
      </c>
      <c r="W57" s="197">
        <v>7.27</v>
      </c>
      <c r="X57" s="197">
        <v>13.77</v>
      </c>
      <c r="Y57" s="197">
        <v>0</v>
      </c>
      <c r="Z57" s="197">
        <v>40.51</v>
      </c>
      <c r="AA57" s="197">
        <v>9.76</v>
      </c>
      <c r="AB57" s="197">
        <v>0</v>
      </c>
      <c r="AC57" s="197">
        <v>1.55</v>
      </c>
      <c r="AD57" s="197">
        <v>6.82</v>
      </c>
      <c r="AE57" s="197">
        <v>0</v>
      </c>
      <c r="AF57" s="197">
        <v>0</v>
      </c>
      <c r="AG57" s="197">
        <v>0</v>
      </c>
      <c r="AH57" s="197">
        <v>0</v>
      </c>
      <c r="AI57" s="197">
        <v>8.0399999999999991</v>
      </c>
      <c r="AJ57" s="197">
        <v>0</v>
      </c>
      <c r="AK57" s="197">
        <v>2.6</v>
      </c>
      <c r="AL57" s="197">
        <v>0</v>
      </c>
      <c r="AM57" s="197">
        <v>0</v>
      </c>
      <c r="AN57" s="197">
        <v>0</v>
      </c>
      <c r="AO57" s="197">
        <v>216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9.07</v>
      </c>
      <c r="E58" s="197">
        <v>0</v>
      </c>
      <c r="F58" s="197">
        <v>0</v>
      </c>
      <c r="G58" s="197">
        <v>16.14</v>
      </c>
      <c r="H58" s="197">
        <v>0</v>
      </c>
      <c r="I58" s="197">
        <v>0</v>
      </c>
      <c r="J58" s="197">
        <v>21.16</v>
      </c>
      <c r="K58" s="197">
        <v>77.62</v>
      </c>
      <c r="L58" s="197">
        <v>41.91</v>
      </c>
      <c r="M58" s="197">
        <v>0</v>
      </c>
      <c r="N58" s="197">
        <v>20.34</v>
      </c>
      <c r="O58" s="197">
        <v>30.83</v>
      </c>
      <c r="P58" s="197">
        <v>44.87</v>
      </c>
      <c r="Q58" s="197">
        <v>2.19</v>
      </c>
      <c r="R58" s="197">
        <v>5.92</v>
      </c>
      <c r="S58" s="197">
        <v>3.68</v>
      </c>
      <c r="T58" s="197">
        <v>0</v>
      </c>
      <c r="U58" s="197">
        <v>9.74</v>
      </c>
      <c r="V58" s="197">
        <v>2.96</v>
      </c>
      <c r="W58" s="197">
        <v>7.27</v>
      </c>
      <c r="X58" s="197">
        <v>13.77</v>
      </c>
      <c r="Y58" s="197">
        <v>0</v>
      </c>
      <c r="Z58" s="197">
        <v>40.51</v>
      </c>
      <c r="AA58" s="197">
        <v>9.76</v>
      </c>
      <c r="AB58" s="197">
        <v>0</v>
      </c>
      <c r="AC58" s="197">
        <v>1.55</v>
      </c>
      <c r="AD58" s="197">
        <v>6.82</v>
      </c>
      <c r="AE58" s="197">
        <v>0</v>
      </c>
      <c r="AF58" s="197">
        <v>0</v>
      </c>
      <c r="AG58" s="197">
        <v>0</v>
      </c>
      <c r="AH58" s="197">
        <v>0</v>
      </c>
      <c r="AI58" s="197">
        <v>8.0399999999999991</v>
      </c>
      <c r="AJ58" s="197">
        <v>0</v>
      </c>
      <c r="AK58" s="197">
        <v>2.6</v>
      </c>
      <c r="AL58" s="197">
        <v>0</v>
      </c>
      <c r="AM58" s="197">
        <v>0</v>
      </c>
      <c r="AN58" s="197">
        <v>0</v>
      </c>
      <c r="AO58" s="197">
        <v>216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9.07</v>
      </c>
      <c r="E59" s="197">
        <v>0</v>
      </c>
      <c r="F59" s="197">
        <v>0</v>
      </c>
      <c r="G59" s="197">
        <v>16.14</v>
      </c>
      <c r="H59" s="197">
        <v>0</v>
      </c>
      <c r="I59" s="197">
        <v>0</v>
      </c>
      <c r="J59" s="197">
        <v>21.16</v>
      </c>
      <c r="K59" s="197">
        <v>77.62</v>
      </c>
      <c r="L59" s="197">
        <v>41.91</v>
      </c>
      <c r="M59" s="197">
        <v>0</v>
      </c>
      <c r="N59" s="197">
        <v>20.34</v>
      </c>
      <c r="O59" s="197">
        <v>30.38</v>
      </c>
      <c r="P59" s="197">
        <v>44.87</v>
      </c>
      <c r="Q59" s="197">
        <v>2.19</v>
      </c>
      <c r="R59" s="197">
        <v>5.92</v>
      </c>
      <c r="S59" s="197">
        <v>3.68</v>
      </c>
      <c r="T59" s="197">
        <v>0</v>
      </c>
      <c r="U59" s="197">
        <v>9.74</v>
      </c>
      <c r="V59" s="197">
        <v>2.96</v>
      </c>
      <c r="W59" s="197">
        <v>7.27</v>
      </c>
      <c r="X59" s="197">
        <v>13.77</v>
      </c>
      <c r="Y59" s="197">
        <v>0</v>
      </c>
      <c r="Z59" s="197">
        <v>41.68</v>
      </c>
      <c r="AA59" s="197">
        <v>9.76</v>
      </c>
      <c r="AB59" s="197">
        <v>0</v>
      </c>
      <c r="AC59" s="197">
        <v>1.55</v>
      </c>
      <c r="AD59" s="197">
        <v>6.82</v>
      </c>
      <c r="AE59" s="197">
        <v>0</v>
      </c>
      <c r="AF59" s="197">
        <v>0</v>
      </c>
      <c r="AG59" s="197">
        <v>0</v>
      </c>
      <c r="AH59" s="197">
        <v>0</v>
      </c>
      <c r="AI59" s="197">
        <v>8.0399999999999991</v>
      </c>
      <c r="AJ59" s="197">
        <v>0</v>
      </c>
      <c r="AK59" s="197">
        <v>2.6</v>
      </c>
      <c r="AL59" s="197">
        <v>0</v>
      </c>
      <c r="AM59" s="197">
        <v>0</v>
      </c>
      <c r="AN59" s="197">
        <v>0</v>
      </c>
      <c r="AO59" s="197">
        <v>216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9.07</v>
      </c>
      <c r="E60" s="197">
        <v>0</v>
      </c>
      <c r="F60" s="197">
        <v>0</v>
      </c>
      <c r="G60" s="197">
        <v>16.14</v>
      </c>
      <c r="H60" s="197">
        <v>0</v>
      </c>
      <c r="I60" s="197">
        <v>0</v>
      </c>
      <c r="J60" s="197">
        <v>21.16</v>
      </c>
      <c r="K60" s="197">
        <v>77.62</v>
      </c>
      <c r="L60" s="197">
        <v>41.91</v>
      </c>
      <c r="M60" s="197">
        <v>0</v>
      </c>
      <c r="N60" s="197">
        <v>20.34</v>
      </c>
      <c r="O60" s="197">
        <v>30.38</v>
      </c>
      <c r="P60" s="197">
        <v>44.87</v>
      </c>
      <c r="Q60" s="197">
        <v>2.19</v>
      </c>
      <c r="R60" s="197">
        <v>5.92</v>
      </c>
      <c r="S60" s="197">
        <v>3.68</v>
      </c>
      <c r="T60" s="197">
        <v>0</v>
      </c>
      <c r="U60" s="197">
        <v>9.74</v>
      </c>
      <c r="V60" s="197">
        <v>2.96</v>
      </c>
      <c r="W60" s="197">
        <v>7.27</v>
      </c>
      <c r="X60" s="197">
        <v>13.77</v>
      </c>
      <c r="Y60" s="197">
        <v>0</v>
      </c>
      <c r="Z60" s="197">
        <v>41.68</v>
      </c>
      <c r="AA60" s="197">
        <v>9.76</v>
      </c>
      <c r="AB60" s="197">
        <v>0</v>
      </c>
      <c r="AC60" s="197">
        <v>1.55</v>
      </c>
      <c r="AD60" s="197">
        <v>6.82</v>
      </c>
      <c r="AE60" s="197">
        <v>0</v>
      </c>
      <c r="AF60" s="197">
        <v>0</v>
      </c>
      <c r="AG60" s="197">
        <v>0</v>
      </c>
      <c r="AH60" s="197">
        <v>0</v>
      </c>
      <c r="AI60" s="197">
        <v>8.0399999999999991</v>
      </c>
      <c r="AJ60" s="197">
        <v>0</v>
      </c>
      <c r="AK60" s="197">
        <v>2.6</v>
      </c>
      <c r="AL60" s="197">
        <v>0</v>
      </c>
      <c r="AM60" s="197">
        <v>0</v>
      </c>
      <c r="AN60" s="197">
        <v>0</v>
      </c>
      <c r="AO60" s="197">
        <v>216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9.07</v>
      </c>
      <c r="E61" s="197">
        <v>0</v>
      </c>
      <c r="F61" s="197">
        <v>0</v>
      </c>
      <c r="G61" s="197">
        <v>16.14</v>
      </c>
      <c r="H61" s="197">
        <v>0</v>
      </c>
      <c r="I61" s="197">
        <v>0</v>
      </c>
      <c r="J61" s="197">
        <v>21.16</v>
      </c>
      <c r="K61" s="197">
        <v>77.62</v>
      </c>
      <c r="L61" s="197">
        <v>41.91</v>
      </c>
      <c r="M61" s="197">
        <v>0</v>
      </c>
      <c r="N61" s="197">
        <v>20.34</v>
      </c>
      <c r="O61" s="197">
        <v>30.83</v>
      </c>
      <c r="P61" s="197">
        <v>44.87</v>
      </c>
      <c r="Q61" s="197">
        <v>2.19</v>
      </c>
      <c r="R61" s="197">
        <v>5.92</v>
      </c>
      <c r="S61" s="197">
        <v>3.68</v>
      </c>
      <c r="T61" s="197">
        <v>0</v>
      </c>
      <c r="U61" s="197">
        <v>9.74</v>
      </c>
      <c r="V61" s="197">
        <v>2.96</v>
      </c>
      <c r="W61" s="197">
        <v>7.27</v>
      </c>
      <c r="X61" s="197">
        <v>13.77</v>
      </c>
      <c r="Y61" s="197">
        <v>0</v>
      </c>
      <c r="Z61" s="197">
        <v>41.68</v>
      </c>
      <c r="AA61" s="197">
        <v>9.76</v>
      </c>
      <c r="AB61" s="197">
        <v>0</v>
      </c>
      <c r="AC61" s="197">
        <v>1.55</v>
      </c>
      <c r="AD61" s="197">
        <v>6.82</v>
      </c>
      <c r="AE61" s="197">
        <v>0</v>
      </c>
      <c r="AF61" s="197">
        <v>0</v>
      </c>
      <c r="AG61" s="197">
        <v>0</v>
      </c>
      <c r="AH61" s="197">
        <v>0</v>
      </c>
      <c r="AI61" s="197">
        <v>8.0399999999999991</v>
      </c>
      <c r="AJ61" s="197">
        <v>0</v>
      </c>
      <c r="AK61" s="197">
        <v>2.6</v>
      </c>
      <c r="AL61" s="197">
        <v>0</v>
      </c>
      <c r="AM61" s="197">
        <v>0</v>
      </c>
      <c r="AN61" s="197">
        <v>0</v>
      </c>
      <c r="AO61" s="197">
        <v>216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9.07</v>
      </c>
      <c r="E62" s="197">
        <v>0</v>
      </c>
      <c r="F62" s="197">
        <v>0</v>
      </c>
      <c r="G62" s="197">
        <v>16.14</v>
      </c>
      <c r="H62" s="197">
        <v>0</v>
      </c>
      <c r="I62" s="197">
        <v>0</v>
      </c>
      <c r="J62" s="197">
        <v>21.16</v>
      </c>
      <c r="K62" s="197">
        <v>77.62</v>
      </c>
      <c r="L62" s="197">
        <v>41.91</v>
      </c>
      <c r="M62" s="197">
        <v>0</v>
      </c>
      <c r="N62" s="197">
        <v>20.34</v>
      </c>
      <c r="O62" s="197">
        <v>30.83</v>
      </c>
      <c r="P62" s="197">
        <v>44.87</v>
      </c>
      <c r="Q62" s="197">
        <v>2.19</v>
      </c>
      <c r="R62" s="197">
        <v>5.92</v>
      </c>
      <c r="S62" s="197">
        <v>3.68</v>
      </c>
      <c r="T62" s="197">
        <v>0</v>
      </c>
      <c r="U62" s="197">
        <v>9.74</v>
      </c>
      <c r="V62" s="197">
        <v>2.96</v>
      </c>
      <c r="W62" s="197">
        <v>7.27</v>
      </c>
      <c r="X62" s="197">
        <v>13.77</v>
      </c>
      <c r="Y62" s="197">
        <v>0</v>
      </c>
      <c r="Z62" s="197">
        <v>41.68</v>
      </c>
      <c r="AA62" s="197">
        <v>9.76</v>
      </c>
      <c r="AB62" s="197">
        <v>0</v>
      </c>
      <c r="AC62" s="197">
        <v>1.55</v>
      </c>
      <c r="AD62" s="197">
        <v>6.82</v>
      </c>
      <c r="AE62" s="197">
        <v>0</v>
      </c>
      <c r="AF62" s="197">
        <v>0</v>
      </c>
      <c r="AG62" s="197">
        <v>0</v>
      </c>
      <c r="AH62" s="197">
        <v>0</v>
      </c>
      <c r="AI62" s="197">
        <v>8.0399999999999991</v>
      </c>
      <c r="AJ62" s="197">
        <v>0</v>
      </c>
      <c r="AK62" s="197">
        <v>2.6</v>
      </c>
      <c r="AL62" s="197">
        <v>0</v>
      </c>
      <c r="AM62" s="197">
        <v>0</v>
      </c>
      <c r="AN62" s="197">
        <v>0</v>
      </c>
      <c r="AO62" s="197">
        <v>216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9.07</v>
      </c>
      <c r="E63" s="197">
        <v>0</v>
      </c>
      <c r="F63" s="197">
        <v>0</v>
      </c>
      <c r="G63" s="197">
        <v>16.14</v>
      </c>
      <c r="H63" s="197">
        <v>0</v>
      </c>
      <c r="I63" s="197">
        <v>0</v>
      </c>
      <c r="J63" s="197">
        <v>21.16</v>
      </c>
      <c r="K63" s="197">
        <v>77.62</v>
      </c>
      <c r="L63" s="197">
        <v>41.91</v>
      </c>
      <c r="M63" s="197">
        <v>0</v>
      </c>
      <c r="N63" s="197">
        <v>2.35</v>
      </c>
      <c r="O63" s="197">
        <v>1.67</v>
      </c>
      <c r="P63" s="197">
        <v>2.2999999999999998</v>
      </c>
      <c r="Q63" s="197">
        <v>2.19</v>
      </c>
      <c r="R63" s="197">
        <v>5.92</v>
      </c>
      <c r="S63" s="197">
        <v>3.68</v>
      </c>
      <c r="T63" s="197">
        <v>0</v>
      </c>
      <c r="U63" s="197">
        <v>9.74</v>
      </c>
      <c r="V63" s="197">
        <v>2.96</v>
      </c>
      <c r="W63" s="197">
        <v>7.27</v>
      </c>
      <c r="X63" s="197">
        <v>13.38</v>
      </c>
      <c r="Y63" s="197">
        <v>0</v>
      </c>
      <c r="Z63" s="197">
        <v>41.68</v>
      </c>
      <c r="AA63" s="197">
        <v>9.76</v>
      </c>
      <c r="AB63" s="197">
        <v>0</v>
      </c>
      <c r="AC63" s="197">
        <v>1.55</v>
      </c>
      <c r="AD63" s="197">
        <v>6.82</v>
      </c>
      <c r="AE63" s="197">
        <v>0</v>
      </c>
      <c r="AF63" s="197">
        <v>0</v>
      </c>
      <c r="AG63" s="197">
        <v>0</v>
      </c>
      <c r="AH63" s="197">
        <v>0</v>
      </c>
      <c r="AI63" s="197">
        <v>8.0399999999999991</v>
      </c>
      <c r="AJ63" s="197">
        <v>0</v>
      </c>
      <c r="AK63" s="197">
        <v>2.6</v>
      </c>
      <c r="AL63" s="197">
        <v>0</v>
      </c>
      <c r="AM63" s="197">
        <v>0</v>
      </c>
      <c r="AN63" s="197">
        <v>0</v>
      </c>
      <c r="AO63" s="197">
        <v>216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9.07</v>
      </c>
      <c r="E64" s="197">
        <v>0</v>
      </c>
      <c r="F64" s="197">
        <v>0</v>
      </c>
      <c r="G64" s="197">
        <v>16.14</v>
      </c>
      <c r="H64" s="197">
        <v>0</v>
      </c>
      <c r="I64" s="197">
        <v>0</v>
      </c>
      <c r="J64" s="197">
        <v>21.16</v>
      </c>
      <c r="K64" s="197">
        <v>77.62</v>
      </c>
      <c r="L64" s="197">
        <v>41.91</v>
      </c>
      <c r="M64" s="197">
        <v>0</v>
      </c>
      <c r="N64" s="197">
        <v>1.01</v>
      </c>
      <c r="O64" s="197">
        <v>1.67</v>
      </c>
      <c r="P64" s="197">
        <v>2.2999999999999998</v>
      </c>
      <c r="Q64" s="197">
        <v>2.19</v>
      </c>
      <c r="R64" s="197">
        <v>5.92</v>
      </c>
      <c r="S64" s="197">
        <v>3.68</v>
      </c>
      <c r="T64" s="197">
        <v>0</v>
      </c>
      <c r="U64" s="197">
        <v>9.74</v>
      </c>
      <c r="V64" s="197">
        <v>2.96</v>
      </c>
      <c r="W64" s="197">
        <v>7.27</v>
      </c>
      <c r="X64" s="197">
        <v>13.38</v>
      </c>
      <c r="Y64" s="197">
        <v>0</v>
      </c>
      <c r="Z64" s="197">
        <v>41.68</v>
      </c>
      <c r="AA64" s="197">
        <v>9.76</v>
      </c>
      <c r="AB64" s="197">
        <v>0</v>
      </c>
      <c r="AC64" s="197">
        <v>1.55</v>
      </c>
      <c r="AD64" s="197">
        <v>6.82</v>
      </c>
      <c r="AE64" s="197">
        <v>0</v>
      </c>
      <c r="AF64" s="197">
        <v>0</v>
      </c>
      <c r="AG64" s="197">
        <v>0</v>
      </c>
      <c r="AH64" s="197">
        <v>0</v>
      </c>
      <c r="AI64" s="197">
        <v>8.0399999999999991</v>
      </c>
      <c r="AJ64" s="197">
        <v>0</v>
      </c>
      <c r="AK64" s="197">
        <v>2.6</v>
      </c>
      <c r="AL64" s="197">
        <v>0</v>
      </c>
      <c r="AM64" s="197">
        <v>0</v>
      </c>
      <c r="AN64" s="197">
        <v>0</v>
      </c>
      <c r="AO64" s="197">
        <v>216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9.07</v>
      </c>
      <c r="E65" s="197">
        <v>0</v>
      </c>
      <c r="F65" s="197">
        <v>0</v>
      </c>
      <c r="G65" s="197">
        <v>16.14</v>
      </c>
      <c r="H65" s="197">
        <v>0</v>
      </c>
      <c r="I65" s="197">
        <v>0</v>
      </c>
      <c r="J65" s="197">
        <v>21.16</v>
      </c>
      <c r="K65" s="197">
        <v>77.62</v>
      </c>
      <c r="L65" s="197">
        <v>41.91</v>
      </c>
      <c r="M65" s="197">
        <v>0</v>
      </c>
      <c r="N65" s="197">
        <v>1.01</v>
      </c>
      <c r="O65" s="197">
        <v>1.67</v>
      </c>
      <c r="P65" s="197">
        <v>2.2999999999999998</v>
      </c>
      <c r="Q65" s="197">
        <v>2.4900000000000002</v>
      </c>
      <c r="R65" s="197">
        <v>5.92</v>
      </c>
      <c r="S65" s="197">
        <v>3.68</v>
      </c>
      <c r="T65" s="197">
        <v>0</v>
      </c>
      <c r="U65" s="197">
        <v>9.74</v>
      </c>
      <c r="V65" s="197">
        <v>2.96</v>
      </c>
      <c r="W65" s="197">
        <v>7.27</v>
      </c>
      <c r="X65" s="197">
        <v>13.38</v>
      </c>
      <c r="Y65" s="197">
        <v>0</v>
      </c>
      <c r="Z65" s="197">
        <v>41.68</v>
      </c>
      <c r="AA65" s="197">
        <v>9.76</v>
      </c>
      <c r="AB65" s="197">
        <v>0</v>
      </c>
      <c r="AC65" s="197">
        <v>1.55</v>
      </c>
      <c r="AD65" s="197">
        <v>6.82</v>
      </c>
      <c r="AE65" s="197">
        <v>0</v>
      </c>
      <c r="AF65" s="197">
        <v>0</v>
      </c>
      <c r="AG65" s="197">
        <v>0</v>
      </c>
      <c r="AH65" s="197">
        <v>0</v>
      </c>
      <c r="AI65" s="197">
        <v>8.0399999999999991</v>
      </c>
      <c r="AJ65" s="197">
        <v>0</v>
      </c>
      <c r="AK65" s="197">
        <v>2.6</v>
      </c>
      <c r="AL65" s="197">
        <v>0</v>
      </c>
      <c r="AM65" s="197">
        <v>0</v>
      </c>
      <c r="AN65" s="197">
        <v>0</v>
      </c>
      <c r="AO65" s="197">
        <v>216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9.07</v>
      </c>
      <c r="E66" s="197">
        <v>0</v>
      </c>
      <c r="F66" s="197">
        <v>0</v>
      </c>
      <c r="G66" s="197">
        <v>16.14</v>
      </c>
      <c r="H66" s="197">
        <v>0</v>
      </c>
      <c r="I66" s="197">
        <v>0</v>
      </c>
      <c r="J66" s="197">
        <v>21.16</v>
      </c>
      <c r="K66" s="197">
        <v>77.62</v>
      </c>
      <c r="L66" s="197">
        <v>41.91</v>
      </c>
      <c r="M66" s="197">
        <v>0</v>
      </c>
      <c r="N66" s="197">
        <v>1.01</v>
      </c>
      <c r="O66" s="197">
        <v>1.67</v>
      </c>
      <c r="P66" s="197">
        <v>2.2999999999999998</v>
      </c>
      <c r="Q66" s="197">
        <v>2.4900000000000002</v>
      </c>
      <c r="R66" s="197">
        <v>5.92</v>
      </c>
      <c r="S66" s="197">
        <v>3.68</v>
      </c>
      <c r="T66" s="197">
        <v>0</v>
      </c>
      <c r="U66" s="197">
        <v>9.74</v>
      </c>
      <c r="V66" s="197">
        <v>2.96</v>
      </c>
      <c r="W66" s="197">
        <v>7.27</v>
      </c>
      <c r="X66" s="197">
        <v>13.38</v>
      </c>
      <c r="Y66" s="197">
        <v>0</v>
      </c>
      <c r="Z66" s="197">
        <v>41.68</v>
      </c>
      <c r="AA66" s="197">
        <v>9.76</v>
      </c>
      <c r="AB66" s="197">
        <v>0</v>
      </c>
      <c r="AC66" s="197">
        <v>1.55</v>
      </c>
      <c r="AD66" s="197">
        <v>6.82</v>
      </c>
      <c r="AE66" s="197">
        <v>0</v>
      </c>
      <c r="AF66" s="197">
        <v>0</v>
      </c>
      <c r="AG66" s="197">
        <v>0</v>
      </c>
      <c r="AH66" s="197">
        <v>0</v>
      </c>
      <c r="AI66" s="197">
        <v>8.0399999999999991</v>
      </c>
      <c r="AJ66" s="197">
        <v>0</v>
      </c>
      <c r="AK66" s="197">
        <v>2.6</v>
      </c>
      <c r="AL66" s="197">
        <v>0</v>
      </c>
      <c r="AM66" s="197">
        <v>0</v>
      </c>
      <c r="AN66" s="197">
        <v>0</v>
      </c>
      <c r="AO66" s="197">
        <v>216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9.07</v>
      </c>
      <c r="E67" s="197">
        <v>0</v>
      </c>
      <c r="F67" s="197">
        <v>0</v>
      </c>
      <c r="G67" s="197">
        <v>16.14</v>
      </c>
      <c r="H67" s="197">
        <v>0</v>
      </c>
      <c r="I67" s="197">
        <v>0</v>
      </c>
      <c r="J67" s="197">
        <v>21.16</v>
      </c>
      <c r="K67" s="197">
        <v>77.62</v>
      </c>
      <c r="L67" s="197">
        <v>41.91</v>
      </c>
      <c r="M67" s="197">
        <v>0</v>
      </c>
      <c r="N67" s="197">
        <v>1.01</v>
      </c>
      <c r="O67" s="197">
        <v>1.67</v>
      </c>
      <c r="P67" s="197">
        <v>2.2999999999999998</v>
      </c>
      <c r="Q67" s="197">
        <v>2.4900000000000002</v>
      </c>
      <c r="R67" s="197">
        <v>6.08</v>
      </c>
      <c r="S67" s="197">
        <v>3.42</v>
      </c>
      <c r="T67" s="197">
        <v>0</v>
      </c>
      <c r="U67" s="197">
        <v>9.74</v>
      </c>
      <c r="V67" s="197">
        <v>2.96</v>
      </c>
      <c r="W67" s="197">
        <v>6.96</v>
      </c>
      <c r="X67" s="197">
        <v>13.38</v>
      </c>
      <c r="Y67" s="197">
        <v>0</v>
      </c>
      <c r="Z67" s="197">
        <v>41.68</v>
      </c>
      <c r="AA67" s="197">
        <v>9.76</v>
      </c>
      <c r="AB67" s="197">
        <v>0</v>
      </c>
      <c r="AC67" s="197">
        <v>1.55</v>
      </c>
      <c r="AD67" s="197">
        <v>6.82</v>
      </c>
      <c r="AE67" s="197">
        <v>0</v>
      </c>
      <c r="AF67" s="197">
        <v>0</v>
      </c>
      <c r="AG67" s="197">
        <v>0</v>
      </c>
      <c r="AH67" s="197">
        <v>0</v>
      </c>
      <c r="AI67" s="197">
        <v>8.0399999999999991</v>
      </c>
      <c r="AJ67" s="197">
        <v>0</v>
      </c>
      <c r="AK67" s="197">
        <v>2.6</v>
      </c>
      <c r="AL67" s="197">
        <v>0</v>
      </c>
      <c r="AM67" s="197">
        <v>0</v>
      </c>
      <c r="AN67" s="197">
        <v>0</v>
      </c>
      <c r="AO67" s="197">
        <v>216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9.07</v>
      </c>
      <c r="E68" s="197">
        <v>0</v>
      </c>
      <c r="F68" s="197">
        <v>0</v>
      </c>
      <c r="G68" s="197">
        <v>16.14</v>
      </c>
      <c r="H68" s="197">
        <v>0</v>
      </c>
      <c r="I68" s="197">
        <v>0</v>
      </c>
      <c r="J68" s="197">
        <v>21.16</v>
      </c>
      <c r="K68" s="197">
        <v>77.63</v>
      </c>
      <c r="L68" s="197">
        <v>41.91</v>
      </c>
      <c r="M68" s="197">
        <v>0</v>
      </c>
      <c r="N68" s="197">
        <v>1.01</v>
      </c>
      <c r="O68" s="197">
        <v>1.67</v>
      </c>
      <c r="P68" s="197">
        <v>2.2999999999999998</v>
      </c>
      <c r="Q68" s="197">
        <v>2.4900000000000002</v>
      </c>
      <c r="R68" s="197">
        <v>6.08</v>
      </c>
      <c r="S68" s="197">
        <v>3.42</v>
      </c>
      <c r="T68" s="197">
        <v>0</v>
      </c>
      <c r="U68" s="197">
        <v>9.74</v>
      </c>
      <c r="V68" s="197">
        <v>2.96</v>
      </c>
      <c r="W68" s="197">
        <v>6.96</v>
      </c>
      <c r="X68" s="197">
        <v>13.38</v>
      </c>
      <c r="Y68" s="197">
        <v>0</v>
      </c>
      <c r="Z68" s="197">
        <v>41.68</v>
      </c>
      <c r="AA68" s="197">
        <v>9.76</v>
      </c>
      <c r="AB68" s="197">
        <v>0</v>
      </c>
      <c r="AC68" s="197">
        <v>1.55</v>
      </c>
      <c r="AD68" s="197">
        <v>6.82</v>
      </c>
      <c r="AE68" s="197">
        <v>0</v>
      </c>
      <c r="AF68" s="197">
        <v>0</v>
      </c>
      <c r="AG68" s="197">
        <v>0</v>
      </c>
      <c r="AH68" s="197">
        <v>0</v>
      </c>
      <c r="AI68" s="197">
        <v>8.0399999999999991</v>
      </c>
      <c r="AJ68" s="197">
        <v>0</v>
      </c>
      <c r="AK68" s="197">
        <v>2.6</v>
      </c>
      <c r="AL68" s="197">
        <v>0</v>
      </c>
      <c r="AM68" s="197">
        <v>0</v>
      </c>
      <c r="AN68" s="197">
        <v>0</v>
      </c>
      <c r="AO68" s="197">
        <v>216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9.07</v>
      </c>
      <c r="E69" s="197">
        <v>0</v>
      </c>
      <c r="F69" s="197">
        <v>0</v>
      </c>
      <c r="G69" s="197">
        <v>16.14</v>
      </c>
      <c r="H69" s="197">
        <v>0</v>
      </c>
      <c r="I69" s="197">
        <v>0</v>
      </c>
      <c r="J69" s="197">
        <v>21.16</v>
      </c>
      <c r="K69" s="197">
        <v>77.62</v>
      </c>
      <c r="L69" s="197">
        <v>41.91</v>
      </c>
      <c r="M69" s="197">
        <v>0</v>
      </c>
      <c r="N69" s="197">
        <v>1.01</v>
      </c>
      <c r="O69" s="197">
        <v>1.67</v>
      </c>
      <c r="P69" s="197">
        <v>2.2999999999999998</v>
      </c>
      <c r="Q69" s="197">
        <v>2.19</v>
      </c>
      <c r="R69" s="197">
        <v>6.08</v>
      </c>
      <c r="S69" s="197">
        <v>3.42</v>
      </c>
      <c r="T69" s="197">
        <v>0</v>
      </c>
      <c r="U69" s="197">
        <v>9.74</v>
      </c>
      <c r="V69" s="197">
        <v>3.18</v>
      </c>
      <c r="W69" s="197">
        <v>5.96</v>
      </c>
      <c r="X69" s="197">
        <v>13.38</v>
      </c>
      <c r="Y69" s="197">
        <v>0</v>
      </c>
      <c r="Z69" s="197">
        <v>41.68</v>
      </c>
      <c r="AA69" s="197">
        <v>9.76</v>
      </c>
      <c r="AB69" s="197">
        <v>0</v>
      </c>
      <c r="AC69" s="197">
        <v>1.55</v>
      </c>
      <c r="AD69" s="197">
        <v>6.82</v>
      </c>
      <c r="AE69" s="197">
        <v>0</v>
      </c>
      <c r="AF69" s="197">
        <v>0</v>
      </c>
      <c r="AG69" s="197">
        <v>0</v>
      </c>
      <c r="AH69" s="197">
        <v>0</v>
      </c>
      <c r="AI69" s="197">
        <v>8.0399999999999991</v>
      </c>
      <c r="AJ69" s="197">
        <v>0</v>
      </c>
      <c r="AK69" s="197">
        <v>2.6</v>
      </c>
      <c r="AL69" s="197">
        <v>0</v>
      </c>
      <c r="AM69" s="197">
        <v>0</v>
      </c>
      <c r="AN69" s="197">
        <v>0</v>
      </c>
      <c r="AO69" s="197">
        <v>216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9.07</v>
      </c>
      <c r="E70" s="197">
        <v>0</v>
      </c>
      <c r="F70" s="197">
        <v>0</v>
      </c>
      <c r="G70" s="197">
        <v>16.14</v>
      </c>
      <c r="H70" s="197">
        <v>0</v>
      </c>
      <c r="I70" s="197">
        <v>0</v>
      </c>
      <c r="J70" s="197">
        <v>21.16</v>
      </c>
      <c r="K70" s="197">
        <v>77.63</v>
      </c>
      <c r="L70" s="197">
        <v>41.91</v>
      </c>
      <c r="M70" s="197">
        <v>0</v>
      </c>
      <c r="N70" s="197">
        <v>1.01</v>
      </c>
      <c r="O70" s="197">
        <v>1.67</v>
      </c>
      <c r="P70" s="197">
        <v>2.2999999999999998</v>
      </c>
      <c r="Q70" s="197">
        <v>2.19</v>
      </c>
      <c r="R70" s="197">
        <v>5.92</v>
      </c>
      <c r="S70" s="197">
        <v>3.42</v>
      </c>
      <c r="T70" s="197">
        <v>0</v>
      </c>
      <c r="U70" s="197">
        <v>9.74</v>
      </c>
      <c r="V70" s="197">
        <v>3.18</v>
      </c>
      <c r="W70" s="197">
        <v>5.96</v>
      </c>
      <c r="X70" s="197">
        <v>13.38</v>
      </c>
      <c r="Y70" s="197">
        <v>0</v>
      </c>
      <c r="Z70" s="197">
        <v>41.68</v>
      </c>
      <c r="AA70" s="197">
        <v>9.76</v>
      </c>
      <c r="AB70" s="197">
        <v>0</v>
      </c>
      <c r="AC70" s="197">
        <v>1.55</v>
      </c>
      <c r="AD70" s="197">
        <v>6.82</v>
      </c>
      <c r="AE70" s="197">
        <v>0</v>
      </c>
      <c r="AF70" s="197">
        <v>0</v>
      </c>
      <c r="AG70" s="197">
        <v>0</v>
      </c>
      <c r="AH70" s="197">
        <v>0</v>
      </c>
      <c r="AI70" s="197">
        <v>8.0399999999999991</v>
      </c>
      <c r="AJ70" s="197">
        <v>0</v>
      </c>
      <c r="AK70" s="197">
        <v>2.6</v>
      </c>
      <c r="AL70" s="197">
        <v>0</v>
      </c>
      <c r="AM70" s="197">
        <v>0</v>
      </c>
      <c r="AN70" s="197">
        <v>0</v>
      </c>
      <c r="AO70" s="197">
        <v>216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9.07</v>
      </c>
      <c r="E71" s="197">
        <v>0</v>
      </c>
      <c r="F71" s="197">
        <v>0</v>
      </c>
      <c r="G71" s="197">
        <v>16.14</v>
      </c>
      <c r="H71" s="197">
        <v>0</v>
      </c>
      <c r="I71" s="197">
        <v>0</v>
      </c>
      <c r="J71" s="197">
        <v>21.16</v>
      </c>
      <c r="K71" s="197">
        <v>77.62</v>
      </c>
      <c r="L71" s="197">
        <v>40.67</v>
      </c>
      <c r="M71" s="197">
        <v>0</v>
      </c>
      <c r="N71" s="197">
        <v>1.01</v>
      </c>
      <c r="O71" s="197">
        <v>1.67</v>
      </c>
      <c r="P71" s="197">
        <v>2.2999999999999998</v>
      </c>
      <c r="Q71" s="197">
        <v>2.19</v>
      </c>
      <c r="R71" s="197">
        <v>5.92</v>
      </c>
      <c r="S71" s="197">
        <v>3.42</v>
      </c>
      <c r="T71" s="197">
        <v>0</v>
      </c>
      <c r="U71" s="197">
        <v>9.74</v>
      </c>
      <c r="V71" s="197">
        <v>3.18</v>
      </c>
      <c r="W71" s="197">
        <v>5.96</v>
      </c>
      <c r="X71" s="197">
        <v>13.38</v>
      </c>
      <c r="Y71" s="197">
        <v>0</v>
      </c>
      <c r="Z71" s="197">
        <v>41.68</v>
      </c>
      <c r="AA71" s="197">
        <v>9.76</v>
      </c>
      <c r="AB71" s="197">
        <v>0</v>
      </c>
      <c r="AC71" s="197">
        <v>1.55</v>
      </c>
      <c r="AD71" s="197">
        <v>6.82</v>
      </c>
      <c r="AE71" s="197">
        <v>0</v>
      </c>
      <c r="AF71" s="197">
        <v>0</v>
      </c>
      <c r="AG71" s="197">
        <v>0</v>
      </c>
      <c r="AH71" s="197">
        <v>0</v>
      </c>
      <c r="AI71" s="197">
        <v>8.0399999999999991</v>
      </c>
      <c r="AJ71" s="197">
        <v>0</v>
      </c>
      <c r="AK71" s="197">
        <v>2.6</v>
      </c>
      <c r="AL71" s="197">
        <v>0</v>
      </c>
      <c r="AM71" s="197">
        <v>0</v>
      </c>
      <c r="AN71" s="197">
        <v>0</v>
      </c>
      <c r="AO71" s="197">
        <v>216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9.07</v>
      </c>
      <c r="E72" s="197">
        <v>0</v>
      </c>
      <c r="F72" s="197">
        <v>0</v>
      </c>
      <c r="G72" s="197">
        <v>16.14</v>
      </c>
      <c r="H72" s="197">
        <v>0</v>
      </c>
      <c r="I72" s="197">
        <v>0</v>
      </c>
      <c r="J72" s="197">
        <v>21.16</v>
      </c>
      <c r="K72" s="197">
        <v>77.63</v>
      </c>
      <c r="L72" s="197">
        <v>40.67</v>
      </c>
      <c r="M72" s="197">
        <v>0</v>
      </c>
      <c r="N72" s="197">
        <v>1.01</v>
      </c>
      <c r="O72" s="197">
        <v>1.67</v>
      </c>
      <c r="P72" s="197">
        <v>2.2999999999999998</v>
      </c>
      <c r="Q72" s="197">
        <v>2.19</v>
      </c>
      <c r="R72" s="197">
        <v>5.92</v>
      </c>
      <c r="S72" s="197">
        <v>3.42</v>
      </c>
      <c r="T72" s="197">
        <v>0</v>
      </c>
      <c r="U72" s="197">
        <v>9.74</v>
      </c>
      <c r="V72" s="197">
        <v>3.18</v>
      </c>
      <c r="W72" s="197">
        <v>5.96</v>
      </c>
      <c r="X72" s="197">
        <v>13.38</v>
      </c>
      <c r="Y72" s="197">
        <v>0</v>
      </c>
      <c r="Z72" s="197">
        <v>41.68</v>
      </c>
      <c r="AA72" s="197">
        <v>9.76</v>
      </c>
      <c r="AB72" s="197">
        <v>0</v>
      </c>
      <c r="AC72" s="197">
        <v>1.55</v>
      </c>
      <c r="AD72" s="197">
        <v>6.82</v>
      </c>
      <c r="AE72" s="197">
        <v>0</v>
      </c>
      <c r="AF72" s="197">
        <v>0</v>
      </c>
      <c r="AG72" s="197">
        <v>0</v>
      </c>
      <c r="AH72" s="197">
        <v>0</v>
      </c>
      <c r="AI72" s="197">
        <v>8.0399999999999991</v>
      </c>
      <c r="AJ72" s="197">
        <v>0</v>
      </c>
      <c r="AK72" s="197">
        <v>2.6</v>
      </c>
      <c r="AL72" s="197">
        <v>0</v>
      </c>
      <c r="AM72" s="197">
        <v>0</v>
      </c>
      <c r="AN72" s="197">
        <v>0</v>
      </c>
      <c r="AO72" s="197">
        <v>216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9.07</v>
      </c>
      <c r="E73" s="197">
        <v>0</v>
      </c>
      <c r="F73" s="197">
        <v>0</v>
      </c>
      <c r="G73" s="197">
        <v>16.14</v>
      </c>
      <c r="H73" s="197">
        <v>0</v>
      </c>
      <c r="I73" s="197">
        <v>0</v>
      </c>
      <c r="J73" s="197">
        <v>21.16</v>
      </c>
      <c r="K73" s="197">
        <v>77.62</v>
      </c>
      <c r="L73" s="197">
        <v>40.67</v>
      </c>
      <c r="M73" s="197">
        <v>0</v>
      </c>
      <c r="N73" s="197">
        <v>1.01</v>
      </c>
      <c r="O73" s="197">
        <v>1.67</v>
      </c>
      <c r="P73" s="197">
        <v>2.2999999999999998</v>
      </c>
      <c r="Q73" s="197">
        <v>2.19</v>
      </c>
      <c r="R73" s="197">
        <v>5.92</v>
      </c>
      <c r="S73" s="197">
        <v>3.42</v>
      </c>
      <c r="T73" s="197">
        <v>0</v>
      </c>
      <c r="U73" s="197">
        <v>9.74</v>
      </c>
      <c r="V73" s="197">
        <v>3.18</v>
      </c>
      <c r="W73" s="197">
        <v>5.96</v>
      </c>
      <c r="X73" s="197">
        <v>13.38</v>
      </c>
      <c r="Y73" s="197">
        <v>0</v>
      </c>
      <c r="Z73" s="197">
        <v>41.68</v>
      </c>
      <c r="AA73" s="197">
        <v>9.76</v>
      </c>
      <c r="AB73" s="197">
        <v>0</v>
      </c>
      <c r="AC73" s="197">
        <v>1.55</v>
      </c>
      <c r="AD73" s="197">
        <v>6.82</v>
      </c>
      <c r="AE73" s="197">
        <v>0</v>
      </c>
      <c r="AF73" s="197">
        <v>0</v>
      </c>
      <c r="AG73" s="197">
        <v>0</v>
      </c>
      <c r="AH73" s="197">
        <v>0</v>
      </c>
      <c r="AI73" s="197">
        <v>8.0399999999999991</v>
      </c>
      <c r="AJ73" s="197">
        <v>0</v>
      </c>
      <c r="AK73" s="197">
        <v>2.6</v>
      </c>
      <c r="AL73" s="197">
        <v>0</v>
      </c>
      <c r="AM73" s="197">
        <v>0</v>
      </c>
      <c r="AN73" s="197">
        <v>0</v>
      </c>
      <c r="AO73" s="197">
        <v>216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9.07</v>
      </c>
      <c r="E74" s="197">
        <v>0</v>
      </c>
      <c r="F74" s="197">
        <v>0</v>
      </c>
      <c r="G74" s="197">
        <v>16.14</v>
      </c>
      <c r="H74" s="197">
        <v>0</v>
      </c>
      <c r="I74" s="197">
        <v>0</v>
      </c>
      <c r="J74" s="197">
        <v>21.16</v>
      </c>
      <c r="K74" s="197">
        <v>77.63</v>
      </c>
      <c r="L74" s="197">
        <v>40.67</v>
      </c>
      <c r="M74" s="197">
        <v>0</v>
      </c>
      <c r="N74" s="197">
        <v>1.01</v>
      </c>
      <c r="O74" s="197">
        <v>1.67</v>
      </c>
      <c r="P74" s="197">
        <v>2.2999999999999998</v>
      </c>
      <c r="Q74" s="197">
        <v>2.4900000000000002</v>
      </c>
      <c r="R74" s="197">
        <v>5.92</v>
      </c>
      <c r="S74" s="197">
        <v>3.42</v>
      </c>
      <c r="T74" s="197">
        <v>0</v>
      </c>
      <c r="U74" s="197">
        <v>9.74</v>
      </c>
      <c r="V74" s="197">
        <v>3.18</v>
      </c>
      <c r="W74" s="197">
        <v>5.96</v>
      </c>
      <c r="X74" s="197">
        <v>13.38</v>
      </c>
      <c r="Y74" s="197">
        <v>0</v>
      </c>
      <c r="Z74" s="197">
        <v>41.68</v>
      </c>
      <c r="AA74" s="197">
        <v>9.76</v>
      </c>
      <c r="AB74" s="197">
        <v>0</v>
      </c>
      <c r="AC74" s="197">
        <v>1.55</v>
      </c>
      <c r="AD74" s="197">
        <v>6.82</v>
      </c>
      <c r="AE74" s="197">
        <v>0</v>
      </c>
      <c r="AF74" s="197">
        <v>0</v>
      </c>
      <c r="AG74" s="197">
        <v>0</v>
      </c>
      <c r="AH74" s="197">
        <v>0</v>
      </c>
      <c r="AI74" s="197">
        <v>8.0399999999999991</v>
      </c>
      <c r="AJ74" s="197">
        <v>0</v>
      </c>
      <c r="AK74" s="197">
        <v>2.6</v>
      </c>
      <c r="AL74" s="197">
        <v>0</v>
      </c>
      <c r="AM74" s="197">
        <v>0</v>
      </c>
      <c r="AN74" s="197">
        <v>0</v>
      </c>
      <c r="AO74" s="197">
        <v>216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9.07</v>
      </c>
      <c r="E75" s="197">
        <v>0</v>
      </c>
      <c r="F75" s="197">
        <v>0</v>
      </c>
      <c r="G75" s="197">
        <v>16.14</v>
      </c>
      <c r="H75" s="197">
        <v>0</v>
      </c>
      <c r="I75" s="197">
        <v>0</v>
      </c>
      <c r="J75" s="197">
        <v>21.16</v>
      </c>
      <c r="K75" s="197">
        <v>77.62</v>
      </c>
      <c r="L75" s="197">
        <v>40.67</v>
      </c>
      <c r="M75" s="197">
        <v>0</v>
      </c>
      <c r="N75" s="197">
        <v>1.01</v>
      </c>
      <c r="O75" s="197">
        <v>1.67</v>
      </c>
      <c r="P75" s="197">
        <v>2.2999999999999998</v>
      </c>
      <c r="Q75" s="197">
        <v>2.19</v>
      </c>
      <c r="R75" s="197">
        <v>5.92</v>
      </c>
      <c r="S75" s="197">
        <v>3.42</v>
      </c>
      <c r="T75" s="197">
        <v>0</v>
      </c>
      <c r="U75" s="197">
        <v>9.74</v>
      </c>
      <c r="V75" s="197">
        <v>3.32</v>
      </c>
      <c r="W75" s="197">
        <v>1.3</v>
      </c>
      <c r="X75" s="197">
        <v>0.83</v>
      </c>
      <c r="Y75" s="197">
        <v>0</v>
      </c>
      <c r="Z75" s="197">
        <v>2.35</v>
      </c>
      <c r="AA75" s="197">
        <v>9.76</v>
      </c>
      <c r="AB75" s="197">
        <v>0</v>
      </c>
      <c r="AC75" s="197">
        <v>1.55</v>
      </c>
      <c r="AD75" s="197">
        <v>6.82</v>
      </c>
      <c r="AE75" s="197">
        <v>0</v>
      </c>
      <c r="AF75" s="197">
        <v>0</v>
      </c>
      <c r="AG75" s="197">
        <v>0</v>
      </c>
      <c r="AH75" s="197">
        <v>0</v>
      </c>
      <c r="AI75" s="197">
        <v>8.0399999999999991</v>
      </c>
      <c r="AJ75" s="197">
        <v>0</v>
      </c>
      <c r="AK75" s="197">
        <v>2.6</v>
      </c>
      <c r="AL75" s="197">
        <v>0</v>
      </c>
      <c r="AM75" s="197">
        <v>0</v>
      </c>
      <c r="AN75" s="197">
        <v>0</v>
      </c>
      <c r="AO75" s="197">
        <v>220.5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9.07</v>
      </c>
      <c r="E76" s="197">
        <v>0</v>
      </c>
      <c r="F76" s="197">
        <v>0</v>
      </c>
      <c r="G76" s="197">
        <v>16.14</v>
      </c>
      <c r="H76" s="197">
        <v>0</v>
      </c>
      <c r="I76" s="197">
        <v>0</v>
      </c>
      <c r="J76" s="197">
        <v>21.16</v>
      </c>
      <c r="K76" s="197">
        <v>77.63</v>
      </c>
      <c r="L76" s="197">
        <v>40.67</v>
      </c>
      <c r="M76" s="197">
        <v>0</v>
      </c>
      <c r="N76" s="197">
        <v>1.01</v>
      </c>
      <c r="O76" s="197">
        <v>1.67</v>
      </c>
      <c r="P76" s="197">
        <v>2.2999999999999998</v>
      </c>
      <c r="Q76" s="197">
        <v>2.19</v>
      </c>
      <c r="R76" s="197">
        <v>5.92</v>
      </c>
      <c r="S76" s="197">
        <v>3.42</v>
      </c>
      <c r="T76" s="197">
        <v>0</v>
      </c>
      <c r="U76" s="197">
        <v>9.74</v>
      </c>
      <c r="V76" s="197">
        <v>0.24</v>
      </c>
      <c r="W76" s="197">
        <v>0</v>
      </c>
      <c r="X76" s="197">
        <v>0.83</v>
      </c>
      <c r="Y76" s="197">
        <v>0</v>
      </c>
      <c r="Z76" s="197">
        <v>2.35</v>
      </c>
      <c r="AA76" s="197">
        <v>0.65</v>
      </c>
      <c r="AB76" s="197">
        <v>0</v>
      </c>
      <c r="AC76" s="197">
        <v>1.55</v>
      </c>
      <c r="AD76" s="197">
        <v>6.82</v>
      </c>
      <c r="AE76" s="197">
        <v>0</v>
      </c>
      <c r="AF76" s="197">
        <v>0</v>
      </c>
      <c r="AG76" s="197">
        <v>0</v>
      </c>
      <c r="AH76" s="197">
        <v>0</v>
      </c>
      <c r="AI76" s="197">
        <v>8.0399999999999991</v>
      </c>
      <c r="AJ76" s="197">
        <v>0</v>
      </c>
      <c r="AK76" s="197">
        <v>2.6</v>
      </c>
      <c r="AL76" s="197">
        <v>0</v>
      </c>
      <c r="AM76" s="197">
        <v>0</v>
      </c>
      <c r="AN76" s="197">
        <v>0</v>
      </c>
      <c r="AO76" s="197">
        <v>220.5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9.07</v>
      </c>
      <c r="E77" s="197">
        <v>0</v>
      </c>
      <c r="F77" s="197">
        <v>0</v>
      </c>
      <c r="G77" s="197">
        <v>16.14</v>
      </c>
      <c r="H77" s="197">
        <v>0</v>
      </c>
      <c r="I77" s="197">
        <v>0</v>
      </c>
      <c r="J77" s="197">
        <v>21.16</v>
      </c>
      <c r="K77" s="197">
        <v>79.180000000000007</v>
      </c>
      <c r="L77" s="197">
        <v>41.77</v>
      </c>
      <c r="M77" s="197">
        <v>0</v>
      </c>
      <c r="N77" s="197">
        <v>1.01</v>
      </c>
      <c r="O77" s="197">
        <v>1.67</v>
      </c>
      <c r="P77" s="197">
        <v>2.2999999999999998</v>
      </c>
      <c r="Q77" s="197">
        <v>2.41</v>
      </c>
      <c r="R77" s="197">
        <v>0.82</v>
      </c>
      <c r="S77" s="197">
        <v>3.68</v>
      </c>
      <c r="T77" s="197">
        <v>0</v>
      </c>
      <c r="U77" s="197">
        <v>9.74</v>
      </c>
      <c r="V77" s="197">
        <v>0.24</v>
      </c>
      <c r="W77" s="197">
        <v>0</v>
      </c>
      <c r="X77" s="197">
        <v>0.83</v>
      </c>
      <c r="Y77" s="197">
        <v>0</v>
      </c>
      <c r="Z77" s="197">
        <v>2.35</v>
      </c>
      <c r="AA77" s="197">
        <v>0.65</v>
      </c>
      <c r="AB77" s="197">
        <v>0</v>
      </c>
      <c r="AC77" s="197">
        <v>1.55</v>
      </c>
      <c r="AD77" s="197">
        <v>6.82</v>
      </c>
      <c r="AE77" s="197">
        <v>0</v>
      </c>
      <c r="AF77" s="197">
        <v>0</v>
      </c>
      <c r="AG77" s="197">
        <v>0</v>
      </c>
      <c r="AH77" s="197">
        <v>0</v>
      </c>
      <c r="AI77" s="197">
        <v>8.0399999999999991</v>
      </c>
      <c r="AJ77" s="197">
        <v>0</v>
      </c>
      <c r="AK77" s="197">
        <v>2.6</v>
      </c>
      <c r="AL77" s="197">
        <v>0</v>
      </c>
      <c r="AM77" s="197">
        <v>0</v>
      </c>
      <c r="AN77" s="197">
        <v>0</v>
      </c>
      <c r="AO77" s="197">
        <v>220.5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9.07</v>
      </c>
      <c r="E78" s="197">
        <v>0</v>
      </c>
      <c r="F78" s="197">
        <v>0</v>
      </c>
      <c r="G78" s="197">
        <v>16.14</v>
      </c>
      <c r="H78" s="197">
        <v>0</v>
      </c>
      <c r="I78" s="197">
        <v>0</v>
      </c>
      <c r="J78" s="197">
        <v>21.16</v>
      </c>
      <c r="K78" s="197">
        <v>79.19</v>
      </c>
      <c r="L78" s="197">
        <v>41.77</v>
      </c>
      <c r="M78" s="197">
        <v>0</v>
      </c>
      <c r="N78" s="197">
        <v>1.01</v>
      </c>
      <c r="O78" s="197">
        <v>1.67</v>
      </c>
      <c r="P78" s="197">
        <v>2.2999999999999998</v>
      </c>
      <c r="Q78" s="197">
        <v>2.41</v>
      </c>
      <c r="R78" s="197">
        <v>0.36</v>
      </c>
      <c r="S78" s="197">
        <v>3.68</v>
      </c>
      <c r="T78" s="197">
        <v>0</v>
      </c>
      <c r="U78" s="197">
        <v>9.74</v>
      </c>
      <c r="V78" s="197">
        <v>0.24</v>
      </c>
      <c r="W78" s="197">
        <v>0</v>
      </c>
      <c r="X78" s="197">
        <v>0.83</v>
      </c>
      <c r="Y78" s="197">
        <v>0</v>
      </c>
      <c r="Z78" s="197">
        <v>2.36</v>
      </c>
      <c r="AA78" s="197">
        <v>0.65</v>
      </c>
      <c r="AB78" s="197">
        <v>0</v>
      </c>
      <c r="AC78" s="197">
        <v>1.55</v>
      </c>
      <c r="AD78" s="197">
        <v>6.82</v>
      </c>
      <c r="AE78" s="197">
        <v>0</v>
      </c>
      <c r="AF78" s="197">
        <v>0</v>
      </c>
      <c r="AG78" s="197">
        <v>0</v>
      </c>
      <c r="AH78" s="197">
        <v>0</v>
      </c>
      <c r="AI78" s="197">
        <v>8.0399999999999991</v>
      </c>
      <c r="AJ78" s="197">
        <v>0</v>
      </c>
      <c r="AK78" s="197">
        <v>2.6</v>
      </c>
      <c r="AL78" s="197">
        <v>0</v>
      </c>
      <c r="AM78" s="197">
        <v>0</v>
      </c>
      <c r="AN78" s="197">
        <v>0</v>
      </c>
      <c r="AO78" s="197">
        <v>220.5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9.07</v>
      </c>
      <c r="E79" s="197">
        <v>0</v>
      </c>
      <c r="F79" s="197">
        <v>0</v>
      </c>
      <c r="G79" s="197">
        <v>16.14</v>
      </c>
      <c r="H79" s="197">
        <v>0</v>
      </c>
      <c r="I79" s="197">
        <v>0</v>
      </c>
      <c r="J79" s="197">
        <v>21.16</v>
      </c>
      <c r="K79" s="197">
        <v>9.3800000000000008</v>
      </c>
      <c r="L79" s="197">
        <v>2.17</v>
      </c>
      <c r="M79" s="197">
        <v>0</v>
      </c>
      <c r="N79" s="197">
        <v>1.01</v>
      </c>
      <c r="O79" s="197">
        <v>1.67</v>
      </c>
      <c r="P79" s="197">
        <v>2.2999999999999998</v>
      </c>
      <c r="Q79" s="197">
        <v>0</v>
      </c>
      <c r="R79" s="197">
        <v>0.36</v>
      </c>
      <c r="S79" s="197">
        <v>0.22</v>
      </c>
      <c r="T79" s="197">
        <v>0</v>
      </c>
      <c r="U79" s="197">
        <v>9.74</v>
      </c>
      <c r="V79" s="197">
        <v>0.25</v>
      </c>
      <c r="W79" s="197">
        <v>0.34</v>
      </c>
      <c r="X79" s="197">
        <v>0.83</v>
      </c>
      <c r="Y79" s="197">
        <v>0</v>
      </c>
      <c r="Z79" s="197">
        <v>2.36</v>
      </c>
      <c r="AA79" s="197">
        <v>0.65</v>
      </c>
      <c r="AB79" s="197">
        <v>0</v>
      </c>
      <c r="AC79" s="197">
        <v>1.55</v>
      </c>
      <c r="AD79" s="197">
        <v>6.82</v>
      </c>
      <c r="AE79" s="197">
        <v>0</v>
      </c>
      <c r="AF79" s="197">
        <v>0</v>
      </c>
      <c r="AG79" s="197">
        <v>0</v>
      </c>
      <c r="AH79" s="197">
        <v>0</v>
      </c>
      <c r="AI79" s="197">
        <v>8.0399999999999991</v>
      </c>
      <c r="AJ79" s="197">
        <v>0</v>
      </c>
      <c r="AK79" s="197">
        <v>2.6</v>
      </c>
      <c r="AL79" s="197">
        <v>0</v>
      </c>
      <c r="AM79" s="197">
        <v>0</v>
      </c>
      <c r="AN79" s="197">
        <v>0</v>
      </c>
      <c r="AO79" s="197">
        <v>220.5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9.07</v>
      </c>
      <c r="E80" s="197">
        <v>0</v>
      </c>
      <c r="F80" s="197">
        <v>0</v>
      </c>
      <c r="G80" s="197">
        <v>16.14</v>
      </c>
      <c r="H80" s="197">
        <v>0</v>
      </c>
      <c r="I80" s="197">
        <v>0</v>
      </c>
      <c r="J80" s="197">
        <v>21.16</v>
      </c>
      <c r="K80" s="197">
        <v>5.49</v>
      </c>
      <c r="L80" s="197">
        <v>2.17</v>
      </c>
      <c r="M80" s="197">
        <v>0</v>
      </c>
      <c r="N80" s="197">
        <v>1.01</v>
      </c>
      <c r="O80" s="197">
        <v>1.67</v>
      </c>
      <c r="P80" s="197">
        <v>2.2999999999999998</v>
      </c>
      <c r="Q80" s="197">
        <v>0</v>
      </c>
      <c r="R80" s="197">
        <v>0.36</v>
      </c>
      <c r="S80" s="197">
        <v>0.22</v>
      </c>
      <c r="T80" s="197">
        <v>0</v>
      </c>
      <c r="U80" s="197">
        <v>9.74</v>
      </c>
      <c r="V80" s="197">
        <v>0.25</v>
      </c>
      <c r="W80" s="197">
        <v>0.34</v>
      </c>
      <c r="X80" s="197">
        <v>0.83</v>
      </c>
      <c r="Y80" s="197">
        <v>0</v>
      </c>
      <c r="Z80" s="197">
        <v>2.36</v>
      </c>
      <c r="AA80" s="197">
        <v>0.65</v>
      </c>
      <c r="AB80" s="197">
        <v>0</v>
      </c>
      <c r="AC80" s="197">
        <v>1.55</v>
      </c>
      <c r="AD80" s="197">
        <v>6.82</v>
      </c>
      <c r="AE80" s="197">
        <v>0</v>
      </c>
      <c r="AF80" s="197">
        <v>0</v>
      </c>
      <c r="AG80" s="197">
        <v>0</v>
      </c>
      <c r="AH80" s="197">
        <v>0</v>
      </c>
      <c r="AI80" s="197">
        <v>8.0399999999999991</v>
      </c>
      <c r="AJ80" s="197">
        <v>0</v>
      </c>
      <c r="AK80" s="197">
        <v>2.6</v>
      </c>
      <c r="AL80" s="197">
        <v>0</v>
      </c>
      <c r="AM80" s="197">
        <v>0</v>
      </c>
      <c r="AN80" s="197">
        <v>0</v>
      </c>
      <c r="AO80" s="197">
        <v>220.5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9.07</v>
      </c>
      <c r="E81" s="197">
        <v>0</v>
      </c>
      <c r="F81" s="197">
        <v>0</v>
      </c>
      <c r="G81" s="197">
        <v>16.14</v>
      </c>
      <c r="H81" s="197">
        <v>0</v>
      </c>
      <c r="I81" s="197">
        <v>0</v>
      </c>
      <c r="J81" s="197">
        <v>21.16</v>
      </c>
      <c r="K81" s="197">
        <v>5.5</v>
      </c>
      <c r="L81" s="197">
        <v>2.17</v>
      </c>
      <c r="M81" s="197">
        <v>0</v>
      </c>
      <c r="N81" s="197">
        <v>1.01</v>
      </c>
      <c r="O81" s="197">
        <v>1.67</v>
      </c>
      <c r="P81" s="197">
        <v>2.2999999999999998</v>
      </c>
      <c r="Q81" s="197">
        <v>0</v>
      </c>
      <c r="R81" s="197">
        <v>0.36</v>
      </c>
      <c r="S81" s="197">
        <v>0.22</v>
      </c>
      <c r="T81" s="197">
        <v>0</v>
      </c>
      <c r="U81" s="197">
        <v>9.74</v>
      </c>
      <c r="V81" s="197">
        <v>0.25</v>
      </c>
      <c r="W81" s="197">
        <v>0.34</v>
      </c>
      <c r="X81" s="197">
        <v>0.83</v>
      </c>
      <c r="Y81" s="197">
        <v>0</v>
      </c>
      <c r="Z81" s="197">
        <v>2.36</v>
      </c>
      <c r="AA81" s="197">
        <v>0.65</v>
      </c>
      <c r="AB81" s="197">
        <v>0</v>
      </c>
      <c r="AC81" s="197">
        <v>1.55</v>
      </c>
      <c r="AD81" s="197">
        <v>6.82</v>
      </c>
      <c r="AE81" s="197">
        <v>0</v>
      </c>
      <c r="AF81" s="197">
        <v>0</v>
      </c>
      <c r="AG81" s="197">
        <v>0</v>
      </c>
      <c r="AH81" s="197">
        <v>0</v>
      </c>
      <c r="AI81" s="197">
        <v>8.0399999999999991</v>
      </c>
      <c r="AJ81" s="197">
        <v>0</v>
      </c>
      <c r="AK81" s="197">
        <v>2.6</v>
      </c>
      <c r="AL81" s="197">
        <v>0</v>
      </c>
      <c r="AM81" s="197">
        <v>0</v>
      </c>
      <c r="AN81" s="197">
        <v>0</v>
      </c>
      <c r="AO81" s="197">
        <v>220.5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9.07</v>
      </c>
      <c r="E82" s="197">
        <v>0</v>
      </c>
      <c r="F82" s="197">
        <v>0</v>
      </c>
      <c r="G82" s="197">
        <v>16.14</v>
      </c>
      <c r="H82" s="197">
        <v>0</v>
      </c>
      <c r="I82" s="197">
        <v>0</v>
      </c>
      <c r="J82" s="197">
        <v>21.16</v>
      </c>
      <c r="K82" s="197">
        <v>5.5</v>
      </c>
      <c r="L82" s="197">
        <v>2.17</v>
      </c>
      <c r="M82" s="197">
        <v>0</v>
      </c>
      <c r="N82" s="197">
        <v>1.01</v>
      </c>
      <c r="O82" s="197">
        <v>1.67</v>
      </c>
      <c r="P82" s="197">
        <v>2.2999999999999998</v>
      </c>
      <c r="Q82" s="197">
        <v>0</v>
      </c>
      <c r="R82" s="197">
        <v>0.36</v>
      </c>
      <c r="S82" s="197">
        <v>0.22</v>
      </c>
      <c r="T82" s="197">
        <v>0</v>
      </c>
      <c r="U82" s="197">
        <v>9.74</v>
      </c>
      <c r="V82" s="197">
        <v>0.25</v>
      </c>
      <c r="W82" s="197">
        <v>0.34</v>
      </c>
      <c r="X82" s="197">
        <v>0.83</v>
      </c>
      <c r="Y82" s="197">
        <v>0</v>
      </c>
      <c r="Z82" s="197">
        <v>2.36</v>
      </c>
      <c r="AA82" s="197">
        <v>0.65</v>
      </c>
      <c r="AB82" s="197">
        <v>0</v>
      </c>
      <c r="AC82" s="197">
        <v>1.55</v>
      </c>
      <c r="AD82" s="197">
        <v>6.82</v>
      </c>
      <c r="AE82" s="197">
        <v>0</v>
      </c>
      <c r="AF82" s="197">
        <v>0</v>
      </c>
      <c r="AG82" s="197">
        <v>0</v>
      </c>
      <c r="AH82" s="197">
        <v>0</v>
      </c>
      <c r="AI82" s="197">
        <v>8.0399999999999991</v>
      </c>
      <c r="AJ82" s="197">
        <v>0</v>
      </c>
      <c r="AK82" s="197">
        <v>2.6</v>
      </c>
      <c r="AL82" s="197">
        <v>0</v>
      </c>
      <c r="AM82" s="197">
        <v>0</v>
      </c>
      <c r="AN82" s="197">
        <v>0</v>
      </c>
      <c r="AO82" s="197">
        <v>220.5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9.33</v>
      </c>
      <c r="E83" s="197">
        <v>0</v>
      </c>
      <c r="F83" s="197">
        <v>0</v>
      </c>
      <c r="G83" s="197">
        <v>16.14</v>
      </c>
      <c r="H83" s="197">
        <v>0</v>
      </c>
      <c r="I83" s="197">
        <v>0</v>
      </c>
      <c r="J83" s="197">
        <v>21.16</v>
      </c>
      <c r="K83" s="197">
        <v>5.5</v>
      </c>
      <c r="L83" s="197">
        <v>2.17</v>
      </c>
      <c r="M83" s="197">
        <v>0</v>
      </c>
      <c r="N83" s="197">
        <v>1.01</v>
      </c>
      <c r="O83" s="197">
        <v>1.67</v>
      </c>
      <c r="P83" s="197">
        <v>2.2999999999999998</v>
      </c>
      <c r="Q83" s="197">
        <v>0</v>
      </c>
      <c r="R83" s="197">
        <v>0.36</v>
      </c>
      <c r="S83" s="197">
        <v>0.22</v>
      </c>
      <c r="T83" s="197">
        <v>0</v>
      </c>
      <c r="U83" s="197">
        <v>9.74</v>
      </c>
      <c r="V83" s="197">
        <v>0.25</v>
      </c>
      <c r="W83" s="197">
        <v>0</v>
      </c>
      <c r="X83" s="197">
        <v>0.83</v>
      </c>
      <c r="Y83" s="197">
        <v>0</v>
      </c>
      <c r="Z83" s="197">
        <v>2.36</v>
      </c>
      <c r="AA83" s="197">
        <v>0.65</v>
      </c>
      <c r="AB83" s="197">
        <v>0</v>
      </c>
      <c r="AC83" s="197">
        <v>1.55</v>
      </c>
      <c r="AD83" s="197">
        <v>6.82</v>
      </c>
      <c r="AE83" s="197">
        <v>0</v>
      </c>
      <c r="AF83" s="197">
        <v>0</v>
      </c>
      <c r="AG83" s="197">
        <v>0</v>
      </c>
      <c r="AH83" s="197">
        <v>0</v>
      </c>
      <c r="AI83" s="197">
        <v>8.0399999999999991</v>
      </c>
      <c r="AJ83" s="197">
        <v>0</v>
      </c>
      <c r="AK83" s="197">
        <v>2.6</v>
      </c>
      <c r="AL83" s="197">
        <v>0</v>
      </c>
      <c r="AM83" s="197">
        <v>0</v>
      </c>
      <c r="AN83" s="197">
        <v>0</v>
      </c>
      <c r="AO83" s="197">
        <v>220.5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9.33</v>
      </c>
      <c r="E84" s="197">
        <v>0</v>
      </c>
      <c r="F84" s="197">
        <v>0</v>
      </c>
      <c r="G84" s="197">
        <v>16.14</v>
      </c>
      <c r="H84" s="197">
        <v>0</v>
      </c>
      <c r="I84" s="197">
        <v>0</v>
      </c>
      <c r="J84" s="197">
        <v>21.16</v>
      </c>
      <c r="K84" s="197">
        <v>5.5</v>
      </c>
      <c r="L84" s="197">
        <v>2.17</v>
      </c>
      <c r="M84" s="197">
        <v>0</v>
      </c>
      <c r="N84" s="197">
        <v>1.01</v>
      </c>
      <c r="O84" s="197">
        <v>1.67</v>
      </c>
      <c r="P84" s="197">
        <v>2.2999999999999998</v>
      </c>
      <c r="Q84" s="197">
        <v>0</v>
      </c>
      <c r="R84" s="197">
        <v>0.36</v>
      </c>
      <c r="S84" s="197">
        <v>0.22</v>
      </c>
      <c r="T84" s="197">
        <v>0</v>
      </c>
      <c r="U84" s="197">
        <v>9.74</v>
      </c>
      <c r="V84" s="197">
        <v>0.25</v>
      </c>
      <c r="W84" s="197">
        <v>0</v>
      </c>
      <c r="X84" s="197">
        <v>0.83</v>
      </c>
      <c r="Y84" s="197">
        <v>0</v>
      </c>
      <c r="Z84" s="197">
        <v>2.36</v>
      </c>
      <c r="AA84" s="197">
        <v>0.65</v>
      </c>
      <c r="AB84" s="197">
        <v>0</v>
      </c>
      <c r="AC84" s="197">
        <v>1.55</v>
      </c>
      <c r="AD84" s="197">
        <v>6.82</v>
      </c>
      <c r="AE84" s="197">
        <v>0</v>
      </c>
      <c r="AF84" s="197">
        <v>0</v>
      </c>
      <c r="AG84" s="197">
        <v>0</v>
      </c>
      <c r="AH84" s="197">
        <v>0</v>
      </c>
      <c r="AI84" s="197">
        <v>8.0399999999999991</v>
      </c>
      <c r="AJ84" s="197">
        <v>0</v>
      </c>
      <c r="AK84" s="197">
        <v>2.6</v>
      </c>
      <c r="AL84" s="197">
        <v>0</v>
      </c>
      <c r="AM84" s="197">
        <v>0</v>
      </c>
      <c r="AN84" s="197">
        <v>0</v>
      </c>
      <c r="AO84" s="197">
        <v>220.5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9.33</v>
      </c>
      <c r="E85" s="197">
        <v>0</v>
      </c>
      <c r="F85" s="197">
        <v>0</v>
      </c>
      <c r="G85" s="197">
        <v>16.14</v>
      </c>
      <c r="H85" s="197">
        <v>0</v>
      </c>
      <c r="I85" s="197">
        <v>0</v>
      </c>
      <c r="J85" s="197">
        <v>21.16</v>
      </c>
      <c r="K85" s="197">
        <v>5.5</v>
      </c>
      <c r="L85" s="197">
        <v>2.17</v>
      </c>
      <c r="M85" s="197">
        <v>0</v>
      </c>
      <c r="N85" s="197">
        <v>1.01</v>
      </c>
      <c r="O85" s="197">
        <v>1.67</v>
      </c>
      <c r="P85" s="197">
        <v>2.2999999999999998</v>
      </c>
      <c r="Q85" s="197">
        <v>0</v>
      </c>
      <c r="R85" s="197">
        <v>0.36</v>
      </c>
      <c r="S85" s="197">
        <v>0.22</v>
      </c>
      <c r="T85" s="197">
        <v>0</v>
      </c>
      <c r="U85" s="197">
        <v>9.74</v>
      </c>
      <c r="V85" s="197">
        <v>0.39</v>
      </c>
      <c r="W85" s="197">
        <v>0</v>
      </c>
      <c r="X85" s="197">
        <v>0.83</v>
      </c>
      <c r="Y85" s="197">
        <v>0</v>
      </c>
      <c r="Z85" s="197">
        <v>2.36</v>
      </c>
      <c r="AA85" s="197">
        <v>0.65</v>
      </c>
      <c r="AB85" s="197">
        <v>0</v>
      </c>
      <c r="AC85" s="197">
        <v>1.55</v>
      </c>
      <c r="AD85" s="197">
        <v>6.82</v>
      </c>
      <c r="AE85" s="197">
        <v>0</v>
      </c>
      <c r="AF85" s="197">
        <v>0</v>
      </c>
      <c r="AG85" s="197">
        <v>0</v>
      </c>
      <c r="AH85" s="197">
        <v>0</v>
      </c>
      <c r="AI85" s="197">
        <v>8.0399999999999991</v>
      </c>
      <c r="AJ85" s="197">
        <v>0</v>
      </c>
      <c r="AK85" s="197">
        <v>2.6</v>
      </c>
      <c r="AL85" s="197">
        <v>0</v>
      </c>
      <c r="AM85" s="197">
        <v>0</v>
      </c>
      <c r="AN85" s="197">
        <v>0</v>
      </c>
      <c r="AO85" s="197">
        <v>220.5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9.33</v>
      </c>
      <c r="E86" s="197">
        <v>0</v>
      </c>
      <c r="F86" s="197">
        <v>0</v>
      </c>
      <c r="G86" s="197">
        <v>16.14</v>
      </c>
      <c r="H86" s="197">
        <v>0</v>
      </c>
      <c r="I86" s="197">
        <v>0</v>
      </c>
      <c r="J86" s="197">
        <v>21.16</v>
      </c>
      <c r="K86" s="197">
        <v>5.5</v>
      </c>
      <c r="L86" s="197">
        <v>2.17</v>
      </c>
      <c r="M86" s="197">
        <v>0</v>
      </c>
      <c r="N86" s="197">
        <v>1.01</v>
      </c>
      <c r="O86" s="197">
        <v>1.67</v>
      </c>
      <c r="P86" s="197">
        <v>2.2999999999999998</v>
      </c>
      <c r="Q86" s="197">
        <v>0</v>
      </c>
      <c r="R86" s="197">
        <v>0.36</v>
      </c>
      <c r="S86" s="197">
        <v>0.22</v>
      </c>
      <c r="T86" s="197">
        <v>0</v>
      </c>
      <c r="U86" s="197">
        <v>9.74</v>
      </c>
      <c r="V86" s="197">
        <v>0.39</v>
      </c>
      <c r="W86" s="197">
        <v>0</v>
      </c>
      <c r="X86" s="197">
        <v>0.83</v>
      </c>
      <c r="Y86" s="197">
        <v>0</v>
      </c>
      <c r="Z86" s="197">
        <v>2.36</v>
      </c>
      <c r="AA86" s="197">
        <v>0.65</v>
      </c>
      <c r="AB86" s="197">
        <v>0</v>
      </c>
      <c r="AC86" s="197">
        <v>1.55</v>
      </c>
      <c r="AD86" s="197">
        <v>6.82</v>
      </c>
      <c r="AE86" s="197">
        <v>0</v>
      </c>
      <c r="AF86" s="197">
        <v>0</v>
      </c>
      <c r="AG86" s="197">
        <v>0</v>
      </c>
      <c r="AH86" s="197">
        <v>0</v>
      </c>
      <c r="AI86" s="197">
        <v>8.0399999999999991</v>
      </c>
      <c r="AJ86" s="197">
        <v>0</v>
      </c>
      <c r="AK86" s="197">
        <v>2.6</v>
      </c>
      <c r="AL86" s="197">
        <v>0</v>
      </c>
      <c r="AM86" s="197">
        <v>0</v>
      </c>
      <c r="AN86" s="197">
        <v>0</v>
      </c>
      <c r="AO86" s="197">
        <v>220.5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9.33</v>
      </c>
      <c r="E87" s="197">
        <v>0</v>
      </c>
      <c r="F87" s="197">
        <v>0</v>
      </c>
      <c r="G87" s="197">
        <v>16.14</v>
      </c>
      <c r="H87" s="197">
        <v>0</v>
      </c>
      <c r="I87" s="197">
        <v>0</v>
      </c>
      <c r="J87" s="197">
        <v>21.16</v>
      </c>
      <c r="K87" s="197">
        <v>5.5</v>
      </c>
      <c r="L87" s="197">
        <v>2.17</v>
      </c>
      <c r="M87" s="197">
        <v>0</v>
      </c>
      <c r="N87" s="197">
        <v>1.01</v>
      </c>
      <c r="O87" s="197">
        <v>1.67</v>
      </c>
      <c r="P87" s="197">
        <v>2.2999999999999998</v>
      </c>
      <c r="Q87" s="197">
        <v>0</v>
      </c>
      <c r="R87" s="197">
        <v>0.36</v>
      </c>
      <c r="S87" s="197">
        <v>0.22</v>
      </c>
      <c r="T87" s="197">
        <v>0</v>
      </c>
      <c r="U87" s="197">
        <v>9.74</v>
      </c>
      <c r="V87" s="197">
        <v>0.39</v>
      </c>
      <c r="W87" s="197">
        <v>0.09</v>
      </c>
      <c r="X87" s="197">
        <v>0.83</v>
      </c>
      <c r="Y87" s="197">
        <v>0</v>
      </c>
      <c r="Z87" s="197">
        <v>2.36</v>
      </c>
      <c r="AA87" s="197">
        <v>0.65</v>
      </c>
      <c r="AB87" s="197">
        <v>0</v>
      </c>
      <c r="AC87" s="197">
        <v>1.55</v>
      </c>
      <c r="AD87" s="197">
        <v>6.82</v>
      </c>
      <c r="AE87" s="197">
        <v>0</v>
      </c>
      <c r="AF87" s="197">
        <v>0</v>
      </c>
      <c r="AG87" s="197">
        <v>0</v>
      </c>
      <c r="AH87" s="197">
        <v>0</v>
      </c>
      <c r="AI87" s="197">
        <v>8.0399999999999991</v>
      </c>
      <c r="AJ87" s="197">
        <v>0</v>
      </c>
      <c r="AK87" s="197">
        <v>2.6</v>
      </c>
      <c r="AL87" s="197">
        <v>0</v>
      </c>
      <c r="AM87" s="197">
        <v>0</v>
      </c>
      <c r="AN87" s="197">
        <v>0</v>
      </c>
      <c r="AO87" s="197">
        <v>220.5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9.33</v>
      </c>
      <c r="E88" s="197">
        <v>0</v>
      </c>
      <c r="F88" s="197">
        <v>0</v>
      </c>
      <c r="G88" s="197">
        <v>16.14</v>
      </c>
      <c r="H88" s="197">
        <v>0</v>
      </c>
      <c r="I88" s="197">
        <v>0</v>
      </c>
      <c r="J88" s="197">
        <v>21.16</v>
      </c>
      <c r="K88" s="197">
        <v>5.5</v>
      </c>
      <c r="L88" s="197">
        <v>2.17</v>
      </c>
      <c r="M88" s="197">
        <v>0</v>
      </c>
      <c r="N88" s="197">
        <v>1.01</v>
      </c>
      <c r="O88" s="197">
        <v>1.67</v>
      </c>
      <c r="P88" s="197">
        <v>2.2999999999999998</v>
      </c>
      <c r="Q88" s="197">
        <v>0</v>
      </c>
      <c r="R88" s="197">
        <v>0.36</v>
      </c>
      <c r="S88" s="197">
        <v>0.22</v>
      </c>
      <c r="T88" s="197">
        <v>0</v>
      </c>
      <c r="U88" s="197">
        <v>9.74</v>
      </c>
      <c r="V88" s="197">
        <v>0.39</v>
      </c>
      <c r="W88" s="197">
        <v>0.09</v>
      </c>
      <c r="X88" s="197">
        <v>0.83</v>
      </c>
      <c r="Y88" s="197">
        <v>0</v>
      </c>
      <c r="Z88" s="197">
        <v>2.36</v>
      </c>
      <c r="AA88" s="197">
        <v>0.65</v>
      </c>
      <c r="AB88" s="197">
        <v>0</v>
      </c>
      <c r="AC88" s="197">
        <v>1.55</v>
      </c>
      <c r="AD88" s="197">
        <v>6.82</v>
      </c>
      <c r="AE88" s="197">
        <v>0</v>
      </c>
      <c r="AF88" s="197">
        <v>0</v>
      </c>
      <c r="AG88" s="197">
        <v>0</v>
      </c>
      <c r="AH88" s="197">
        <v>0</v>
      </c>
      <c r="AI88" s="197">
        <v>8.0399999999999991</v>
      </c>
      <c r="AJ88" s="197">
        <v>0</v>
      </c>
      <c r="AK88" s="197">
        <v>2.6</v>
      </c>
      <c r="AL88" s="197">
        <v>0</v>
      </c>
      <c r="AM88" s="197">
        <v>0</v>
      </c>
      <c r="AN88" s="197">
        <v>0</v>
      </c>
      <c r="AO88" s="197">
        <v>220.5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9.33</v>
      </c>
      <c r="E89" s="197">
        <v>0</v>
      </c>
      <c r="F89" s="197">
        <v>0</v>
      </c>
      <c r="G89" s="197">
        <v>16.14</v>
      </c>
      <c r="H89" s="197">
        <v>0</v>
      </c>
      <c r="I89" s="197">
        <v>0</v>
      </c>
      <c r="J89" s="197">
        <v>21.16</v>
      </c>
      <c r="K89" s="197">
        <v>5.5</v>
      </c>
      <c r="L89" s="197">
        <v>2.17</v>
      </c>
      <c r="M89" s="197">
        <v>0</v>
      </c>
      <c r="N89" s="197">
        <v>1.01</v>
      </c>
      <c r="O89" s="197">
        <v>1.67</v>
      </c>
      <c r="P89" s="197">
        <v>2.2999999999999998</v>
      </c>
      <c r="Q89" s="197">
        <v>0</v>
      </c>
      <c r="R89" s="197">
        <v>0.36</v>
      </c>
      <c r="S89" s="197">
        <v>0.22</v>
      </c>
      <c r="T89" s="197">
        <v>0</v>
      </c>
      <c r="U89" s="197">
        <v>9.74</v>
      </c>
      <c r="V89" s="197">
        <v>0.28999999999999998</v>
      </c>
      <c r="W89" s="197">
        <v>0.6</v>
      </c>
      <c r="X89" s="197">
        <v>0.83</v>
      </c>
      <c r="Y89" s="197">
        <v>0</v>
      </c>
      <c r="Z89" s="197">
        <v>2.36</v>
      </c>
      <c r="AA89" s="197">
        <v>0.65</v>
      </c>
      <c r="AB89" s="197">
        <v>0</v>
      </c>
      <c r="AC89" s="197">
        <v>1.55</v>
      </c>
      <c r="AD89" s="197">
        <v>6.82</v>
      </c>
      <c r="AE89" s="197">
        <v>0</v>
      </c>
      <c r="AF89" s="197">
        <v>0</v>
      </c>
      <c r="AG89" s="197">
        <v>0</v>
      </c>
      <c r="AH89" s="197">
        <v>0</v>
      </c>
      <c r="AI89" s="197">
        <v>8.0399999999999991</v>
      </c>
      <c r="AJ89" s="197">
        <v>0</v>
      </c>
      <c r="AK89" s="197">
        <v>2.6</v>
      </c>
      <c r="AL89" s="197">
        <v>0</v>
      </c>
      <c r="AM89" s="197">
        <v>0</v>
      </c>
      <c r="AN89" s="197">
        <v>0</v>
      </c>
      <c r="AO89" s="197">
        <v>220.5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9.33</v>
      </c>
      <c r="E90" s="197">
        <v>0</v>
      </c>
      <c r="F90" s="197">
        <v>0</v>
      </c>
      <c r="G90" s="197">
        <v>16.14</v>
      </c>
      <c r="H90" s="197">
        <v>0</v>
      </c>
      <c r="I90" s="197">
        <v>0</v>
      </c>
      <c r="J90" s="197">
        <v>21.16</v>
      </c>
      <c r="K90" s="197">
        <v>5.5</v>
      </c>
      <c r="L90" s="197">
        <v>2.17</v>
      </c>
      <c r="M90" s="197">
        <v>0</v>
      </c>
      <c r="N90" s="197">
        <v>1.01</v>
      </c>
      <c r="O90" s="197">
        <v>1.67</v>
      </c>
      <c r="P90" s="197">
        <v>2.2999999999999998</v>
      </c>
      <c r="Q90" s="197">
        <v>0</v>
      </c>
      <c r="R90" s="197">
        <v>0.36</v>
      </c>
      <c r="S90" s="197">
        <v>0.22</v>
      </c>
      <c r="T90" s="197">
        <v>0</v>
      </c>
      <c r="U90" s="197">
        <v>9.74</v>
      </c>
      <c r="V90" s="197">
        <v>0.28999999999999998</v>
      </c>
      <c r="W90" s="197">
        <v>0.6</v>
      </c>
      <c r="X90" s="197">
        <v>0.83</v>
      </c>
      <c r="Y90" s="197">
        <v>0</v>
      </c>
      <c r="Z90" s="197">
        <v>2.36</v>
      </c>
      <c r="AA90" s="197">
        <v>0.65</v>
      </c>
      <c r="AB90" s="197">
        <v>0</v>
      </c>
      <c r="AC90" s="197">
        <v>1.25</v>
      </c>
      <c r="AD90" s="197">
        <v>6.82</v>
      </c>
      <c r="AE90" s="197">
        <v>0</v>
      </c>
      <c r="AF90" s="197">
        <v>0</v>
      </c>
      <c r="AG90" s="197">
        <v>0</v>
      </c>
      <c r="AH90" s="197">
        <v>0</v>
      </c>
      <c r="AI90" s="197">
        <v>8.0399999999999991</v>
      </c>
      <c r="AJ90" s="197">
        <v>0</v>
      </c>
      <c r="AK90" s="197">
        <v>2.6</v>
      </c>
      <c r="AL90" s="197">
        <v>0</v>
      </c>
      <c r="AM90" s="197">
        <v>0</v>
      </c>
      <c r="AN90" s="197">
        <v>0</v>
      </c>
      <c r="AO90" s="197">
        <v>220.5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9.6</v>
      </c>
      <c r="E91" s="197">
        <v>0</v>
      </c>
      <c r="F91" s="197">
        <v>0</v>
      </c>
      <c r="G91" s="197">
        <v>16.27</v>
      </c>
      <c r="H91" s="197">
        <v>0</v>
      </c>
      <c r="I91" s="197">
        <v>0</v>
      </c>
      <c r="J91" s="197">
        <v>21.16</v>
      </c>
      <c r="K91" s="197">
        <v>5.5</v>
      </c>
      <c r="L91" s="197">
        <v>2.17</v>
      </c>
      <c r="M91" s="197">
        <v>0</v>
      </c>
      <c r="N91" s="197">
        <v>1.01</v>
      </c>
      <c r="O91" s="197">
        <v>1.67</v>
      </c>
      <c r="P91" s="197">
        <v>2.2999999999999998</v>
      </c>
      <c r="Q91" s="197">
        <v>0</v>
      </c>
      <c r="R91" s="197">
        <v>0.36</v>
      </c>
      <c r="S91" s="197">
        <v>0.22</v>
      </c>
      <c r="T91" s="197">
        <v>0</v>
      </c>
      <c r="U91" s="197">
        <v>9.74</v>
      </c>
      <c r="V91" s="197">
        <v>0.28999999999999998</v>
      </c>
      <c r="W91" s="197">
        <v>0.6</v>
      </c>
      <c r="X91" s="197">
        <v>0.83</v>
      </c>
      <c r="Y91" s="197">
        <v>0</v>
      </c>
      <c r="Z91" s="197">
        <v>2.36</v>
      </c>
      <c r="AA91" s="197">
        <v>0.65</v>
      </c>
      <c r="AB91" s="197">
        <v>0</v>
      </c>
      <c r="AC91" s="197">
        <v>1.25</v>
      </c>
      <c r="AD91" s="197">
        <v>6.82</v>
      </c>
      <c r="AE91" s="197">
        <v>0</v>
      </c>
      <c r="AF91" s="197">
        <v>0</v>
      </c>
      <c r="AG91" s="197">
        <v>0</v>
      </c>
      <c r="AH91" s="197">
        <v>0</v>
      </c>
      <c r="AI91" s="197">
        <v>8.0399999999999991</v>
      </c>
      <c r="AJ91" s="197">
        <v>0</v>
      </c>
      <c r="AK91" s="197">
        <v>2.6</v>
      </c>
      <c r="AL91" s="197">
        <v>0</v>
      </c>
      <c r="AM91" s="197">
        <v>0</v>
      </c>
      <c r="AN91" s="197">
        <v>0</v>
      </c>
      <c r="AO91" s="197">
        <v>220.5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9.6</v>
      </c>
      <c r="E92" s="197">
        <v>0</v>
      </c>
      <c r="F92" s="197">
        <v>0</v>
      </c>
      <c r="G92" s="197">
        <v>16.27</v>
      </c>
      <c r="H92" s="197">
        <v>0</v>
      </c>
      <c r="I92" s="197">
        <v>0</v>
      </c>
      <c r="J92" s="197">
        <v>21.16</v>
      </c>
      <c r="K92" s="197">
        <v>5.5</v>
      </c>
      <c r="L92" s="197">
        <v>2.17</v>
      </c>
      <c r="M92" s="197">
        <v>0</v>
      </c>
      <c r="N92" s="197">
        <v>1.01</v>
      </c>
      <c r="O92" s="197">
        <v>1.67</v>
      </c>
      <c r="P92" s="197">
        <v>2.2999999999999998</v>
      </c>
      <c r="Q92" s="197">
        <v>0</v>
      </c>
      <c r="R92" s="197">
        <v>0.36</v>
      </c>
      <c r="S92" s="197">
        <v>0.22</v>
      </c>
      <c r="T92" s="197">
        <v>0</v>
      </c>
      <c r="U92" s="197">
        <v>9.74</v>
      </c>
      <c r="V92" s="197">
        <v>0.28999999999999998</v>
      </c>
      <c r="W92" s="197">
        <v>0.6</v>
      </c>
      <c r="X92" s="197">
        <v>0.83</v>
      </c>
      <c r="Y92" s="197">
        <v>0</v>
      </c>
      <c r="Z92" s="197">
        <v>2.36</v>
      </c>
      <c r="AA92" s="197">
        <v>0.65</v>
      </c>
      <c r="AB92" s="197">
        <v>0</v>
      </c>
      <c r="AC92" s="197">
        <v>1.25</v>
      </c>
      <c r="AD92" s="197">
        <v>6.82</v>
      </c>
      <c r="AE92" s="197">
        <v>0</v>
      </c>
      <c r="AF92" s="197">
        <v>0</v>
      </c>
      <c r="AG92" s="197">
        <v>0</v>
      </c>
      <c r="AH92" s="197">
        <v>0</v>
      </c>
      <c r="AI92" s="197">
        <v>8.0399999999999991</v>
      </c>
      <c r="AJ92" s="197">
        <v>0</v>
      </c>
      <c r="AK92" s="197">
        <v>2.6</v>
      </c>
      <c r="AL92" s="197">
        <v>0</v>
      </c>
      <c r="AM92" s="197">
        <v>0</v>
      </c>
      <c r="AN92" s="197">
        <v>0</v>
      </c>
      <c r="AO92" s="197">
        <v>220.5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9.6</v>
      </c>
      <c r="E93" s="197">
        <v>0</v>
      </c>
      <c r="F93" s="197">
        <v>0</v>
      </c>
      <c r="G93" s="197">
        <v>16.27</v>
      </c>
      <c r="H93" s="197">
        <v>0</v>
      </c>
      <c r="I93" s="197">
        <v>0</v>
      </c>
      <c r="J93" s="197">
        <v>21.16</v>
      </c>
      <c r="K93" s="197">
        <v>5.5</v>
      </c>
      <c r="L93" s="197">
        <v>2.17</v>
      </c>
      <c r="M93" s="197">
        <v>0</v>
      </c>
      <c r="N93" s="197">
        <v>1.01</v>
      </c>
      <c r="O93" s="197">
        <v>1.67</v>
      </c>
      <c r="P93" s="197">
        <v>2.2999999999999998</v>
      </c>
      <c r="Q93" s="197">
        <v>0</v>
      </c>
      <c r="R93" s="197">
        <v>0.36</v>
      </c>
      <c r="S93" s="197">
        <v>0.22</v>
      </c>
      <c r="T93" s="197">
        <v>0</v>
      </c>
      <c r="U93" s="197">
        <v>9.74</v>
      </c>
      <c r="V93" s="197">
        <v>0.28999999999999998</v>
      </c>
      <c r="W93" s="197">
        <v>0.6</v>
      </c>
      <c r="X93" s="197">
        <v>0.83</v>
      </c>
      <c r="Y93" s="197">
        <v>0</v>
      </c>
      <c r="Z93" s="197">
        <v>2.36</v>
      </c>
      <c r="AA93" s="197">
        <v>0.65</v>
      </c>
      <c r="AB93" s="197">
        <v>0</v>
      </c>
      <c r="AC93" s="197">
        <v>1.25</v>
      </c>
      <c r="AD93" s="197">
        <v>6.82</v>
      </c>
      <c r="AE93" s="197">
        <v>0</v>
      </c>
      <c r="AF93" s="197">
        <v>0</v>
      </c>
      <c r="AG93" s="197">
        <v>0</v>
      </c>
      <c r="AH93" s="197">
        <v>0</v>
      </c>
      <c r="AI93" s="197">
        <v>8.0399999999999991</v>
      </c>
      <c r="AJ93" s="197">
        <v>0</v>
      </c>
      <c r="AK93" s="197">
        <v>2.6</v>
      </c>
      <c r="AL93" s="197">
        <v>0</v>
      </c>
      <c r="AM93" s="197">
        <v>0</v>
      </c>
      <c r="AN93" s="197">
        <v>0</v>
      </c>
      <c r="AO93" s="197">
        <v>220.5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9.6</v>
      </c>
      <c r="E94" s="197">
        <v>0</v>
      </c>
      <c r="F94" s="197">
        <v>0</v>
      </c>
      <c r="G94" s="197">
        <v>16.27</v>
      </c>
      <c r="H94" s="197">
        <v>0</v>
      </c>
      <c r="I94" s="197">
        <v>0</v>
      </c>
      <c r="J94" s="197">
        <v>21.16</v>
      </c>
      <c r="K94" s="197">
        <v>5.5</v>
      </c>
      <c r="L94" s="197">
        <v>2.17</v>
      </c>
      <c r="M94" s="197">
        <v>0</v>
      </c>
      <c r="N94" s="197">
        <v>1.01</v>
      </c>
      <c r="O94" s="197">
        <v>1.67</v>
      </c>
      <c r="P94" s="197">
        <v>2.2999999999999998</v>
      </c>
      <c r="Q94" s="197">
        <v>0</v>
      </c>
      <c r="R94" s="197">
        <v>0.36</v>
      </c>
      <c r="S94" s="197">
        <v>0.22</v>
      </c>
      <c r="T94" s="197">
        <v>0</v>
      </c>
      <c r="U94" s="197">
        <v>9.74</v>
      </c>
      <c r="V94" s="197">
        <v>0.28999999999999998</v>
      </c>
      <c r="W94" s="197">
        <v>0.6</v>
      </c>
      <c r="X94" s="197">
        <v>0.83</v>
      </c>
      <c r="Y94" s="197">
        <v>0</v>
      </c>
      <c r="Z94" s="197">
        <v>2.36</v>
      </c>
      <c r="AA94" s="197">
        <v>0.65</v>
      </c>
      <c r="AB94" s="197">
        <v>0</v>
      </c>
      <c r="AC94" s="197">
        <v>1.25</v>
      </c>
      <c r="AD94" s="197">
        <v>6.82</v>
      </c>
      <c r="AE94" s="197">
        <v>0</v>
      </c>
      <c r="AF94" s="197">
        <v>0</v>
      </c>
      <c r="AG94" s="197">
        <v>0</v>
      </c>
      <c r="AH94" s="197">
        <v>0</v>
      </c>
      <c r="AI94" s="197">
        <v>8.0399999999999991</v>
      </c>
      <c r="AJ94" s="197">
        <v>0</v>
      </c>
      <c r="AK94" s="197">
        <v>2.6</v>
      </c>
      <c r="AL94" s="197">
        <v>0</v>
      </c>
      <c r="AM94" s="197">
        <v>0</v>
      </c>
      <c r="AN94" s="197">
        <v>0</v>
      </c>
      <c r="AO94" s="197">
        <v>220.5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9.6</v>
      </c>
      <c r="E95" s="197">
        <v>0</v>
      </c>
      <c r="F95" s="197">
        <v>0</v>
      </c>
      <c r="G95" s="197">
        <v>16.27</v>
      </c>
      <c r="H95" s="197">
        <v>0</v>
      </c>
      <c r="I95" s="197">
        <v>0</v>
      </c>
      <c r="J95" s="197">
        <v>21.16</v>
      </c>
      <c r="K95" s="197">
        <v>5.5</v>
      </c>
      <c r="L95" s="197">
        <v>2.17</v>
      </c>
      <c r="M95" s="197">
        <v>0</v>
      </c>
      <c r="N95" s="197">
        <v>1.01</v>
      </c>
      <c r="O95" s="197">
        <v>1.67</v>
      </c>
      <c r="P95" s="197">
        <v>2.2999999999999998</v>
      </c>
      <c r="Q95" s="197">
        <v>0</v>
      </c>
      <c r="R95" s="197">
        <v>0.36</v>
      </c>
      <c r="S95" s="197">
        <v>0.22</v>
      </c>
      <c r="T95" s="197">
        <v>0</v>
      </c>
      <c r="U95" s="197">
        <v>9.74</v>
      </c>
      <c r="V95" s="197">
        <v>0.39</v>
      </c>
      <c r="W95" s="197">
        <v>0.98</v>
      </c>
      <c r="X95" s="197">
        <v>0.83</v>
      </c>
      <c r="Y95" s="197">
        <v>0</v>
      </c>
      <c r="Z95" s="197">
        <v>2.36</v>
      </c>
      <c r="AA95" s="197">
        <v>0.65</v>
      </c>
      <c r="AB95" s="197">
        <v>0</v>
      </c>
      <c r="AC95" s="197">
        <v>1.25</v>
      </c>
      <c r="AD95" s="197">
        <v>6.82</v>
      </c>
      <c r="AE95" s="197">
        <v>0</v>
      </c>
      <c r="AF95" s="197">
        <v>0</v>
      </c>
      <c r="AG95" s="197">
        <v>0</v>
      </c>
      <c r="AH95" s="197">
        <v>0</v>
      </c>
      <c r="AI95" s="197">
        <v>8.0399999999999991</v>
      </c>
      <c r="AJ95" s="197">
        <v>0</v>
      </c>
      <c r="AK95" s="197">
        <v>2.6</v>
      </c>
      <c r="AL95" s="197">
        <v>0</v>
      </c>
      <c r="AM95" s="197">
        <v>0</v>
      </c>
      <c r="AN95" s="197">
        <v>0</v>
      </c>
      <c r="AO95" s="197">
        <v>220.5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9.6</v>
      </c>
      <c r="E96" s="197">
        <v>0</v>
      </c>
      <c r="F96" s="197">
        <v>0</v>
      </c>
      <c r="G96" s="197">
        <v>16.27</v>
      </c>
      <c r="H96" s="197">
        <v>0</v>
      </c>
      <c r="I96" s="197">
        <v>0</v>
      </c>
      <c r="J96" s="197">
        <v>21.16</v>
      </c>
      <c r="K96" s="197">
        <v>5.5</v>
      </c>
      <c r="L96" s="197">
        <v>2.17</v>
      </c>
      <c r="M96" s="197">
        <v>0</v>
      </c>
      <c r="N96" s="197">
        <v>1.01</v>
      </c>
      <c r="O96" s="197">
        <v>1.67</v>
      </c>
      <c r="P96" s="197">
        <v>2.2999999999999998</v>
      </c>
      <c r="Q96" s="197">
        <v>0</v>
      </c>
      <c r="R96" s="197">
        <v>0.36</v>
      </c>
      <c r="S96" s="197">
        <v>0.22</v>
      </c>
      <c r="T96" s="197">
        <v>0</v>
      </c>
      <c r="U96" s="197">
        <v>9.74</v>
      </c>
      <c r="V96" s="197">
        <v>0.39</v>
      </c>
      <c r="W96" s="197">
        <v>0.98</v>
      </c>
      <c r="X96" s="197">
        <v>0.83</v>
      </c>
      <c r="Y96" s="197">
        <v>0</v>
      </c>
      <c r="Z96" s="197">
        <v>2.36</v>
      </c>
      <c r="AA96" s="197">
        <v>0.65</v>
      </c>
      <c r="AB96" s="197">
        <v>0</v>
      </c>
      <c r="AC96" s="197">
        <v>1.25</v>
      </c>
      <c r="AD96" s="197">
        <v>6.82</v>
      </c>
      <c r="AE96" s="197">
        <v>0</v>
      </c>
      <c r="AF96" s="197">
        <v>0</v>
      </c>
      <c r="AG96" s="197">
        <v>0</v>
      </c>
      <c r="AH96" s="197">
        <v>0</v>
      </c>
      <c r="AI96" s="197">
        <v>8.0399999999999991</v>
      </c>
      <c r="AJ96" s="197">
        <v>0</v>
      </c>
      <c r="AK96" s="197">
        <v>2.6</v>
      </c>
      <c r="AL96" s="197">
        <v>0</v>
      </c>
      <c r="AM96" s="197">
        <v>0</v>
      </c>
      <c r="AN96" s="197">
        <v>0</v>
      </c>
      <c r="AO96" s="197">
        <v>220.5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9.6</v>
      </c>
      <c r="E97" s="197">
        <v>0</v>
      </c>
      <c r="F97" s="197">
        <v>0</v>
      </c>
      <c r="G97" s="197">
        <v>16.27</v>
      </c>
      <c r="H97" s="197">
        <v>0</v>
      </c>
      <c r="I97" s="197">
        <v>0</v>
      </c>
      <c r="J97" s="197">
        <v>21.16</v>
      </c>
      <c r="K97" s="197">
        <v>5.5</v>
      </c>
      <c r="L97" s="197">
        <v>2.17</v>
      </c>
      <c r="M97" s="197">
        <v>0</v>
      </c>
      <c r="N97" s="197">
        <v>1.01</v>
      </c>
      <c r="O97" s="197">
        <v>1.67</v>
      </c>
      <c r="P97" s="197">
        <v>2.2999999999999998</v>
      </c>
      <c r="Q97" s="197">
        <v>0</v>
      </c>
      <c r="R97" s="197">
        <v>0.36</v>
      </c>
      <c r="S97" s="197">
        <v>0.22</v>
      </c>
      <c r="T97" s="197">
        <v>0</v>
      </c>
      <c r="U97" s="197">
        <v>9.74</v>
      </c>
      <c r="V97" s="197">
        <v>0.39</v>
      </c>
      <c r="W97" s="197">
        <v>0.98</v>
      </c>
      <c r="X97" s="197">
        <v>0.83</v>
      </c>
      <c r="Y97" s="197">
        <v>0</v>
      </c>
      <c r="Z97" s="197">
        <v>2.36</v>
      </c>
      <c r="AA97" s="197">
        <v>0.65</v>
      </c>
      <c r="AB97" s="197">
        <v>0</v>
      </c>
      <c r="AC97" s="197">
        <v>1.25</v>
      </c>
      <c r="AD97" s="197">
        <v>6.82</v>
      </c>
      <c r="AE97" s="197">
        <v>0</v>
      </c>
      <c r="AF97" s="197">
        <v>0</v>
      </c>
      <c r="AG97" s="197">
        <v>0</v>
      </c>
      <c r="AH97" s="197">
        <v>0</v>
      </c>
      <c r="AI97" s="197">
        <v>8.0399999999999991</v>
      </c>
      <c r="AJ97" s="197">
        <v>0</v>
      </c>
      <c r="AK97" s="197">
        <v>2.6</v>
      </c>
      <c r="AL97" s="197">
        <v>0</v>
      </c>
      <c r="AM97" s="197">
        <v>0</v>
      </c>
      <c r="AN97" s="197">
        <v>0</v>
      </c>
      <c r="AO97" s="197">
        <v>220.5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9.6</v>
      </c>
      <c r="E98" s="197">
        <v>0</v>
      </c>
      <c r="F98" s="197">
        <v>0</v>
      </c>
      <c r="G98" s="197">
        <v>16.27</v>
      </c>
      <c r="H98" s="197">
        <v>0</v>
      </c>
      <c r="I98" s="197">
        <v>0</v>
      </c>
      <c r="J98" s="197">
        <v>21.16</v>
      </c>
      <c r="K98" s="197">
        <v>5.5</v>
      </c>
      <c r="L98" s="197">
        <v>2.17</v>
      </c>
      <c r="M98" s="197">
        <v>0</v>
      </c>
      <c r="N98" s="197">
        <v>1.01</v>
      </c>
      <c r="O98" s="197">
        <v>1.67</v>
      </c>
      <c r="P98" s="197">
        <v>2.2999999999999998</v>
      </c>
      <c r="Q98" s="197">
        <v>0</v>
      </c>
      <c r="R98" s="197">
        <v>0.36</v>
      </c>
      <c r="S98" s="197">
        <v>0.22</v>
      </c>
      <c r="T98" s="197">
        <v>0</v>
      </c>
      <c r="U98" s="197">
        <v>9.74</v>
      </c>
      <c r="V98" s="197">
        <v>0.39</v>
      </c>
      <c r="W98" s="197">
        <v>0.98</v>
      </c>
      <c r="X98" s="197">
        <v>0.83</v>
      </c>
      <c r="Y98" s="197">
        <v>0</v>
      </c>
      <c r="Z98" s="197">
        <v>2.36</v>
      </c>
      <c r="AA98" s="197">
        <v>0.65</v>
      </c>
      <c r="AB98" s="197">
        <v>0</v>
      </c>
      <c r="AC98" s="197">
        <v>1.25</v>
      </c>
      <c r="AD98" s="197">
        <v>6.82</v>
      </c>
      <c r="AE98" s="197">
        <v>0</v>
      </c>
      <c r="AF98" s="197">
        <v>0</v>
      </c>
      <c r="AG98" s="197">
        <v>0</v>
      </c>
      <c r="AH98" s="197">
        <v>0</v>
      </c>
      <c r="AI98" s="197">
        <v>8.0399999999999991</v>
      </c>
      <c r="AJ98" s="197">
        <v>0</v>
      </c>
      <c r="AK98" s="197">
        <v>2.6</v>
      </c>
      <c r="AL98" s="197">
        <v>0</v>
      </c>
      <c r="AM98" s="197">
        <v>0</v>
      </c>
      <c r="AN98" s="197">
        <v>0</v>
      </c>
      <c r="AO98" s="197">
        <v>220.5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0.22583250000000044</v>
      </c>
      <c r="E99">
        <f t="shared" si="0"/>
        <v>0</v>
      </c>
      <c r="F99">
        <f t="shared" si="0"/>
        <v>0</v>
      </c>
      <c r="G99">
        <f t="shared" si="0"/>
        <v>0.38883000000000045</v>
      </c>
      <c r="H99">
        <f t="shared" si="0"/>
        <v>0</v>
      </c>
      <c r="I99">
        <f t="shared" si="0"/>
        <v>0</v>
      </c>
      <c r="J99">
        <f t="shared" si="0"/>
        <v>0.49916000000000088</v>
      </c>
      <c r="K99">
        <f t="shared" si="0"/>
        <v>1.5220949999999993</v>
      </c>
      <c r="L99">
        <f t="shared" si="0"/>
        <v>0.77804999999999969</v>
      </c>
      <c r="M99">
        <f t="shared" si="0"/>
        <v>0</v>
      </c>
      <c r="N99">
        <f t="shared" si="0"/>
        <v>5.3569999999999916E-2</v>
      </c>
      <c r="O99">
        <f t="shared" si="0"/>
        <v>8.3597500000000158E-2</v>
      </c>
      <c r="P99">
        <f t="shared" si="0"/>
        <v>0.11905500000000008</v>
      </c>
      <c r="Q99">
        <f t="shared" si="0"/>
        <v>4.2224999999999999E-2</v>
      </c>
      <c r="R99">
        <f t="shared" si="0"/>
        <v>0.10567000000000007</v>
      </c>
      <c r="S99">
        <f t="shared" si="0"/>
        <v>6.730000000000011E-2</v>
      </c>
      <c r="T99">
        <f t="shared" si="0"/>
        <v>0</v>
      </c>
      <c r="U99">
        <f t="shared" si="0"/>
        <v>0.23356750000000021</v>
      </c>
      <c r="V99">
        <f t="shared" si="0"/>
        <v>4.8765000000000031E-2</v>
      </c>
      <c r="W99">
        <f t="shared" si="0"/>
        <v>8.4742499999999957E-2</v>
      </c>
      <c r="X99">
        <f t="shared" si="0"/>
        <v>0.14600500000000019</v>
      </c>
      <c r="Y99">
        <f t="shared" si="0"/>
        <v>0</v>
      </c>
      <c r="Z99">
        <f t="shared" si="0"/>
        <v>0.41812749999999965</v>
      </c>
      <c r="AA99">
        <f t="shared" si="0"/>
        <v>0.15848749999999973</v>
      </c>
      <c r="AB99">
        <f t="shared" si="0"/>
        <v>0</v>
      </c>
      <c r="AC99">
        <f t="shared" si="0"/>
        <v>3.5249999999999962E-2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0.1929599999999998</v>
      </c>
      <c r="AJ99">
        <f t="shared" si="0"/>
        <v>0</v>
      </c>
      <c r="AK99">
        <f t="shared" si="0"/>
        <v>3.0549999999999973E-2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5.2560000000000002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-0.17</v>
      </c>
      <c r="AH3" s="197">
        <v>0</v>
      </c>
      <c r="AI3" s="197">
        <v>3.03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 s="197">
        <v>22.34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-0.17</v>
      </c>
      <c r="AH4" s="197">
        <v>0</v>
      </c>
      <c r="AI4" s="197">
        <v>3.03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 s="197">
        <v>22.34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-0.17</v>
      </c>
      <c r="AH5" s="197">
        <v>0</v>
      </c>
      <c r="AI5" s="197">
        <v>3.03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 s="197">
        <v>22.34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-0.17</v>
      </c>
      <c r="AH6" s="197">
        <v>0</v>
      </c>
      <c r="AI6" s="197">
        <v>3.03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 s="197">
        <v>22.34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-0.17</v>
      </c>
      <c r="AH7" s="197">
        <v>0</v>
      </c>
      <c r="AI7" s="197">
        <v>3.03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 s="197">
        <v>22.34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-0.17</v>
      </c>
      <c r="AH8" s="197">
        <v>0</v>
      </c>
      <c r="AI8" s="197">
        <v>3.03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 s="197">
        <v>22.34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-0.17</v>
      </c>
      <c r="AH9" s="197">
        <v>0</v>
      </c>
      <c r="AI9" s="197">
        <v>3.03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 s="197">
        <v>22.34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-0.17</v>
      </c>
      <c r="AH10" s="197">
        <v>0</v>
      </c>
      <c r="AI10" s="197">
        <v>3.03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 s="197">
        <v>22.34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-0.17</v>
      </c>
      <c r="AH11" s="197">
        <v>0</v>
      </c>
      <c r="AI11" s="197">
        <v>3.03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 s="197">
        <v>22.34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-0.17</v>
      </c>
      <c r="AH12" s="197">
        <v>0</v>
      </c>
      <c r="AI12" s="197">
        <v>3.03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 s="197">
        <v>22.34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-0.17</v>
      </c>
      <c r="AH13" s="197">
        <v>0</v>
      </c>
      <c r="AI13" s="197">
        <v>3.03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 s="197">
        <v>22.34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-0.17</v>
      </c>
      <c r="AH14" s="197">
        <v>0</v>
      </c>
      <c r="AI14" s="197">
        <v>3.03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 s="197">
        <v>22.34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-0.17</v>
      </c>
      <c r="AH15" s="197">
        <v>0</v>
      </c>
      <c r="AI15" s="197">
        <v>3.03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 s="197">
        <v>22.34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-0.17</v>
      </c>
      <c r="AH16" s="197">
        <v>0</v>
      </c>
      <c r="AI16" s="197">
        <v>3.03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 s="197">
        <v>22.34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-0.17</v>
      </c>
      <c r="AH17" s="197">
        <v>0</v>
      </c>
      <c r="AI17" s="197">
        <v>3.03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 s="197">
        <v>22.34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-0.17</v>
      </c>
      <c r="AH18" s="197">
        <v>0</v>
      </c>
      <c r="AI18" s="197">
        <v>3.03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 s="197">
        <v>22.34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-0.17</v>
      </c>
      <c r="AH19" s="197">
        <v>0</v>
      </c>
      <c r="AI19" s="197">
        <v>3.03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 s="197">
        <v>22.34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-0.17</v>
      </c>
      <c r="AH20" s="197">
        <v>0</v>
      </c>
      <c r="AI20" s="197">
        <v>3.03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 s="197">
        <v>22.34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-0.17</v>
      </c>
      <c r="AH21" s="197">
        <v>0</v>
      </c>
      <c r="AI21" s="197">
        <v>3.03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22.34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-0.17</v>
      </c>
      <c r="AH22" s="197">
        <v>0</v>
      </c>
      <c r="AI22" s="197">
        <v>3.03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22.34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-0.17</v>
      </c>
      <c r="AH23" s="197">
        <v>0</v>
      </c>
      <c r="AI23" s="197">
        <v>3.03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22.34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-0.17</v>
      </c>
      <c r="AH24" s="197">
        <v>0</v>
      </c>
      <c r="AI24" s="197">
        <v>3.03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22.34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-0.17</v>
      </c>
      <c r="AH25" s="197">
        <v>0</v>
      </c>
      <c r="AI25" s="197">
        <v>3.03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22.34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-0.17</v>
      </c>
      <c r="AH26" s="197">
        <v>0</v>
      </c>
      <c r="AI26" s="197">
        <v>3.03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22.34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-0.17</v>
      </c>
      <c r="AH27" s="197">
        <v>0</v>
      </c>
      <c r="AI27" s="197">
        <v>3.03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22.34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-0.17</v>
      </c>
      <c r="AH28" s="197">
        <v>0</v>
      </c>
      <c r="AI28" s="197">
        <v>3.03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22.34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-0.17</v>
      </c>
      <c r="AH29" s="197">
        <v>0</v>
      </c>
      <c r="AI29" s="197">
        <v>3.03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22.34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-0.17</v>
      </c>
      <c r="AH30" s="197">
        <v>0</v>
      </c>
      <c r="AI30" s="197">
        <v>3.03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22.34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-0.17</v>
      </c>
      <c r="AH31" s="197">
        <v>0</v>
      </c>
      <c r="AI31" s="197">
        <v>3.03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22.34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-0.17</v>
      </c>
      <c r="AH32" s="197">
        <v>0</v>
      </c>
      <c r="AI32" s="197">
        <v>3.03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22.34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-0.17</v>
      </c>
      <c r="AH33" s="197">
        <v>0</v>
      </c>
      <c r="AI33" s="197">
        <v>3.03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22.34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-0.17</v>
      </c>
      <c r="AH34" s="197">
        <v>0</v>
      </c>
      <c r="AI34" s="197">
        <v>3.03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22.34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-0.17</v>
      </c>
      <c r="AH35" s="197">
        <v>0</v>
      </c>
      <c r="AI35" s="197">
        <v>3.03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22.34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-0.17</v>
      </c>
      <c r="AH36" s="197">
        <v>0</v>
      </c>
      <c r="AI36" s="197">
        <v>3.03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22.34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-0.17</v>
      </c>
      <c r="AH37" s="197">
        <v>0</v>
      </c>
      <c r="AI37" s="197">
        <v>3.03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22.34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-0.17</v>
      </c>
      <c r="AH38" s="197">
        <v>0</v>
      </c>
      <c r="AI38" s="197">
        <v>3.03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22.34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-0.17</v>
      </c>
      <c r="AH39" s="197">
        <v>0</v>
      </c>
      <c r="AI39" s="197">
        <v>3.03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22.34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-0.17</v>
      </c>
      <c r="AH40" s="197">
        <v>0</v>
      </c>
      <c r="AI40" s="197">
        <v>3.03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22.34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-0.17</v>
      </c>
      <c r="AH41" s="197">
        <v>0</v>
      </c>
      <c r="AI41" s="197">
        <v>3.03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22.34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-0.17</v>
      </c>
      <c r="AH42" s="197">
        <v>0</v>
      </c>
      <c r="AI42" s="197">
        <v>3.03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22.34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-0.17</v>
      </c>
      <c r="AH43" s="197">
        <v>0</v>
      </c>
      <c r="AI43" s="197">
        <v>3.03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21.89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-0.17</v>
      </c>
      <c r="AH44" s="197">
        <v>0</v>
      </c>
      <c r="AI44" s="197">
        <v>3.03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21.89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-0.17</v>
      </c>
      <c r="AH45" s="197">
        <v>0</v>
      </c>
      <c r="AI45" s="197">
        <v>3.03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21.89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-0.17</v>
      </c>
      <c r="AH46" s="197">
        <v>0</v>
      </c>
      <c r="AI46" s="197">
        <v>3.03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21.89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-0.17</v>
      </c>
      <c r="AH47" s="197">
        <v>0</v>
      </c>
      <c r="AI47" s="197">
        <v>3.03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21.89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-0.17</v>
      </c>
      <c r="AH48" s="197">
        <v>0</v>
      </c>
      <c r="AI48" s="197">
        <v>3.03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21.89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-0.17</v>
      </c>
      <c r="AH49" s="197">
        <v>0</v>
      </c>
      <c r="AI49" s="197">
        <v>3.03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21.89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-0.17</v>
      </c>
      <c r="AH50" s="197">
        <v>0</v>
      </c>
      <c r="AI50" s="197">
        <v>3.03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21.89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-0.17</v>
      </c>
      <c r="AH51" s="197">
        <v>0</v>
      </c>
      <c r="AI51" s="197">
        <v>3.03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21.89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-0.17</v>
      </c>
      <c r="AH52" s="197">
        <v>0</v>
      </c>
      <c r="AI52" s="197">
        <v>3.03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 s="197">
        <v>21.89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-0.17</v>
      </c>
      <c r="AH53" s="197">
        <v>0</v>
      </c>
      <c r="AI53" s="197">
        <v>3.03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21.89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-0.17</v>
      </c>
      <c r="AH54" s="197">
        <v>0</v>
      </c>
      <c r="AI54" s="197">
        <v>3.03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 s="197">
        <v>21.89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-0.17</v>
      </c>
      <c r="AH55" s="197">
        <v>0</v>
      </c>
      <c r="AI55" s="197">
        <v>3.03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 s="197">
        <v>21.89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-0.17</v>
      </c>
      <c r="AH56" s="197">
        <v>0</v>
      </c>
      <c r="AI56" s="197">
        <v>3.03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 s="197">
        <v>21.89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-0.17</v>
      </c>
      <c r="AH57" s="197">
        <v>0</v>
      </c>
      <c r="AI57" s="197">
        <v>3.03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 s="197">
        <v>21.89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-0.17</v>
      </c>
      <c r="AH58" s="197">
        <v>0</v>
      </c>
      <c r="AI58" s="197">
        <v>3.03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 s="197">
        <v>21.89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-0.17</v>
      </c>
      <c r="AH59" s="197">
        <v>0</v>
      </c>
      <c r="AI59" s="197">
        <v>3.03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 s="197">
        <v>21.89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-0.17</v>
      </c>
      <c r="AH60" s="197">
        <v>0</v>
      </c>
      <c r="AI60" s="197">
        <v>3.03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 s="197">
        <v>21.89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-0.17</v>
      </c>
      <c r="AH61" s="197">
        <v>0</v>
      </c>
      <c r="AI61" s="197">
        <v>3.03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 s="197">
        <v>21.89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-0.17</v>
      </c>
      <c r="AH62" s="197">
        <v>0</v>
      </c>
      <c r="AI62" s="197">
        <v>3.03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 s="197">
        <v>21.89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-0.17</v>
      </c>
      <c r="AH63" s="197">
        <v>0</v>
      </c>
      <c r="AI63" s="197">
        <v>3.03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 s="197">
        <v>21.89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-0.17</v>
      </c>
      <c r="AH64" s="197">
        <v>0</v>
      </c>
      <c r="AI64" s="197">
        <v>3.03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 s="197">
        <v>21.89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-0.17</v>
      </c>
      <c r="AH65" s="197">
        <v>0</v>
      </c>
      <c r="AI65" s="197">
        <v>3.03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 s="197">
        <v>21.89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-0.17</v>
      </c>
      <c r="AH66" s="197">
        <v>0</v>
      </c>
      <c r="AI66" s="197">
        <v>3.03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 s="197">
        <v>21.89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-0.17</v>
      </c>
      <c r="AH67" s="197">
        <v>0</v>
      </c>
      <c r="AI67" s="197">
        <v>3.03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 s="197">
        <v>21.89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-0.17</v>
      </c>
      <c r="AH68" s="197">
        <v>0</v>
      </c>
      <c r="AI68" s="197">
        <v>3.03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 s="197">
        <v>21.89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-0.17</v>
      </c>
      <c r="AH69" s="197">
        <v>0</v>
      </c>
      <c r="AI69" s="197">
        <v>3.03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 s="197">
        <v>21.89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-0.17</v>
      </c>
      <c r="AH70" s="197">
        <v>0</v>
      </c>
      <c r="AI70" s="197">
        <v>3.03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 s="197">
        <v>21.89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-0.17</v>
      </c>
      <c r="AH71" s="197">
        <v>0</v>
      </c>
      <c r="AI71" s="197">
        <v>3.03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 s="197">
        <v>21.89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-0.17</v>
      </c>
      <c r="AH72" s="197">
        <v>0</v>
      </c>
      <c r="AI72" s="197">
        <v>3.03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 s="197">
        <v>21.89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-0.17</v>
      </c>
      <c r="AH73" s="197">
        <v>0</v>
      </c>
      <c r="AI73" s="197">
        <v>3.03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 s="197">
        <v>21.89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-0.17</v>
      </c>
      <c r="AH74" s="197">
        <v>0</v>
      </c>
      <c r="AI74" s="197">
        <v>3.03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 s="197">
        <v>21.89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-0.17</v>
      </c>
      <c r="AH75" s="197">
        <v>0</v>
      </c>
      <c r="AI75" s="197">
        <v>3.03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 s="197">
        <v>22.34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-0.17</v>
      </c>
      <c r="AH76" s="197">
        <v>0</v>
      </c>
      <c r="AI76" s="197">
        <v>3.03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 s="197">
        <v>22.34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-0.17</v>
      </c>
      <c r="AH77" s="197">
        <v>0</v>
      </c>
      <c r="AI77" s="197">
        <v>3.03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 s="197">
        <v>22.34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-0.17</v>
      </c>
      <c r="AH78" s="197">
        <v>0</v>
      </c>
      <c r="AI78" s="197">
        <v>3.03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 s="197">
        <v>22.34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-0.17</v>
      </c>
      <c r="AH79" s="197">
        <v>0</v>
      </c>
      <c r="AI79" s="197">
        <v>3.03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 s="197">
        <v>22.34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-0.17</v>
      </c>
      <c r="AH80" s="197">
        <v>0</v>
      </c>
      <c r="AI80" s="197">
        <v>3.03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 s="197">
        <v>22.34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-0.17</v>
      </c>
      <c r="AH81" s="197">
        <v>0</v>
      </c>
      <c r="AI81" s="197">
        <v>3.03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 s="197">
        <v>22.34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-0.17</v>
      </c>
      <c r="AH82" s="197">
        <v>0</v>
      </c>
      <c r="AI82" s="197">
        <v>3.03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 s="197">
        <v>22.34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-0.17</v>
      </c>
      <c r="AH83" s="197">
        <v>0</v>
      </c>
      <c r="AI83" s="197">
        <v>3.03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 s="197">
        <v>22.34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-0.17</v>
      </c>
      <c r="AH84" s="197">
        <v>0</v>
      </c>
      <c r="AI84" s="197">
        <v>3.03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 s="197">
        <v>22.34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-0.17</v>
      </c>
      <c r="AH85" s="197">
        <v>0</v>
      </c>
      <c r="AI85" s="197">
        <v>3.03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 s="197">
        <v>22.34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-0.17</v>
      </c>
      <c r="AH86" s="197">
        <v>0</v>
      </c>
      <c r="AI86" s="197">
        <v>3.03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 s="197">
        <v>22.34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-0.17</v>
      </c>
      <c r="AH87" s="197">
        <v>0</v>
      </c>
      <c r="AI87" s="197">
        <v>3.03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 s="197">
        <v>22.34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-0.17</v>
      </c>
      <c r="AH88" s="197">
        <v>0</v>
      </c>
      <c r="AI88" s="197">
        <v>3.03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 s="197">
        <v>22.34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-0.17</v>
      </c>
      <c r="AH89" s="197">
        <v>0</v>
      </c>
      <c r="AI89" s="197">
        <v>3.03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 s="197">
        <v>22.34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-0.17</v>
      </c>
      <c r="AH90" s="197">
        <v>0</v>
      </c>
      <c r="AI90" s="197">
        <v>3.03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 s="197">
        <v>22.34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-0.17</v>
      </c>
      <c r="AH91" s="197">
        <v>0</v>
      </c>
      <c r="AI91" s="197">
        <v>3.03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 s="197">
        <v>22.34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-0.17</v>
      </c>
      <c r="AH92" s="197">
        <v>0</v>
      </c>
      <c r="AI92" s="197">
        <v>3.03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 s="197">
        <v>22.34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-0.17</v>
      </c>
      <c r="AH93" s="197">
        <v>0</v>
      </c>
      <c r="AI93" s="197">
        <v>3.03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 s="197">
        <v>22.34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-0.17</v>
      </c>
      <c r="AH94" s="197">
        <v>0</v>
      </c>
      <c r="AI94" s="197">
        <v>3.03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 s="197">
        <v>22.34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-0.17</v>
      </c>
      <c r="AH95" s="197">
        <v>0</v>
      </c>
      <c r="AI95" s="197">
        <v>3.03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 s="197">
        <v>22.34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-0.17</v>
      </c>
      <c r="AH96" s="197">
        <v>0</v>
      </c>
      <c r="AI96" s="197">
        <v>3.03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 s="197">
        <v>22.34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-0.17</v>
      </c>
      <c r="AH97" s="197">
        <v>0</v>
      </c>
      <c r="AI97" s="197">
        <v>3.03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 s="197">
        <v>22.34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-0.17</v>
      </c>
      <c r="AH98" s="197">
        <v>0</v>
      </c>
      <c r="AI98" s="197">
        <v>3.03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 s="197">
        <v>22.34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-4.0799999999999994E-3</v>
      </c>
      <c r="AH99">
        <f t="shared" si="0"/>
        <v>0</v>
      </c>
      <c r="AI99">
        <f t="shared" si="0"/>
        <v>7.2719999999999937E-2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0.53256000000000037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45179</v>
      </c>
      <c r="B1" s="96" t="s">
        <v>274</v>
      </c>
      <c r="C1" s="96"/>
      <c r="D1" s="96"/>
      <c r="E1" s="96"/>
      <c r="F1" s="96"/>
      <c r="G1" s="97"/>
    </row>
    <row r="2" spans="1:7" ht="13.5" thickBot="1">
      <c r="A2" s="100"/>
      <c r="B2" s="104" t="s">
        <v>149</v>
      </c>
      <c r="C2" s="104" t="s">
        <v>150</v>
      </c>
      <c r="D2" s="104" t="s">
        <v>151</v>
      </c>
      <c r="E2" s="104" t="s">
        <v>152</v>
      </c>
      <c r="F2" s="104" t="s">
        <v>153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175</v>
      </c>
      <c r="B99" s="110">
        <f>SUM(B3:B98)/4000</f>
        <v>0</v>
      </c>
      <c r="C99" s="110">
        <f>SUM(C3:C98)/4000</f>
        <v>0</v>
      </c>
      <c r="D99" s="110">
        <f>SUM(D3:D98)/4000</f>
        <v>0</v>
      </c>
      <c r="E99" s="110">
        <f>SUM(E3:E98)/4000</f>
        <v>0</v>
      </c>
      <c r="F99" s="110">
        <f>SUM(F3:F98)/4000</f>
        <v>0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1.49</v>
      </c>
      <c r="AE3" s="197">
        <v>0</v>
      </c>
      <c r="AF3" s="197">
        <v>0</v>
      </c>
      <c r="AG3" s="197">
        <v>0</v>
      </c>
      <c r="AH3" s="197">
        <v>0</v>
      </c>
      <c r="AI3" s="197">
        <v>15.02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 s="197">
        <v>89.38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1.49</v>
      </c>
      <c r="AE4" s="197">
        <v>0</v>
      </c>
      <c r="AF4" s="197">
        <v>0</v>
      </c>
      <c r="AG4" s="197">
        <v>0</v>
      </c>
      <c r="AH4" s="197">
        <v>0</v>
      </c>
      <c r="AI4" s="197">
        <v>15.02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 s="197">
        <v>89.38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1.49</v>
      </c>
      <c r="AE5" s="197">
        <v>0</v>
      </c>
      <c r="AF5" s="197">
        <v>0</v>
      </c>
      <c r="AG5" s="197">
        <v>0</v>
      </c>
      <c r="AH5" s="197">
        <v>0</v>
      </c>
      <c r="AI5" s="197">
        <v>15.02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 s="197">
        <v>89.38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1.49</v>
      </c>
      <c r="AE6" s="197">
        <v>0</v>
      </c>
      <c r="AF6" s="197">
        <v>0</v>
      </c>
      <c r="AG6" s="197">
        <v>0</v>
      </c>
      <c r="AH6" s="197">
        <v>0</v>
      </c>
      <c r="AI6" s="197">
        <v>15.02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 s="197">
        <v>89.38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1.49</v>
      </c>
      <c r="AE7" s="197">
        <v>0</v>
      </c>
      <c r="AF7" s="197">
        <v>0</v>
      </c>
      <c r="AG7" s="197">
        <v>0</v>
      </c>
      <c r="AH7" s="197">
        <v>0</v>
      </c>
      <c r="AI7" s="197">
        <v>15.02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 s="197">
        <v>89.38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1.49</v>
      </c>
      <c r="AE8" s="197">
        <v>0</v>
      </c>
      <c r="AF8" s="197">
        <v>0</v>
      </c>
      <c r="AG8" s="197">
        <v>0</v>
      </c>
      <c r="AH8" s="197">
        <v>0</v>
      </c>
      <c r="AI8" s="197">
        <v>15.02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 s="197">
        <v>89.38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1.49</v>
      </c>
      <c r="AE9" s="197">
        <v>0</v>
      </c>
      <c r="AF9" s="197">
        <v>0</v>
      </c>
      <c r="AG9" s="197">
        <v>0</v>
      </c>
      <c r="AH9" s="197">
        <v>0</v>
      </c>
      <c r="AI9" s="197">
        <v>15.02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 s="197">
        <v>89.38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1.49</v>
      </c>
      <c r="AE10" s="197">
        <v>0</v>
      </c>
      <c r="AF10" s="197">
        <v>0</v>
      </c>
      <c r="AG10" s="197">
        <v>0</v>
      </c>
      <c r="AH10" s="197">
        <v>0</v>
      </c>
      <c r="AI10" s="197">
        <v>15.02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 s="197">
        <v>89.38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1.49</v>
      </c>
      <c r="AE11" s="197">
        <v>0</v>
      </c>
      <c r="AF11" s="197">
        <v>0</v>
      </c>
      <c r="AG11" s="197">
        <v>0</v>
      </c>
      <c r="AH11" s="197">
        <v>0</v>
      </c>
      <c r="AI11" s="197">
        <v>15.02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 s="197">
        <v>89.38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1.49</v>
      </c>
      <c r="AE12" s="197">
        <v>0</v>
      </c>
      <c r="AF12" s="197">
        <v>0</v>
      </c>
      <c r="AG12" s="197">
        <v>0</v>
      </c>
      <c r="AH12" s="197">
        <v>0</v>
      </c>
      <c r="AI12" s="197">
        <v>15.02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 s="197">
        <v>89.38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1.49</v>
      </c>
      <c r="AE13" s="197">
        <v>0</v>
      </c>
      <c r="AF13" s="197">
        <v>0</v>
      </c>
      <c r="AG13" s="197">
        <v>0</v>
      </c>
      <c r="AH13" s="197">
        <v>0</v>
      </c>
      <c r="AI13" s="197">
        <v>15.02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 s="197">
        <v>89.38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1.49</v>
      </c>
      <c r="AE14" s="197">
        <v>0</v>
      </c>
      <c r="AF14" s="197">
        <v>0</v>
      </c>
      <c r="AG14" s="197">
        <v>0</v>
      </c>
      <c r="AH14" s="197">
        <v>0</v>
      </c>
      <c r="AI14" s="197">
        <v>15.02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 s="197">
        <v>89.38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1.49</v>
      </c>
      <c r="AE15" s="197">
        <v>0</v>
      </c>
      <c r="AF15" s="197">
        <v>0</v>
      </c>
      <c r="AG15" s="197">
        <v>0</v>
      </c>
      <c r="AH15" s="197">
        <v>0</v>
      </c>
      <c r="AI15" s="197">
        <v>15.02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 s="197">
        <v>89.38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1.49</v>
      </c>
      <c r="AE16" s="197">
        <v>0</v>
      </c>
      <c r="AF16" s="197">
        <v>0</v>
      </c>
      <c r="AG16" s="197">
        <v>0</v>
      </c>
      <c r="AH16" s="197">
        <v>0</v>
      </c>
      <c r="AI16" s="197">
        <v>15.02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 s="197">
        <v>89.38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1.49</v>
      </c>
      <c r="AE17" s="197">
        <v>0</v>
      </c>
      <c r="AF17" s="197">
        <v>0</v>
      </c>
      <c r="AG17" s="197">
        <v>0</v>
      </c>
      <c r="AH17" s="197">
        <v>0</v>
      </c>
      <c r="AI17" s="197">
        <v>15.02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 s="197">
        <v>89.38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1.49</v>
      </c>
      <c r="AE18" s="197">
        <v>0</v>
      </c>
      <c r="AF18" s="197">
        <v>0</v>
      </c>
      <c r="AG18" s="197">
        <v>0</v>
      </c>
      <c r="AH18" s="197">
        <v>0</v>
      </c>
      <c r="AI18" s="197">
        <v>15.02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 s="197">
        <v>89.38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1.49</v>
      </c>
      <c r="AE19" s="197">
        <v>0</v>
      </c>
      <c r="AF19" s="197">
        <v>0</v>
      </c>
      <c r="AG19" s="197">
        <v>0</v>
      </c>
      <c r="AH19" s="197">
        <v>0</v>
      </c>
      <c r="AI19" s="197">
        <v>15.02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 s="197">
        <v>89.38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1.49</v>
      </c>
      <c r="AE20" s="197">
        <v>0</v>
      </c>
      <c r="AF20" s="197">
        <v>0</v>
      </c>
      <c r="AG20" s="197">
        <v>0</v>
      </c>
      <c r="AH20" s="197">
        <v>0</v>
      </c>
      <c r="AI20" s="197">
        <v>15.02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 s="197">
        <v>89.38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1.49</v>
      </c>
      <c r="AE21" s="197">
        <v>0</v>
      </c>
      <c r="AF21" s="197">
        <v>0</v>
      </c>
      <c r="AG21" s="197">
        <v>0</v>
      </c>
      <c r="AH21" s="197">
        <v>0</v>
      </c>
      <c r="AI21" s="197">
        <v>15.02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89.38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1.49</v>
      </c>
      <c r="AE22" s="197">
        <v>0</v>
      </c>
      <c r="AF22" s="197">
        <v>0</v>
      </c>
      <c r="AG22" s="197">
        <v>0</v>
      </c>
      <c r="AH22" s="197">
        <v>0</v>
      </c>
      <c r="AI22" s="197">
        <v>15.02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89.38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1.49</v>
      </c>
      <c r="AE23" s="197">
        <v>0</v>
      </c>
      <c r="AF23" s="197">
        <v>0</v>
      </c>
      <c r="AG23" s="197">
        <v>0</v>
      </c>
      <c r="AH23" s="197">
        <v>0</v>
      </c>
      <c r="AI23" s="197">
        <v>15.02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89.38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1.49</v>
      </c>
      <c r="AE24" s="197">
        <v>0</v>
      </c>
      <c r="AF24" s="197">
        <v>0</v>
      </c>
      <c r="AG24" s="197">
        <v>0</v>
      </c>
      <c r="AH24" s="197">
        <v>0</v>
      </c>
      <c r="AI24" s="197">
        <v>15.02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89.38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1.49</v>
      </c>
      <c r="AE25" s="197">
        <v>0</v>
      </c>
      <c r="AF25" s="197">
        <v>0</v>
      </c>
      <c r="AG25" s="197">
        <v>0</v>
      </c>
      <c r="AH25" s="197">
        <v>0</v>
      </c>
      <c r="AI25" s="197">
        <v>15.02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89.38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1.49</v>
      </c>
      <c r="AE26" s="197">
        <v>0</v>
      </c>
      <c r="AF26" s="197">
        <v>0</v>
      </c>
      <c r="AG26" s="197">
        <v>0</v>
      </c>
      <c r="AH26" s="197">
        <v>0</v>
      </c>
      <c r="AI26" s="197">
        <v>15.02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89.38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1.49</v>
      </c>
      <c r="AE27" s="197">
        <v>0</v>
      </c>
      <c r="AF27" s="197">
        <v>0</v>
      </c>
      <c r="AG27" s="197">
        <v>0</v>
      </c>
      <c r="AH27" s="197">
        <v>0</v>
      </c>
      <c r="AI27" s="197">
        <v>15.02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89.38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1.49</v>
      </c>
      <c r="AE28" s="197">
        <v>0</v>
      </c>
      <c r="AF28" s="197">
        <v>0</v>
      </c>
      <c r="AG28" s="197">
        <v>0</v>
      </c>
      <c r="AH28" s="197">
        <v>0</v>
      </c>
      <c r="AI28" s="197">
        <v>15.02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89.38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1.49</v>
      </c>
      <c r="AE29" s="197">
        <v>0</v>
      </c>
      <c r="AF29" s="197">
        <v>0</v>
      </c>
      <c r="AG29" s="197">
        <v>0</v>
      </c>
      <c r="AH29" s="197">
        <v>0</v>
      </c>
      <c r="AI29" s="197">
        <v>15.02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89.38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1.49</v>
      </c>
      <c r="AE30" s="197">
        <v>0</v>
      </c>
      <c r="AF30" s="197">
        <v>0</v>
      </c>
      <c r="AG30" s="197">
        <v>0</v>
      </c>
      <c r="AH30" s="197">
        <v>0</v>
      </c>
      <c r="AI30" s="197">
        <v>15.02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89.38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1.49</v>
      </c>
      <c r="AE31" s="197">
        <v>0</v>
      </c>
      <c r="AF31" s="197">
        <v>0</v>
      </c>
      <c r="AG31" s="197">
        <v>0</v>
      </c>
      <c r="AH31" s="197">
        <v>0</v>
      </c>
      <c r="AI31" s="197">
        <v>15.02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89.38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1.49</v>
      </c>
      <c r="AE32" s="197">
        <v>0</v>
      </c>
      <c r="AF32" s="197">
        <v>0</v>
      </c>
      <c r="AG32" s="197">
        <v>0</v>
      </c>
      <c r="AH32" s="197">
        <v>0</v>
      </c>
      <c r="AI32" s="197">
        <v>15.02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89.38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1.49</v>
      </c>
      <c r="AE33" s="197">
        <v>0</v>
      </c>
      <c r="AF33" s="197">
        <v>0</v>
      </c>
      <c r="AG33" s="197">
        <v>0</v>
      </c>
      <c r="AH33" s="197">
        <v>0</v>
      </c>
      <c r="AI33" s="197">
        <v>15.02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89.38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1.49</v>
      </c>
      <c r="AE34" s="197">
        <v>0</v>
      </c>
      <c r="AF34" s="197">
        <v>0</v>
      </c>
      <c r="AG34" s="197">
        <v>0</v>
      </c>
      <c r="AH34" s="197">
        <v>0</v>
      </c>
      <c r="AI34" s="197">
        <v>15.02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89.38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1.49</v>
      </c>
      <c r="AE35" s="197">
        <v>0</v>
      </c>
      <c r="AF35" s="197">
        <v>0</v>
      </c>
      <c r="AG35" s="197">
        <v>0</v>
      </c>
      <c r="AH35" s="197">
        <v>0</v>
      </c>
      <c r="AI35" s="197">
        <v>15.02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89.38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1.49</v>
      </c>
      <c r="AE36" s="197">
        <v>0</v>
      </c>
      <c r="AF36" s="197">
        <v>0</v>
      </c>
      <c r="AG36" s="197">
        <v>0</v>
      </c>
      <c r="AH36" s="197">
        <v>0</v>
      </c>
      <c r="AI36" s="197">
        <v>15.02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89.38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1.49</v>
      </c>
      <c r="AE37" s="197">
        <v>0</v>
      </c>
      <c r="AF37" s="197">
        <v>0</v>
      </c>
      <c r="AG37" s="197">
        <v>0</v>
      </c>
      <c r="AH37" s="197">
        <v>0</v>
      </c>
      <c r="AI37" s="197">
        <v>15.02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89.38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1.49</v>
      </c>
      <c r="AE38" s="197">
        <v>0</v>
      </c>
      <c r="AF38" s="197">
        <v>0</v>
      </c>
      <c r="AG38" s="197">
        <v>0</v>
      </c>
      <c r="AH38" s="197">
        <v>0</v>
      </c>
      <c r="AI38" s="197">
        <v>15.02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89.38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1.49</v>
      </c>
      <c r="AE39" s="197">
        <v>0</v>
      </c>
      <c r="AF39" s="197">
        <v>0</v>
      </c>
      <c r="AG39" s="197">
        <v>0</v>
      </c>
      <c r="AH39" s="197">
        <v>0</v>
      </c>
      <c r="AI39" s="197">
        <v>15.02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89.38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1.49</v>
      </c>
      <c r="AE40" s="197">
        <v>0</v>
      </c>
      <c r="AF40" s="197">
        <v>0</v>
      </c>
      <c r="AG40" s="197">
        <v>0</v>
      </c>
      <c r="AH40" s="197">
        <v>0</v>
      </c>
      <c r="AI40" s="197">
        <v>15.02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89.38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1.49</v>
      </c>
      <c r="AE41" s="197">
        <v>0</v>
      </c>
      <c r="AF41" s="197">
        <v>0</v>
      </c>
      <c r="AG41" s="197">
        <v>0</v>
      </c>
      <c r="AH41" s="197">
        <v>0</v>
      </c>
      <c r="AI41" s="197">
        <v>15.02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89.38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1.49</v>
      </c>
      <c r="AE42" s="197">
        <v>0</v>
      </c>
      <c r="AF42" s="197">
        <v>0</v>
      </c>
      <c r="AG42" s="197">
        <v>0</v>
      </c>
      <c r="AH42" s="197">
        <v>0</v>
      </c>
      <c r="AI42" s="197">
        <v>15.02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89.38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1.49</v>
      </c>
      <c r="AE43" s="197">
        <v>0</v>
      </c>
      <c r="AF43" s="197">
        <v>0</v>
      </c>
      <c r="AG43" s="197">
        <v>0</v>
      </c>
      <c r="AH43" s="197">
        <v>0</v>
      </c>
      <c r="AI43" s="197">
        <v>15.02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87.55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1.49</v>
      </c>
      <c r="AE44" s="197">
        <v>0</v>
      </c>
      <c r="AF44" s="197">
        <v>0</v>
      </c>
      <c r="AG44" s="197">
        <v>0</v>
      </c>
      <c r="AH44" s="197">
        <v>0</v>
      </c>
      <c r="AI44" s="197">
        <v>15.02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87.55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1.49</v>
      </c>
      <c r="AE45" s="197">
        <v>0</v>
      </c>
      <c r="AF45" s="197">
        <v>0</v>
      </c>
      <c r="AG45" s="197">
        <v>0</v>
      </c>
      <c r="AH45" s="197">
        <v>0</v>
      </c>
      <c r="AI45" s="197">
        <v>15.02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87.55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1.49</v>
      </c>
      <c r="AE46" s="197">
        <v>0</v>
      </c>
      <c r="AF46" s="197">
        <v>0</v>
      </c>
      <c r="AG46" s="197">
        <v>0</v>
      </c>
      <c r="AH46" s="197">
        <v>0</v>
      </c>
      <c r="AI46" s="197">
        <v>15.02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87.55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1.49</v>
      </c>
      <c r="AE47" s="197">
        <v>0</v>
      </c>
      <c r="AF47" s="197">
        <v>0</v>
      </c>
      <c r="AG47" s="197">
        <v>0</v>
      </c>
      <c r="AH47" s="197">
        <v>0</v>
      </c>
      <c r="AI47" s="197">
        <v>15.02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87.55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1.49</v>
      </c>
      <c r="AE48" s="197">
        <v>0</v>
      </c>
      <c r="AF48" s="197">
        <v>0</v>
      </c>
      <c r="AG48" s="197">
        <v>0</v>
      </c>
      <c r="AH48" s="197">
        <v>0</v>
      </c>
      <c r="AI48" s="197">
        <v>15.02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87.55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1.49</v>
      </c>
      <c r="AE49" s="197">
        <v>0</v>
      </c>
      <c r="AF49" s="197">
        <v>0</v>
      </c>
      <c r="AG49" s="197">
        <v>0</v>
      </c>
      <c r="AH49" s="197">
        <v>0</v>
      </c>
      <c r="AI49" s="197">
        <v>15.02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87.55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1.49</v>
      </c>
      <c r="AE50" s="197">
        <v>0</v>
      </c>
      <c r="AF50" s="197">
        <v>0</v>
      </c>
      <c r="AG50" s="197">
        <v>0</v>
      </c>
      <c r="AH50" s="197">
        <v>0</v>
      </c>
      <c r="AI50" s="197">
        <v>15.02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87.55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1.49</v>
      </c>
      <c r="AE51" s="197">
        <v>0</v>
      </c>
      <c r="AF51" s="197">
        <v>0</v>
      </c>
      <c r="AG51" s="197">
        <v>0</v>
      </c>
      <c r="AH51" s="197">
        <v>0</v>
      </c>
      <c r="AI51" s="197">
        <v>15.02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87.55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1.49</v>
      </c>
      <c r="AE52" s="197">
        <v>0</v>
      </c>
      <c r="AF52" s="197">
        <v>0</v>
      </c>
      <c r="AG52" s="197">
        <v>0</v>
      </c>
      <c r="AH52" s="197">
        <v>0</v>
      </c>
      <c r="AI52" s="197">
        <v>15.02</v>
      </c>
      <c r="AJ52" s="197">
        <v>0</v>
      </c>
      <c r="AK52" s="197">
        <v>4.3499999999999996</v>
      </c>
      <c r="AL52" s="197">
        <v>0</v>
      </c>
      <c r="AM52" s="197">
        <v>0</v>
      </c>
      <c r="AN52" s="197">
        <v>0</v>
      </c>
      <c r="AO52" s="197">
        <v>87.55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1.49</v>
      </c>
      <c r="AE53" s="197">
        <v>0</v>
      </c>
      <c r="AF53" s="197">
        <v>0</v>
      </c>
      <c r="AG53" s="197">
        <v>0</v>
      </c>
      <c r="AH53" s="197">
        <v>0</v>
      </c>
      <c r="AI53" s="197">
        <v>15.02</v>
      </c>
      <c r="AJ53" s="197">
        <v>0</v>
      </c>
      <c r="AK53" s="197">
        <v>4.3499999999999996</v>
      </c>
      <c r="AL53" s="197">
        <v>0</v>
      </c>
      <c r="AM53" s="197">
        <v>0</v>
      </c>
      <c r="AN53" s="197">
        <v>0</v>
      </c>
      <c r="AO53" s="197">
        <v>87.55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1.49</v>
      </c>
      <c r="AE54" s="197">
        <v>0</v>
      </c>
      <c r="AF54" s="197">
        <v>0</v>
      </c>
      <c r="AG54" s="197">
        <v>0</v>
      </c>
      <c r="AH54" s="197">
        <v>0</v>
      </c>
      <c r="AI54" s="197">
        <v>15.02</v>
      </c>
      <c r="AJ54" s="197">
        <v>0</v>
      </c>
      <c r="AK54" s="197">
        <v>4.3499999999999996</v>
      </c>
      <c r="AL54" s="197">
        <v>0</v>
      </c>
      <c r="AM54" s="197">
        <v>0</v>
      </c>
      <c r="AN54" s="197">
        <v>0</v>
      </c>
      <c r="AO54" s="197">
        <v>87.55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1.49</v>
      </c>
      <c r="AE55" s="197">
        <v>0</v>
      </c>
      <c r="AF55" s="197">
        <v>0</v>
      </c>
      <c r="AG55" s="197">
        <v>0</v>
      </c>
      <c r="AH55" s="197">
        <v>0</v>
      </c>
      <c r="AI55" s="197">
        <v>15.02</v>
      </c>
      <c r="AJ55" s="197">
        <v>0</v>
      </c>
      <c r="AK55" s="197">
        <v>4.3499999999999996</v>
      </c>
      <c r="AL55" s="197">
        <v>0</v>
      </c>
      <c r="AM55" s="197">
        <v>0</v>
      </c>
      <c r="AN55" s="197">
        <v>0</v>
      </c>
      <c r="AO55" s="197">
        <v>87.55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1.49</v>
      </c>
      <c r="AE56" s="197">
        <v>0</v>
      </c>
      <c r="AF56" s="197">
        <v>0</v>
      </c>
      <c r="AG56" s="197">
        <v>0</v>
      </c>
      <c r="AH56" s="197">
        <v>0</v>
      </c>
      <c r="AI56" s="197">
        <v>15.02</v>
      </c>
      <c r="AJ56" s="197">
        <v>0</v>
      </c>
      <c r="AK56" s="197">
        <v>4.3499999999999996</v>
      </c>
      <c r="AL56" s="197">
        <v>0</v>
      </c>
      <c r="AM56" s="197">
        <v>0</v>
      </c>
      <c r="AN56" s="197">
        <v>0</v>
      </c>
      <c r="AO56" s="197">
        <v>87.55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1.49</v>
      </c>
      <c r="AE57" s="197">
        <v>0</v>
      </c>
      <c r="AF57" s="197">
        <v>0</v>
      </c>
      <c r="AG57" s="197">
        <v>0</v>
      </c>
      <c r="AH57" s="197">
        <v>0</v>
      </c>
      <c r="AI57" s="197">
        <v>15.02</v>
      </c>
      <c r="AJ57" s="197">
        <v>0</v>
      </c>
      <c r="AK57" s="197">
        <v>4.3099999999999996</v>
      </c>
      <c r="AL57" s="197">
        <v>0</v>
      </c>
      <c r="AM57" s="197">
        <v>0</v>
      </c>
      <c r="AN57" s="197">
        <v>0</v>
      </c>
      <c r="AO57" s="197">
        <v>87.55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1.49</v>
      </c>
      <c r="AE58" s="197">
        <v>0</v>
      </c>
      <c r="AF58" s="197">
        <v>0</v>
      </c>
      <c r="AG58" s="197">
        <v>0</v>
      </c>
      <c r="AH58" s="197">
        <v>0</v>
      </c>
      <c r="AI58" s="197">
        <v>15.02</v>
      </c>
      <c r="AJ58" s="197">
        <v>0</v>
      </c>
      <c r="AK58" s="197">
        <v>4.3099999999999996</v>
      </c>
      <c r="AL58" s="197">
        <v>0</v>
      </c>
      <c r="AM58" s="197">
        <v>0</v>
      </c>
      <c r="AN58" s="197">
        <v>0</v>
      </c>
      <c r="AO58" s="197">
        <v>87.55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1.49</v>
      </c>
      <c r="AE59" s="197">
        <v>0</v>
      </c>
      <c r="AF59" s="197">
        <v>0</v>
      </c>
      <c r="AG59" s="197">
        <v>0</v>
      </c>
      <c r="AH59" s="197">
        <v>0</v>
      </c>
      <c r="AI59" s="197">
        <v>15.02</v>
      </c>
      <c r="AJ59" s="197">
        <v>0</v>
      </c>
      <c r="AK59" s="197">
        <v>4.3099999999999996</v>
      </c>
      <c r="AL59" s="197">
        <v>0</v>
      </c>
      <c r="AM59" s="197">
        <v>0</v>
      </c>
      <c r="AN59" s="197">
        <v>0</v>
      </c>
      <c r="AO59" s="197">
        <v>87.55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1.49</v>
      </c>
      <c r="AE60" s="197">
        <v>0</v>
      </c>
      <c r="AF60" s="197">
        <v>0</v>
      </c>
      <c r="AG60" s="197">
        <v>0</v>
      </c>
      <c r="AH60" s="197">
        <v>0</v>
      </c>
      <c r="AI60" s="197">
        <v>15.02</v>
      </c>
      <c r="AJ60" s="197">
        <v>0</v>
      </c>
      <c r="AK60" s="197">
        <v>4.3099999999999996</v>
      </c>
      <c r="AL60" s="197">
        <v>0</v>
      </c>
      <c r="AM60" s="197">
        <v>0</v>
      </c>
      <c r="AN60" s="197">
        <v>0</v>
      </c>
      <c r="AO60" s="197">
        <v>87.55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1.49</v>
      </c>
      <c r="AE61" s="197">
        <v>0</v>
      </c>
      <c r="AF61" s="197">
        <v>0</v>
      </c>
      <c r="AG61" s="197">
        <v>0</v>
      </c>
      <c r="AH61" s="197">
        <v>0</v>
      </c>
      <c r="AI61" s="197">
        <v>15.02</v>
      </c>
      <c r="AJ61" s="197">
        <v>0</v>
      </c>
      <c r="AK61" s="197">
        <v>4.3099999999999996</v>
      </c>
      <c r="AL61" s="197">
        <v>0</v>
      </c>
      <c r="AM61" s="197">
        <v>0</v>
      </c>
      <c r="AN61" s="197">
        <v>0</v>
      </c>
      <c r="AO61" s="197">
        <v>87.55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1.49</v>
      </c>
      <c r="AE62" s="197">
        <v>0</v>
      </c>
      <c r="AF62" s="197">
        <v>0</v>
      </c>
      <c r="AG62" s="197">
        <v>0</v>
      </c>
      <c r="AH62" s="197">
        <v>0</v>
      </c>
      <c r="AI62" s="197">
        <v>15.02</v>
      </c>
      <c r="AJ62" s="197">
        <v>0</v>
      </c>
      <c r="AK62" s="197">
        <v>4.3099999999999996</v>
      </c>
      <c r="AL62" s="197">
        <v>0</v>
      </c>
      <c r="AM62" s="197">
        <v>0</v>
      </c>
      <c r="AN62" s="197">
        <v>0</v>
      </c>
      <c r="AO62" s="197">
        <v>87.55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1.49</v>
      </c>
      <c r="AE63" s="197">
        <v>0</v>
      </c>
      <c r="AF63" s="197">
        <v>0</v>
      </c>
      <c r="AG63" s="197">
        <v>0</v>
      </c>
      <c r="AH63" s="197">
        <v>0</v>
      </c>
      <c r="AI63" s="197">
        <v>15.02</v>
      </c>
      <c r="AJ63" s="197">
        <v>0</v>
      </c>
      <c r="AK63" s="197">
        <v>4.3099999999999996</v>
      </c>
      <c r="AL63" s="197">
        <v>0</v>
      </c>
      <c r="AM63" s="197">
        <v>0</v>
      </c>
      <c r="AN63" s="197">
        <v>0</v>
      </c>
      <c r="AO63" s="197">
        <v>87.55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1.49</v>
      </c>
      <c r="AE64" s="197">
        <v>0</v>
      </c>
      <c r="AF64" s="197">
        <v>0</v>
      </c>
      <c r="AG64" s="197">
        <v>0</v>
      </c>
      <c r="AH64" s="197">
        <v>0</v>
      </c>
      <c r="AI64" s="197">
        <v>15.02</v>
      </c>
      <c r="AJ64" s="197">
        <v>0</v>
      </c>
      <c r="AK64" s="197">
        <v>4.3099999999999996</v>
      </c>
      <c r="AL64" s="197">
        <v>0</v>
      </c>
      <c r="AM64" s="197">
        <v>0</v>
      </c>
      <c r="AN64" s="197">
        <v>0</v>
      </c>
      <c r="AO64" s="197">
        <v>87.55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1.49</v>
      </c>
      <c r="AE65" s="197">
        <v>0</v>
      </c>
      <c r="AF65" s="197">
        <v>0</v>
      </c>
      <c r="AG65" s="197">
        <v>0</v>
      </c>
      <c r="AH65" s="197">
        <v>0</v>
      </c>
      <c r="AI65" s="197">
        <v>15.02</v>
      </c>
      <c r="AJ65" s="197">
        <v>0</v>
      </c>
      <c r="AK65" s="197">
        <v>4.3099999999999996</v>
      </c>
      <c r="AL65" s="197">
        <v>0</v>
      </c>
      <c r="AM65" s="197">
        <v>0</v>
      </c>
      <c r="AN65" s="197">
        <v>0</v>
      </c>
      <c r="AO65" s="197">
        <v>87.55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1.49</v>
      </c>
      <c r="AE66" s="197">
        <v>0</v>
      </c>
      <c r="AF66" s="197">
        <v>0</v>
      </c>
      <c r="AG66" s="197">
        <v>0</v>
      </c>
      <c r="AH66" s="197">
        <v>0</v>
      </c>
      <c r="AI66" s="197">
        <v>15.02</v>
      </c>
      <c r="AJ66" s="197">
        <v>0</v>
      </c>
      <c r="AK66" s="197">
        <v>4.3099999999999996</v>
      </c>
      <c r="AL66" s="197">
        <v>0</v>
      </c>
      <c r="AM66" s="197">
        <v>0</v>
      </c>
      <c r="AN66" s="197">
        <v>0</v>
      </c>
      <c r="AO66" s="197">
        <v>87.55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1.49</v>
      </c>
      <c r="AE67" s="197">
        <v>0</v>
      </c>
      <c r="AF67" s="197">
        <v>0</v>
      </c>
      <c r="AG67" s="197">
        <v>0</v>
      </c>
      <c r="AH67" s="197">
        <v>0</v>
      </c>
      <c r="AI67" s="197">
        <v>15.02</v>
      </c>
      <c r="AJ67" s="197">
        <v>0</v>
      </c>
      <c r="AK67" s="197">
        <v>4.3099999999999996</v>
      </c>
      <c r="AL67" s="197">
        <v>0</v>
      </c>
      <c r="AM67" s="197">
        <v>0</v>
      </c>
      <c r="AN67" s="197">
        <v>0</v>
      </c>
      <c r="AO67" s="197">
        <v>87.55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1.49</v>
      </c>
      <c r="AE68" s="197">
        <v>0</v>
      </c>
      <c r="AF68" s="197">
        <v>0</v>
      </c>
      <c r="AG68" s="197">
        <v>0</v>
      </c>
      <c r="AH68" s="197">
        <v>0</v>
      </c>
      <c r="AI68" s="197">
        <v>15.02</v>
      </c>
      <c r="AJ68" s="197">
        <v>0</v>
      </c>
      <c r="AK68" s="197">
        <v>4.3099999999999996</v>
      </c>
      <c r="AL68" s="197">
        <v>0</v>
      </c>
      <c r="AM68" s="197">
        <v>0</v>
      </c>
      <c r="AN68" s="197">
        <v>0</v>
      </c>
      <c r="AO68" s="197">
        <v>87.55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1.49</v>
      </c>
      <c r="AE69" s="197">
        <v>0</v>
      </c>
      <c r="AF69" s="197">
        <v>0</v>
      </c>
      <c r="AG69" s="197">
        <v>0</v>
      </c>
      <c r="AH69" s="197">
        <v>0</v>
      </c>
      <c r="AI69" s="197">
        <v>15.02</v>
      </c>
      <c r="AJ69" s="197">
        <v>0</v>
      </c>
      <c r="AK69" s="197">
        <v>4.3099999999999996</v>
      </c>
      <c r="AL69" s="197">
        <v>0</v>
      </c>
      <c r="AM69" s="197">
        <v>0</v>
      </c>
      <c r="AN69" s="197">
        <v>0</v>
      </c>
      <c r="AO69" s="197">
        <v>87.55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1.49</v>
      </c>
      <c r="AE70" s="197">
        <v>0</v>
      </c>
      <c r="AF70" s="197">
        <v>0</v>
      </c>
      <c r="AG70" s="197">
        <v>0</v>
      </c>
      <c r="AH70" s="197">
        <v>0</v>
      </c>
      <c r="AI70" s="197">
        <v>15.02</v>
      </c>
      <c r="AJ70" s="197">
        <v>0</v>
      </c>
      <c r="AK70" s="197">
        <v>4.3099999999999996</v>
      </c>
      <c r="AL70" s="197">
        <v>0</v>
      </c>
      <c r="AM70" s="197">
        <v>0</v>
      </c>
      <c r="AN70" s="197">
        <v>0</v>
      </c>
      <c r="AO70" s="197">
        <v>87.55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1.49</v>
      </c>
      <c r="AE71" s="197">
        <v>0</v>
      </c>
      <c r="AF71" s="197">
        <v>0</v>
      </c>
      <c r="AG71" s="197">
        <v>0</v>
      </c>
      <c r="AH71" s="197">
        <v>0</v>
      </c>
      <c r="AI71" s="197">
        <v>15.02</v>
      </c>
      <c r="AJ71" s="197">
        <v>0</v>
      </c>
      <c r="AK71" s="197">
        <v>4.3099999999999996</v>
      </c>
      <c r="AL71" s="197">
        <v>0</v>
      </c>
      <c r="AM71" s="197">
        <v>0</v>
      </c>
      <c r="AN71" s="197">
        <v>0</v>
      </c>
      <c r="AO71" s="197">
        <v>87.55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1.49</v>
      </c>
      <c r="AE72" s="197">
        <v>0</v>
      </c>
      <c r="AF72" s="197">
        <v>0</v>
      </c>
      <c r="AG72" s="197">
        <v>0</v>
      </c>
      <c r="AH72" s="197">
        <v>0</v>
      </c>
      <c r="AI72" s="197">
        <v>15.02</v>
      </c>
      <c r="AJ72" s="197">
        <v>0</v>
      </c>
      <c r="AK72" s="197">
        <v>4.3099999999999996</v>
      </c>
      <c r="AL72" s="197">
        <v>0</v>
      </c>
      <c r="AM72" s="197">
        <v>0</v>
      </c>
      <c r="AN72" s="197">
        <v>0</v>
      </c>
      <c r="AO72" s="197">
        <v>87.55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1.49</v>
      </c>
      <c r="AE73" s="197">
        <v>0</v>
      </c>
      <c r="AF73" s="197">
        <v>0</v>
      </c>
      <c r="AG73" s="197">
        <v>0</v>
      </c>
      <c r="AH73" s="197">
        <v>0</v>
      </c>
      <c r="AI73" s="197">
        <v>15.02</v>
      </c>
      <c r="AJ73" s="197">
        <v>0</v>
      </c>
      <c r="AK73" s="197">
        <v>4.3099999999999996</v>
      </c>
      <c r="AL73" s="197">
        <v>0</v>
      </c>
      <c r="AM73" s="197">
        <v>0</v>
      </c>
      <c r="AN73" s="197">
        <v>0</v>
      </c>
      <c r="AO73" s="197">
        <v>87.55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1.49</v>
      </c>
      <c r="AE74" s="197">
        <v>0</v>
      </c>
      <c r="AF74" s="197">
        <v>0</v>
      </c>
      <c r="AG74" s="197">
        <v>0</v>
      </c>
      <c r="AH74" s="197">
        <v>0</v>
      </c>
      <c r="AI74" s="197">
        <v>15.02</v>
      </c>
      <c r="AJ74" s="197">
        <v>0</v>
      </c>
      <c r="AK74" s="197">
        <v>4.3099999999999996</v>
      </c>
      <c r="AL74" s="197">
        <v>0</v>
      </c>
      <c r="AM74" s="197">
        <v>0</v>
      </c>
      <c r="AN74" s="197">
        <v>0</v>
      </c>
      <c r="AO74" s="197">
        <v>87.55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1.49</v>
      </c>
      <c r="AE75" s="197">
        <v>0</v>
      </c>
      <c r="AF75" s="197">
        <v>0</v>
      </c>
      <c r="AG75" s="197">
        <v>0</v>
      </c>
      <c r="AH75" s="197">
        <v>0</v>
      </c>
      <c r="AI75" s="197">
        <v>15.02</v>
      </c>
      <c r="AJ75" s="197">
        <v>0</v>
      </c>
      <c r="AK75" s="197">
        <v>4.3099999999999996</v>
      </c>
      <c r="AL75" s="197">
        <v>0</v>
      </c>
      <c r="AM75" s="197">
        <v>0</v>
      </c>
      <c r="AN75" s="197">
        <v>0</v>
      </c>
      <c r="AO75" s="197">
        <v>89.38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1.49</v>
      </c>
      <c r="AE76" s="197">
        <v>0</v>
      </c>
      <c r="AF76" s="197">
        <v>0</v>
      </c>
      <c r="AG76" s="197">
        <v>0</v>
      </c>
      <c r="AH76" s="197">
        <v>0</v>
      </c>
      <c r="AI76" s="197">
        <v>15.02</v>
      </c>
      <c r="AJ76" s="197">
        <v>0</v>
      </c>
      <c r="AK76" s="197">
        <v>4.3099999999999996</v>
      </c>
      <c r="AL76" s="197">
        <v>0</v>
      </c>
      <c r="AM76" s="197">
        <v>0</v>
      </c>
      <c r="AN76" s="197">
        <v>0</v>
      </c>
      <c r="AO76" s="197">
        <v>89.38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1.49</v>
      </c>
      <c r="AE77" s="197">
        <v>0</v>
      </c>
      <c r="AF77" s="197">
        <v>0</v>
      </c>
      <c r="AG77" s="197">
        <v>0</v>
      </c>
      <c r="AH77" s="197">
        <v>0</v>
      </c>
      <c r="AI77" s="197">
        <v>15.02</v>
      </c>
      <c r="AJ77" s="197">
        <v>0</v>
      </c>
      <c r="AK77" s="197">
        <v>4.3099999999999996</v>
      </c>
      <c r="AL77" s="197">
        <v>0</v>
      </c>
      <c r="AM77" s="197">
        <v>0</v>
      </c>
      <c r="AN77" s="197">
        <v>0</v>
      </c>
      <c r="AO77" s="197">
        <v>89.38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1.49</v>
      </c>
      <c r="AE78" s="197">
        <v>0</v>
      </c>
      <c r="AF78" s="197">
        <v>0</v>
      </c>
      <c r="AG78" s="197">
        <v>0</v>
      </c>
      <c r="AH78" s="197">
        <v>0</v>
      </c>
      <c r="AI78" s="197">
        <v>15.02</v>
      </c>
      <c r="AJ78" s="197">
        <v>0</v>
      </c>
      <c r="AK78" s="197">
        <v>4.3099999999999996</v>
      </c>
      <c r="AL78" s="197">
        <v>0</v>
      </c>
      <c r="AM78" s="197">
        <v>0</v>
      </c>
      <c r="AN78" s="197">
        <v>0</v>
      </c>
      <c r="AO78" s="197">
        <v>89.38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1.49</v>
      </c>
      <c r="AE79" s="197">
        <v>0</v>
      </c>
      <c r="AF79" s="197">
        <v>0</v>
      </c>
      <c r="AG79" s="197">
        <v>0</v>
      </c>
      <c r="AH79" s="197">
        <v>0</v>
      </c>
      <c r="AI79" s="197">
        <v>15.02</v>
      </c>
      <c r="AJ79" s="197">
        <v>0</v>
      </c>
      <c r="AK79" s="197">
        <v>4.3099999999999996</v>
      </c>
      <c r="AL79" s="197">
        <v>0</v>
      </c>
      <c r="AM79" s="197">
        <v>0</v>
      </c>
      <c r="AN79" s="197">
        <v>0</v>
      </c>
      <c r="AO79" s="197">
        <v>89.38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1.49</v>
      </c>
      <c r="AE80" s="197">
        <v>0</v>
      </c>
      <c r="AF80" s="197">
        <v>0</v>
      </c>
      <c r="AG80" s="197">
        <v>0</v>
      </c>
      <c r="AH80" s="197">
        <v>0</v>
      </c>
      <c r="AI80" s="197">
        <v>15.02</v>
      </c>
      <c r="AJ80" s="197">
        <v>0</v>
      </c>
      <c r="AK80" s="197">
        <v>4.3099999999999996</v>
      </c>
      <c r="AL80" s="197">
        <v>0</v>
      </c>
      <c r="AM80" s="197">
        <v>0</v>
      </c>
      <c r="AN80" s="197">
        <v>0</v>
      </c>
      <c r="AO80" s="197">
        <v>89.38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1.49</v>
      </c>
      <c r="AE81" s="197">
        <v>0</v>
      </c>
      <c r="AF81" s="197">
        <v>0</v>
      </c>
      <c r="AG81" s="197">
        <v>0</v>
      </c>
      <c r="AH81" s="197">
        <v>0</v>
      </c>
      <c r="AI81" s="197">
        <v>15.02</v>
      </c>
      <c r="AJ81" s="197">
        <v>0</v>
      </c>
      <c r="AK81" s="197">
        <v>4.3099999999999996</v>
      </c>
      <c r="AL81" s="197">
        <v>0</v>
      </c>
      <c r="AM81" s="197">
        <v>0</v>
      </c>
      <c r="AN81" s="197">
        <v>0</v>
      </c>
      <c r="AO81" s="197">
        <v>89.38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1.49</v>
      </c>
      <c r="AE82" s="197">
        <v>0</v>
      </c>
      <c r="AF82" s="197">
        <v>0</v>
      </c>
      <c r="AG82" s="197">
        <v>0</v>
      </c>
      <c r="AH82" s="197">
        <v>0</v>
      </c>
      <c r="AI82" s="197">
        <v>15.02</v>
      </c>
      <c r="AJ82" s="197">
        <v>0</v>
      </c>
      <c r="AK82" s="197">
        <v>4.3499999999999996</v>
      </c>
      <c r="AL82" s="197">
        <v>0</v>
      </c>
      <c r="AM82" s="197">
        <v>0</v>
      </c>
      <c r="AN82" s="197">
        <v>0</v>
      </c>
      <c r="AO82" s="197">
        <v>89.38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1.49</v>
      </c>
      <c r="AE83" s="197">
        <v>0</v>
      </c>
      <c r="AF83" s="197">
        <v>0</v>
      </c>
      <c r="AG83" s="197">
        <v>0</v>
      </c>
      <c r="AH83" s="197">
        <v>0</v>
      </c>
      <c r="AI83" s="197">
        <v>15.02</v>
      </c>
      <c r="AJ83" s="197">
        <v>0</v>
      </c>
      <c r="AK83" s="197">
        <v>4.3499999999999996</v>
      </c>
      <c r="AL83" s="197">
        <v>0</v>
      </c>
      <c r="AM83" s="197">
        <v>0</v>
      </c>
      <c r="AN83" s="197">
        <v>0</v>
      </c>
      <c r="AO83" s="197">
        <v>89.38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1.49</v>
      </c>
      <c r="AE84" s="197">
        <v>0</v>
      </c>
      <c r="AF84" s="197">
        <v>0</v>
      </c>
      <c r="AG84" s="197">
        <v>0</v>
      </c>
      <c r="AH84" s="197">
        <v>0</v>
      </c>
      <c r="AI84" s="197">
        <v>15.02</v>
      </c>
      <c r="AJ84" s="197">
        <v>0</v>
      </c>
      <c r="AK84" s="197">
        <v>4.3499999999999996</v>
      </c>
      <c r="AL84" s="197">
        <v>0</v>
      </c>
      <c r="AM84" s="197">
        <v>0</v>
      </c>
      <c r="AN84" s="197">
        <v>0</v>
      </c>
      <c r="AO84" s="197">
        <v>89.38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1.49</v>
      </c>
      <c r="AE85" s="197">
        <v>0</v>
      </c>
      <c r="AF85" s="197">
        <v>0</v>
      </c>
      <c r="AG85" s="197">
        <v>0</v>
      </c>
      <c r="AH85" s="197">
        <v>0</v>
      </c>
      <c r="AI85" s="197">
        <v>15.02</v>
      </c>
      <c r="AJ85" s="197">
        <v>0</v>
      </c>
      <c r="AK85" s="197">
        <v>4.3499999999999996</v>
      </c>
      <c r="AL85" s="197">
        <v>0</v>
      </c>
      <c r="AM85" s="197">
        <v>0</v>
      </c>
      <c r="AN85" s="197">
        <v>0</v>
      </c>
      <c r="AO85" s="197">
        <v>89.38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1.49</v>
      </c>
      <c r="AE86" s="197">
        <v>0</v>
      </c>
      <c r="AF86" s="197">
        <v>0</v>
      </c>
      <c r="AG86" s="197">
        <v>0</v>
      </c>
      <c r="AH86" s="197">
        <v>0</v>
      </c>
      <c r="AI86" s="197">
        <v>15.02</v>
      </c>
      <c r="AJ86" s="197">
        <v>0</v>
      </c>
      <c r="AK86" s="197">
        <v>4.3499999999999996</v>
      </c>
      <c r="AL86" s="197">
        <v>0</v>
      </c>
      <c r="AM86" s="197">
        <v>0</v>
      </c>
      <c r="AN86" s="197">
        <v>0</v>
      </c>
      <c r="AO86" s="197">
        <v>89.38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1.49</v>
      </c>
      <c r="AE87" s="197">
        <v>0</v>
      </c>
      <c r="AF87" s="197">
        <v>0</v>
      </c>
      <c r="AG87" s="197">
        <v>0</v>
      </c>
      <c r="AH87" s="197">
        <v>0</v>
      </c>
      <c r="AI87" s="197">
        <v>15.02</v>
      </c>
      <c r="AJ87" s="197">
        <v>0</v>
      </c>
      <c r="AK87" s="197">
        <v>4.3499999999999996</v>
      </c>
      <c r="AL87" s="197">
        <v>0</v>
      </c>
      <c r="AM87" s="197">
        <v>0</v>
      </c>
      <c r="AN87" s="197">
        <v>0</v>
      </c>
      <c r="AO87" s="197">
        <v>89.38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1.49</v>
      </c>
      <c r="AE88" s="197">
        <v>0</v>
      </c>
      <c r="AF88" s="197">
        <v>0</v>
      </c>
      <c r="AG88" s="197">
        <v>0</v>
      </c>
      <c r="AH88" s="197">
        <v>0</v>
      </c>
      <c r="AI88" s="197">
        <v>15.02</v>
      </c>
      <c r="AJ88" s="197">
        <v>0</v>
      </c>
      <c r="AK88" s="197">
        <v>4.3499999999999996</v>
      </c>
      <c r="AL88" s="197">
        <v>0</v>
      </c>
      <c r="AM88" s="197">
        <v>0</v>
      </c>
      <c r="AN88" s="197">
        <v>0</v>
      </c>
      <c r="AO88" s="197">
        <v>89.38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1.49</v>
      </c>
      <c r="AE89" s="197">
        <v>0</v>
      </c>
      <c r="AF89" s="197">
        <v>0</v>
      </c>
      <c r="AG89" s="197">
        <v>0</v>
      </c>
      <c r="AH89" s="197">
        <v>0</v>
      </c>
      <c r="AI89" s="197">
        <v>15.02</v>
      </c>
      <c r="AJ89" s="197">
        <v>0</v>
      </c>
      <c r="AK89" s="197">
        <v>4.3499999999999996</v>
      </c>
      <c r="AL89" s="197">
        <v>0</v>
      </c>
      <c r="AM89" s="197">
        <v>0</v>
      </c>
      <c r="AN89" s="197">
        <v>0</v>
      </c>
      <c r="AO89" s="197">
        <v>89.38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1.49</v>
      </c>
      <c r="AE90" s="197">
        <v>0</v>
      </c>
      <c r="AF90" s="197">
        <v>0</v>
      </c>
      <c r="AG90" s="197">
        <v>0</v>
      </c>
      <c r="AH90" s="197">
        <v>0</v>
      </c>
      <c r="AI90" s="197">
        <v>15.02</v>
      </c>
      <c r="AJ90" s="197">
        <v>0</v>
      </c>
      <c r="AK90" s="197">
        <v>4.3499999999999996</v>
      </c>
      <c r="AL90" s="197">
        <v>0</v>
      </c>
      <c r="AM90" s="197">
        <v>0</v>
      </c>
      <c r="AN90" s="197">
        <v>0</v>
      </c>
      <c r="AO90" s="197">
        <v>89.38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1.49</v>
      </c>
      <c r="AE91" s="197">
        <v>0</v>
      </c>
      <c r="AF91" s="197">
        <v>0</v>
      </c>
      <c r="AG91" s="197">
        <v>0</v>
      </c>
      <c r="AH91" s="197">
        <v>0</v>
      </c>
      <c r="AI91" s="197">
        <v>15.02</v>
      </c>
      <c r="AJ91" s="197">
        <v>0</v>
      </c>
      <c r="AK91" s="197">
        <v>4.3499999999999996</v>
      </c>
      <c r="AL91" s="197">
        <v>0</v>
      </c>
      <c r="AM91" s="197">
        <v>0</v>
      </c>
      <c r="AN91" s="197">
        <v>0</v>
      </c>
      <c r="AO91" s="197">
        <v>89.38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1.49</v>
      </c>
      <c r="AE92" s="197">
        <v>0</v>
      </c>
      <c r="AF92" s="197">
        <v>0</v>
      </c>
      <c r="AG92" s="197">
        <v>0</v>
      </c>
      <c r="AH92" s="197">
        <v>0</v>
      </c>
      <c r="AI92" s="197">
        <v>15.02</v>
      </c>
      <c r="AJ92" s="197">
        <v>0</v>
      </c>
      <c r="AK92" s="197">
        <v>4.3499999999999996</v>
      </c>
      <c r="AL92" s="197">
        <v>0</v>
      </c>
      <c r="AM92" s="197">
        <v>0</v>
      </c>
      <c r="AN92" s="197">
        <v>0</v>
      </c>
      <c r="AO92" s="197">
        <v>89.38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1.49</v>
      </c>
      <c r="AE93" s="197">
        <v>0</v>
      </c>
      <c r="AF93" s="197">
        <v>0</v>
      </c>
      <c r="AG93" s="197">
        <v>0</v>
      </c>
      <c r="AH93" s="197">
        <v>0</v>
      </c>
      <c r="AI93" s="197">
        <v>15.02</v>
      </c>
      <c r="AJ93" s="197">
        <v>0</v>
      </c>
      <c r="AK93" s="197">
        <v>4.3499999999999996</v>
      </c>
      <c r="AL93" s="197">
        <v>0</v>
      </c>
      <c r="AM93" s="197">
        <v>0</v>
      </c>
      <c r="AN93" s="197">
        <v>0</v>
      </c>
      <c r="AO93" s="197">
        <v>89.38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1.49</v>
      </c>
      <c r="AE94" s="197">
        <v>0</v>
      </c>
      <c r="AF94" s="197">
        <v>0</v>
      </c>
      <c r="AG94" s="197">
        <v>0</v>
      </c>
      <c r="AH94" s="197">
        <v>0</v>
      </c>
      <c r="AI94" s="197">
        <v>15.02</v>
      </c>
      <c r="AJ94" s="197">
        <v>0</v>
      </c>
      <c r="AK94" s="197">
        <v>4.3499999999999996</v>
      </c>
      <c r="AL94" s="197">
        <v>0</v>
      </c>
      <c r="AM94" s="197">
        <v>0</v>
      </c>
      <c r="AN94" s="197">
        <v>0</v>
      </c>
      <c r="AO94" s="197">
        <v>89.38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1.49</v>
      </c>
      <c r="AE95" s="197">
        <v>0</v>
      </c>
      <c r="AF95" s="197">
        <v>0</v>
      </c>
      <c r="AG95" s="197">
        <v>0</v>
      </c>
      <c r="AH95" s="197">
        <v>0</v>
      </c>
      <c r="AI95" s="197">
        <v>15.02</v>
      </c>
      <c r="AJ95" s="197">
        <v>0</v>
      </c>
      <c r="AK95" s="197">
        <v>4.3499999999999996</v>
      </c>
      <c r="AL95" s="197">
        <v>0</v>
      </c>
      <c r="AM95" s="197">
        <v>0</v>
      </c>
      <c r="AN95" s="197">
        <v>0</v>
      </c>
      <c r="AO95" s="197">
        <v>89.38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1.49</v>
      </c>
      <c r="AE96" s="197">
        <v>0</v>
      </c>
      <c r="AF96" s="197">
        <v>0</v>
      </c>
      <c r="AG96" s="197">
        <v>0</v>
      </c>
      <c r="AH96" s="197">
        <v>0</v>
      </c>
      <c r="AI96" s="197">
        <v>15.02</v>
      </c>
      <c r="AJ96" s="197">
        <v>0</v>
      </c>
      <c r="AK96" s="197">
        <v>4.3499999999999996</v>
      </c>
      <c r="AL96" s="197">
        <v>0</v>
      </c>
      <c r="AM96" s="197">
        <v>0</v>
      </c>
      <c r="AN96" s="197">
        <v>0</v>
      </c>
      <c r="AO96" s="197">
        <v>89.38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1.49</v>
      </c>
      <c r="AE97" s="197">
        <v>0</v>
      </c>
      <c r="AF97" s="197">
        <v>0</v>
      </c>
      <c r="AG97" s="197">
        <v>0</v>
      </c>
      <c r="AH97" s="197">
        <v>0</v>
      </c>
      <c r="AI97" s="197">
        <v>15.02</v>
      </c>
      <c r="AJ97" s="197">
        <v>0</v>
      </c>
      <c r="AK97" s="197">
        <v>4.3499999999999996</v>
      </c>
      <c r="AL97" s="197">
        <v>0</v>
      </c>
      <c r="AM97" s="197">
        <v>0</v>
      </c>
      <c r="AN97" s="197">
        <v>0</v>
      </c>
      <c r="AO97" s="197">
        <v>89.38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1.49</v>
      </c>
      <c r="AE98" s="197">
        <v>0</v>
      </c>
      <c r="AF98" s="197">
        <v>0</v>
      </c>
      <c r="AG98" s="197">
        <v>0</v>
      </c>
      <c r="AH98" s="197">
        <v>0</v>
      </c>
      <c r="AI98" s="197">
        <v>15.02</v>
      </c>
      <c r="AJ98" s="197">
        <v>0</v>
      </c>
      <c r="AK98" s="197">
        <v>4.3499999999999996</v>
      </c>
      <c r="AL98" s="197">
        <v>0</v>
      </c>
      <c r="AM98" s="197">
        <v>0</v>
      </c>
      <c r="AN98" s="197">
        <v>0</v>
      </c>
      <c r="AO98" s="197">
        <v>89.38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0.36047999999999969</v>
      </c>
      <c r="AJ99">
        <f t="shared" si="0"/>
        <v>0</v>
      </c>
      <c r="AK99">
        <f t="shared" si="0"/>
        <v>5.0862499999999984E-2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2.1304800000000017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11.92</v>
      </c>
      <c r="E3" s="197">
        <v>0</v>
      </c>
      <c r="F3" s="197">
        <v>0</v>
      </c>
      <c r="G3" s="197">
        <v>19.829999999999998</v>
      </c>
      <c r="H3" s="197">
        <v>0</v>
      </c>
      <c r="I3" s="197">
        <v>0</v>
      </c>
      <c r="J3" s="197">
        <v>24.88</v>
      </c>
      <c r="K3" s="197">
        <v>0.25</v>
      </c>
      <c r="L3" s="197">
        <v>133.82</v>
      </c>
      <c r="M3" s="197">
        <v>0.94</v>
      </c>
      <c r="N3" s="197">
        <v>1.21</v>
      </c>
      <c r="O3" s="197">
        <v>0</v>
      </c>
      <c r="P3" s="197">
        <v>1.42</v>
      </c>
      <c r="Q3" s="197">
        <v>6.13</v>
      </c>
      <c r="R3" s="197">
        <v>1.86</v>
      </c>
      <c r="S3" s="197">
        <v>8.1</v>
      </c>
      <c r="T3" s="197">
        <v>0</v>
      </c>
      <c r="U3" s="197">
        <v>2.13</v>
      </c>
      <c r="V3" s="197">
        <v>0.3</v>
      </c>
      <c r="W3" s="197">
        <v>0</v>
      </c>
      <c r="X3" s="197">
        <v>1.01</v>
      </c>
      <c r="Y3" s="197">
        <v>0</v>
      </c>
      <c r="Z3" s="197">
        <v>2.59</v>
      </c>
      <c r="AA3" s="197">
        <v>0.78</v>
      </c>
      <c r="AB3" s="197">
        <v>0</v>
      </c>
      <c r="AC3" s="197">
        <v>1.46</v>
      </c>
      <c r="AD3" s="197">
        <v>8.9</v>
      </c>
      <c r="AE3" s="197">
        <v>0</v>
      </c>
      <c r="AF3" s="197">
        <v>0</v>
      </c>
      <c r="AG3" s="197">
        <v>-0.54</v>
      </c>
      <c r="AH3" s="197">
        <v>0</v>
      </c>
      <c r="AI3" s="197">
        <v>9.64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 s="197">
        <v>236.46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11.92</v>
      </c>
      <c r="E4" s="197">
        <v>0</v>
      </c>
      <c r="F4" s="197">
        <v>0</v>
      </c>
      <c r="G4" s="197">
        <v>19.829999999999998</v>
      </c>
      <c r="H4" s="197">
        <v>0</v>
      </c>
      <c r="I4" s="197">
        <v>0</v>
      </c>
      <c r="J4" s="197">
        <v>24.88</v>
      </c>
      <c r="K4" s="197">
        <v>0.1</v>
      </c>
      <c r="L4" s="197">
        <v>133.82</v>
      </c>
      <c r="M4" s="197">
        <v>0.94</v>
      </c>
      <c r="N4" s="197">
        <v>1.21</v>
      </c>
      <c r="O4" s="197">
        <v>0</v>
      </c>
      <c r="P4" s="197">
        <v>1.42</v>
      </c>
      <c r="Q4" s="197">
        <v>6.13</v>
      </c>
      <c r="R4" s="197">
        <v>0.43</v>
      </c>
      <c r="S4" s="197">
        <v>8.1</v>
      </c>
      <c r="T4" s="197">
        <v>0</v>
      </c>
      <c r="U4" s="197">
        <v>2.13</v>
      </c>
      <c r="V4" s="197">
        <v>0.3</v>
      </c>
      <c r="W4" s="197">
        <v>0</v>
      </c>
      <c r="X4" s="197">
        <v>1.01</v>
      </c>
      <c r="Y4" s="197">
        <v>0</v>
      </c>
      <c r="Z4" s="197">
        <v>2.59</v>
      </c>
      <c r="AA4" s="197">
        <v>0.78</v>
      </c>
      <c r="AB4" s="197">
        <v>0</v>
      </c>
      <c r="AC4" s="197">
        <v>1.46</v>
      </c>
      <c r="AD4" s="197">
        <v>8.9</v>
      </c>
      <c r="AE4" s="197">
        <v>0</v>
      </c>
      <c r="AF4" s="197">
        <v>0</v>
      </c>
      <c r="AG4" s="197">
        <v>-0.54</v>
      </c>
      <c r="AH4" s="197">
        <v>0</v>
      </c>
      <c r="AI4" s="197">
        <v>9.64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 s="197">
        <v>236.46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11.92</v>
      </c>
      <c r="E5" s="197">
        <v>0</v>
      </c>
      <c r="F5" s="197">
        <v>0</v>
      </c>
      <c r="G5" s="197">
        <v>19.829999999999998</v>
      </c>
      <c r="H5" s="197">
        <v>0</v>
      </c>
      <c r="I5" s="197">
        <v>0</v>
      </c>
      <c r="J5" s="197">
        <v>24.88</v>
      </c>
      <c r="K5" s="197">
        <v>0.31</v>
      </c>
      <c r="L5" s="197">
        <v>126.23</v>
      </c>
      <c r="M5" s="197">
        <v>0.94</v>
      </c>
      <c r="N5" s="197">
        <v>1.21</v>
      </c>
      <c r="O5" s="197">
        <v>0</v>
      </c>
      <c r="P5" s="197">
        <v>1.42</v>
      </c>
      <c r="Q5" s="197">
        <v>3.21</v>
      </c>
      <c r="R5" s="197">
        <v>0.43</v>
      </c>
      <c r="S5" s="197">
        <v>5.56</v>
      </c>
      <c r="T5" s="197">
        <v>0</v>
      </c>
      <c r="U5" s="197">
        <v>2.13</v>
      </c>
      <c r="V5" s="197">
        <v>0.42</v>
      </c>
      <c r="W5" s="197">
        <v>0</v>
      </c>
      <c r="X5" s="197">
        <v>1.01</v>
      </c>
      <c r="Y5" s="197">
        <v>0</v>
      </c>
      <c r="Z5" s="197">
        <v>2.59</v>
      </c>
      <c r="AA5" s="197">
        <v>0.78</v>
      </c>
      <c r="AB5" s="197">
        <v>0</v>
      </c>
      <c r="AC5" s="197">
        <v>1.46</v>
      </c>
      <c r="AD5" s="197">
        <v>8.9</v>
      </c>
      <c r="AE5" s="197">
        <v>0</v>
      </c>
      <c r="AF5" s="197">
        <v>0</v>
      </c>
      <c r="AG5" s="197">
        <v>-0.54</v>
      </c>
      <c r="AH5" s="197">
        <v>0</v>
      </c>
      <c r="AI5" s="197">
        <v>9.64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 s="197">
        <v>236.46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11.92</v>
      </c>
      <c r="E6" s="197">
        <v>0</v>
      </c>
      <c r="F6" s="197">
        <v>0</v>
      </c>
      <c r="G6" s="197">
        <v>19.829999999999998</v>
      </c>
      <c r="H6" s="197">
        <v>0</v>
      </c>
      <c r="I6" s="197">
        <v>0</v>
      </c>
      <c r="J6" s="197">
        <v>24.88</v>
      </c>
      <c r="K6" s="197">
        <v>0.31</v>
      </c>
      <c r="L6" s="197">
        <v>174.85</v>
      </c>
      <c r="M6" s="197">
        <v>0.94</v>
      </c>
      <c r="N6" s="197">
        <v>1.21</v>
      </c>
      <c r="O6" s="197">
        <v>0</v>
      </c>
      <c r="P6" s="197">
        <v>1.42</v>
      </c>
      <c r="Q6" s="197">
        <v>3.21</v>
      </c>
      <c r="R6" s="197">
        <v>0.43</v>
      </c>
      <c r="S6" s="197">
        <v>7.4</v>
      </c>
      <c r="T6" s="197">
        <v>0</v>
      </c>
      <c r="U6" s="197">
        <v>2.13</v>
      </c>
      <c r="V6" s="197">
        <v>0.42</v>
      </c>
      <c r="W6" s="197">
        <v>0</v>
      </c>
      <c r="X6" s="197">
        <v>1.01</v>
      </c>
      <c r="Y6" s="197">
        <v>0</v>
      </c>
      <c r="Z6" s="197">
        <v>2.59</v>
      </c>
      <c r="AA6" s="197">
        <v>0.78</v>
      </c>
      <c r="AB6" s="197">
        <v>0</v>
      </c>
      <c r="AC6" s="197">
        <v>1.46</v>
      </c>
      <c r="AD6" s="197">
        <v>8.9</v>
      </c>
      <c r="AE6" s="197">
        <v>0</v>
      </c>
      <c r="AF6" s="197">
        <v>0</v>
      </c>
      <c r="AG6" s="197">
        <v>-0.54</v>
      </c>
      <c r="AH6" s="197">
        <v>0</v>
      </c>
      <c r="AI6" s="197">
        <v>9.64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 s="197">
        <v>236.46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11.92</v>
      </c>
      <c r="E7" s="197">
        <v>0</v>
      </c>
      <c r="F7" s="197">
        <v>0</v>
      </c>
      <c r="G7" s="197">
        <v>19.829999999999998</v>
      </c>
      <c r="H7" s="197">
        <v>0</v>
      </c>
      <c r="I7" s="197">
        <v>0</v>
      </c>
      <c r="J7" s="197">
        <v>24.88</v>
      </c>
      <c r="K7" s="197">
        <v>9.41</v>
      </c>
      <c r="L7" s="197">
        <v>263.5</v>
      </c>
      <c r="M7" s="197">
        <v>0.94</v>
      </c>
      <c r="N7" s="197">
        <v>1.21</v>
      </c>
      <c r="O7" s="197">
        <v>0</v>
      </c>
      <c r="P7" s="197">
        <v>1.42</v>
      </c>
      <c r="Q7" s="197">
        <v>4.58</v>
      </c>
      <c r="R7" s="197">
        <v>8.92</v>
      </c>
      <c r="S7" s="197">
        <v>7.09</v>
      </c>
      <c r="T7" s="197">
        <v>0</v>
      </c>
      <c r="U7" s="197">
        <v>2.13</v>
      </c>
      <c r="V7" s="197">
        <v>3.84</v>
      </c>
      <c r="W7" s="197">
        <v>11.17</v>
      </c>
      <c r="X7" s="197">
        <v>15.67</v>
      </c>
      <c r="Y7" s="197">
        <v>0</v>
      </c>
      <c r="Z7" s="197">
        <v>1.86</v>
      </c>
      <c r="AA7" s="197">
        <v>0.78</v>
      </c>
      <c r="AB7" s="197">
        <v>0</v>
      </c>
      <c r="AC7" s="197">
        <v>1.46</v>
      </c>
      <c r="AD7" s="197">
        <v>8.9</v>
      </c>
      <c r="AE7" s="197">
        <v>0</v>
      </c>
      <c r="AF7" s="197">
        <v>0</v>
      </c>
      <c r="AG7" s="197">
        <v>-0.54</v>
      </c>
      <c r="AH7" s="197">
        <v>0</v>
      </c>
      <c r="AI7" s="197">
        <v>9.64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 s="197">
        <v>236.46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11.92</v>
      </c>
      <c r="E8" s="197">
        <v>0</v>
      </c>
      <c r="F8" s="197">
        <v>0</v>
      </c>
      <c r="G8" s="197">
        <v>19.829999999999998</v>
      </c>
      <c r="H8" s="197">
        <v>0</v>
      </c>
      <c r="I8" s="197">
        <v>0</v>
      </c>
      <c r="J8" s="197">
        <v>24.88</v>
      </c>
      <c r="K8" s="197">
        <v>9.41</v>
      </c>
      <c r="L8" s="197">
        <v>264.54000000000002</v>
      </c>
      <c r="M8" s="197">
        <v>0.94</v>
      </c>
      <c r="N8" s="197">
        <v>1.21</v>
      </c>
      <c r="O8" s="197">
        <v>0</v>
      </c>
      <c r="P8" s="197">
        <v>1.42</v>
      </c>
      <c r="Q8" s="197">
        <v>3.94</v>
      </c>
      <c r="R8" s="197">
        <v>13.01</v>
      </c>
      <c r="S8" s="197">
        <v>7.09</v>
      </c>
      <c r="T8" s="197">
        <v>0</v>
      </c>
      <c r="U8" s="197">
        <v>2.13</v>
      </c>
      <c r="V8" s="197">
        <v>3.84</v>
      </c>
      <c r="W8" s="197">
        <v>11.17</v>
      </c>
      <c r="X8" s="197">
        <v>15.67</v>
      </c>
      <c r="Y8" s="197">
        <v>0</v>
      </c>
      <c r="Z8" s="197">
        <v>1.86</v>
      </c>
      <c r="AA8" s="197">
        <v>0.78</v>
      </c>
      <c r="AB8" s="197">
        <v>0</v>
      </c>
      <c r="AC8" s="197">
        <v>1.46</v>
      </c>
      <c r="AD8" s="197">
        <v>8.9</v>
      </c>
      <c r="AE8" s="197">
        <v>0</v>
      </c>
      <c r="AF8" s="197">
        <v>0</v>
      </c>
      <c r="AG8" s="197">
        <v>-0.54</v>
      </c>
      <c r="AH8" s="197">
        <v>0</v>
      </c>
      <c r="AI8" s="197">
        <v>9.64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 s="197">
        <v>236.46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11.92</v>
      </c>
      <c r="E9" s="197">
        <v>0</v>
      </c>
      <c r="F9" s="197">
        <v>0</v>
      </c>
      <c r="G9" s="197">
        <v>19.829999999999998</v>
      </c>
      <c r="H9" s="197">
        <v>0</v>
      </c>
      <c r="I9" s="197">
        <v>0</v>
      </c>
      <c r="J9" s="197">
        <v>24.88</v>
      </c>
      <c r="K9" s="197">
        <v>9.41</v>
      </c>
      <c r="L9" s="197">
        <v>273.99</v>
      </c>
      <c r="M9" s="197">
        <v>0.94</v>
      </c>
      <c r="N9" s="197">
        <v>1.21</v>
      </c>
      <c r="O9" s="197">
        <v>0</v>
      </c>
      <c r="P9" s="197">
        <v>1.42</v>
      </c>
      <c r="Q9" s="197">
        <v>2.94</v>
      </c>
      <c r="R9" s="197">
        <v>13.01</v>
      </c>
      <c r="S9" s="197">
        <v>7.08</v>
      </c>
      <c r="T9" s="197">
        <v>0</v>
      </c>
      <c r="U9" s="197">
        <v>2.13</v>
      </c>
      <c r="V9" s="197">
        <v>3.84</v>
      </c>
      <c r="W9" s="197">
        <v>11.54</v>
      </c>
      <c r="X9" s="197">
        <v>15.67</v>
      </c>
      <c r="Y9" s="197">
        <v>0</v>
      </c>
      <c r="Z9" s="197">
        <v>27.63</v>
      </c>
      <c r="AA9" s="197">
        <v>15.11</v>
      </c>
      <c r="AB9" s="197">
        <v>0</v>
      </c>
      <c r="AC9" s="197">
        <v>1.46</v>
      </c>
      <c r="AD9" s="197">
        <v>8.9</v>
      </c>
      <c r="AE9" s="197">
        <v>0</v>
      </c>
      <c r="AF9" s="197">
        <v>0</v>
      </c>
      <c r="AG9" s="197">
        <v>-0.54</v>
      </c>
      <c r="AH9" s="197">
        <v>0</v>
      </c>
      <c r="AI9" s="197">
        <v>9.64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 s="197">
        <v>236.46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11.92</v>
      </c>
      <c r="E10" s="197">
        <v>0</v>
      </c>
      <c r="F10" s="197">
        <v>0</v>
      </c>
      <c r="G10" s="197">
        <v>19.829999999999998</v>
      </c>
      <c r="H10" s="197">
        <v>0</v>
      </c>
      <c r="I10" s="197">
        <v>0</v>
      </c>
      <c r="J10" s="197">
        <v>24.88</v>
      </c>
      <c r="K10" s="197">
        <v>9.41</v>
      </c>
      <c r="L10" s="197">
        <v>273.99</v>
      </c>
      <c r="M10" s="197">
        <v>0.94</v>
      </c>
      <c r="N10" s="197">
        <v>1.21</v>
      </c>
      <c r="O10" s="197">
        <v>0</v>
      </c>
      <c r="P10" s="197">
        <v>1.42</v>
      </c>
      <c r="Q10" s="197">
        <v>2.94</v>
      </c>
      <c r="R10" s="197">
        <v>13.01</v>
      </c>
      <c r="S10" s="197">
        <v>7.08</v>
      </c>
      <c r="T10" s="197">
        <v>0</v>
      </c>
      <c r="U10" s="197">
        <v>2.13</v>
      </c>
      <c r="V10" s="197">
        <v>3.84</v>
      </c>
      <c r="W10" s="197">
        <v>11.54</v>
      </c>
      <c r="X10" s="197">
        <v>15.67</v>
      </c>
      <c r="Y10" s="197">
        <v>0</v>
      </c>
      <c r="Z10" s="197">
        <v>27.63</v>
      </c>
      <c r="AA10" s="197">
        <v>15.11</v>
      </c>
      <c r="AB10" s="197">
        <v>0</v>
      </c>
      <c r="AC10" s="197">
        <v>1.46</v>
      </c>
      <c r="AD10" s="197">
        <v>8.9</v>
      </c>
      <c r="AE10" s="197">
        <v>0</v>
      </c>
      <c r="AF10" s="197">
        <v>0</v>
      </c>
      <c r="AG10" s="197">
        <v>-0.54</v>
      </c>
      <c r="AH10" s="197">
        <v>0</v>
      </c>
      <c r="AI10" s="197">
        <v>9.64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 s="197">
        <v>236.46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11.92</v>
      </c>
      <c r="E11" s="197">
        <v>0</v>
      </c>
      <c r="F11" s="197">
        <v>0</v>
      </c>
      <c r="G11" s="197">
        <v>19.829999999999998</v>
      </c>
      <c r="H11" s="197">
        <v>0</v>
      </c>
      <c r="I11" s="197">
        <v>0</v>
      </c>
      <c r="J11" s="197">
        <v>24.88</v>
      </c>
      <c r="K11" s="197">
        <v>9.41</v>
      </c>
      <c r="L11" s="197">
        <v>263.92</v>
      </c>
      <c r="M11" s="197">
        <v>0.94</v>
      </c>
      <c r="N11" s="197">
        <v>1.21</v>
      </c>
      <c r="O11" s="197">
        <v>0</v>
      </c>
      <c r="P11" s="197">
        <v>1.42</v>
      </c>
      <c r="Q11" s="197">
        <v>2.86</v>
      </c>
      <c r="R11" s="197">
        <v>13.01</v>
      </c>
      <c r="S11" s="197">
        <v>5.0599999999999996</v>
      </c>
      <c r="T11" s="197">
        <v>0</v>
      </c>
      <c r="U11" s="197">
        <v>2.13</v>
      </c>
      <c r="V11" s="197">
        <v>3.84</v>
      </c>
      <c r="W11" s="197">
        <v>11.54</v>
      </c>
      <c r="X11" s="197">
        <v>15.67</v>
      </c>
      <c r="Y11" s="197">
        <v>0</v>
      </c>
      <c r="Z11" s="197">
        <v>39.020000000000003</v>
      </c>
      <c r="AA11" s="197">
        <v>15.11</v>
      </c>
      <c r="AB11" s="197">
        <v>0</v>
      </c>
      <c r="AC11" s="197">
        <v>1.46</v>
      </c>
      <c r="AD11" s="197">
        <v>8.9</v>
      </c>
      <c r="AE11" s="197">
        <v>0</v>
      </c>
      <c r="AF11" s="197">
        <v>0</v>
      </c>
      <c r="AG11" s="197">
        <v>-0.54</v>
      </c>
      <c r="AH11" s="197">
        <v>0</v>
      </c>
      <c r="AI11" s="197">
        <v>9.64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 s="197">
        <v>236.46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11.92</v>
      </c>
      <c r="E12" s="197">
        <v>0</v>
      </c>
      <c r="F12" s="197">
        <v>0</v>
      </c>
      <c r="G12" s="197">
        <v>19.829999999999998</v>
      </c>
      <c r="H12" s="197">
        <v>0</v>
      </c>
      <c r="I12" s="197">
        <v>0</v>
      </c>
      <c r="J12" s="197">
        <v>24.88</v>
      </c>
      <c r="K12" s="197">
        <v>9.41</v>
      </c>
      <c r="L12" s="197">
        <v>263.92</v>
      </c>
      <c r="M12" s="197">
        <v>0.94</v>
      </c>
      <c r="N12" s="197">
        <v>1.21</v>
      </c>
      <c r="O12" s="197">
        <v>0</v>
      </c>
      <c r="P12" s="197">
        <v>1.42</v>
      </c>
      <c r="Q12" s="197">
        <v>2.86</v>
      </c>
      <c r="R12" s="197">
        <v>13.01</v>
      </c>
      <c r="S12" s="197">
        <v>5.0599999999999996</v>
      </c>
      <c r="T12" s="197">
        <v>0</v>
      </c>
      <c r="U12" s="197">
        <v>2.13</v>
      </c>
      <c r="V12" s="197">
        <v>3.84</v>
      </c>
      <c r="W12" s="197">
        <v>11.54</v>
      </c>
      <c r="X12" s="197">
        <v>15.67</v>
      </c>
      <c r="Y12" s="197">
        <v>0</v>
      </c>
      <c r="Z12" s="197">
        <v>39.020000000000003</v>
      </c>
      <c r="AA12" s="197">
        <v>15.11</v>
      </c>
      <c r="AB12" s="197">
        <v>0</v>
      </c>
      <c r="AC12" s="197">
        <v>1.46</v>
      </c>
      <c r="AD12" s="197">
        <v>8.9</v>
      </c>
      <c r="AE12" s="197">
        <v>0</v>
      </c>
      <c r="AF12" s="197">
        <v>0</v>
      </c>
      <c r="AG12" s="197">
        <v>-0.54</v>
      </c>
      <c r="AH12" s="197">
        <v>0</v>
      </c>
      <c r="AI12" s="197">
        <v>9.64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 s="197">
        <v>236.46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11.92</v>
      </c>
      <c r="E13" s="197">
        <v>0</v>
      </c>
      <c r="F13" s="197">
        <v>0</v>
      </c>
      <c r="G13" s="197">
        <v>19.829999999999998</v>
      </c>
      <c r="H13" s="197">
        <v>0</v>
      </c>
      <c r="I13" s="197">
        <v>0</v>
      </c>
      <c r="J13" s="197">
        <v>24.88</v>
      </c>
      <c r="K13" s="197">
        <v>9.41</v>
      </c>
      <c r="L13" s="197">
        <v>263.92</v>
      </c>
      <c r="M13" s="197">
        <v>0.94</v>
      </c>
      <c r="N13" s="197">
        <v>1.21</v>
      </c>
      <c r="O13" s="197">
        <v>0</v>
      </c>
      <c r="P13" s="197">
        <v>1.42</v>
      </c>
      <c r="Q13" s="197">
        <v>2.86</v>
      </c>
      <c r="R13" s="197">
        <v>13.01</v>
      </c>
      <c r="S13" s="197">
        <v>5.0599999999999996</v>
      </c>
      <c r="T13" s="197">
        <v>0</v>
      </c>
      <c r="U13" s="197">
        <v>2.13</v>
      </c>
      <c r="V13" s="197">
        <v>3.84</v>
      </c>
      <c r="W13" s="197">
        <v>12.11</v>
      </c>
      <c r="X13" s="197">
        <v>15.67</v>
      </c>
      <c r="Y13" s="197">
        <v>0</v>
      </c>
      <c r="Z13" s="197">
        <v>39.020000000000003</v>
      </c>
      <c r="AA13" s="197">
        <v>15.11</v>
      </c>
      <c r="AB13" s="197">
        <v>0</v>
      </c>
      <c r="AC13" s="197">
        <v>1.46</v>
      </c>
      <c r="AD13" s="197">
        <v>8.9</v>
      </c>
      <c r="AE13" s="197">
        <v>0</v>
      </c>
      <c r="AF13" s="197">
        <v>0</v>
      </c>
      <c r="AG13" s="197">
        <v>-0.54</v>
      </c>
      <c r="AH13" s="197">
        <v>0</v>
      </c>
      <c r="AI13" s="197">
        <v>9.64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 s="197">
        <v>236.46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11.92</v>
      </c>
      <c r="E14" s="197">
        <v>0</v>
      </c>
      <c r="F14" s="197">
        <v>0</v>
      </c>
      <c r="G14" s="197">
        <v>19.829999999999998</v>
      </c>
      <c r="H14" s="197">
        <v>0</v>
      </c>
      <c r="I14" s="197">
        <v>0</v>
      </c>
      <c r="J14" s="197">
        <v>24.88</v>
      </c>
      <c r="K14" s="197">
        <v>9.41</v>
      </c>
      <c r="L14" s="197">
        <v>263.92</v>
      </c>
      <c r="M14" s="197">
        <v>0.94</v>
      </c>
      <c r="N14" s="197">
        <v>1.21</v>
      </c>
      <c r="O14" s="197">
        <v>0</v>
      </c>
      <c r="P14" s="197">
        <v>1.42</v>
      </c>
      <c r="Q14" s="197">
        <v>2.86</v>
      </c>
      <c r="R14" s="197">
        <v>13.01</v>
      </c>
      <c r="S14" s="197">
        <v>5.0599999999999996</v>
      </c>
      <c r="T14" s="197">
        <v>0</v>
      </c>
      <c r="U14" s="197">
        <v>2.13</v>
      </c>
      <c r="V14" s="197">
        <v>3.84</v>
      </c>
      <c r="W14" s="197">
        <v>12.11</v>
      </c>
      <c r="X14" s="197">
        <v>15.67</v>
      </c>
      <c r="Y14" s="197">
        <v>0</v>
      </c>
      <c r="Z14" s="197">
        <v>39.020000000000003</v>
      </c>
      <c r="AA14" s="197">
        <v>15.11</v>
      </c>
      <c r="AB14" s="197">
        <v>0</v>
      </c>
      <c r="AC14" s="197">
        <v>1.46</v>
      </c>
      <c r="AD14" s="197">
        <v>8.9</v>
      </c>
      <c r="AE14" s="197">
        <v>0</v>
      </c>
      <c r="AF14" s="197">
        <v>0</v>
      </c>
      <c r="AG14" s="197">
        <v>-0.54</v>
      </c>
      <c r="AH14" s="197">
        <v>0</v>
      </c>
      <c r="AI14" s="197">
        <v>9.64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 s="197">
        <v>236.46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11.92</v>
      </c>
      <c r="E15" s="197">
        <v>0</v>
      </c>
      <c r="F15" s="197">
        <v>0</v>
      </c>
      <c r="G15" s="197">
        <v>19.829999999999998</v>
      </c>
      <c r="H15" s="197">
        <v>0</v>
      </c>
      <c r="I15" s="197">
        <v>0</v>
      </c>
      <c r="J15" s="197">
        <v>24.88</v>
      </c>
      <c r="K15" s="197">
        <v>9.41</v>
      </c>
      <c r="L15" s="197">
        <v>263.5</v>
      </c>
      <c r="M15" s="197">
        <v>0.94</v>
      </c>
      <c r="N15" s="197">
        <v>1.21</v>
      </c>
      <c r="O15" s="197">
        <v>0</v>
      </c>
      <c r="P15" s="197">
        <v>1.42</v>
      </c>
      <c r="Q15" s="197">
        <v>2.66</v>
      </c>
      <c r="R15" s="197">
        <v>13.01</v>
      </c>
      <c r="S15" s="197">
        <v>4.5999999999999996</v>
      </c>
      <c r="T15" s="197">
        <v>0</v>
      </c>
      <c r="U15" s="197">
        <v>2.13</v>
      </c>
      <c r="V15" s="197">
        <v>3.84</v>
      </c>
      <c r="W15" s="197">
        <v>12.11</v>
      </c>
      <c r="X15" s="197">
        <v>15.67</v>
      </c>
      <c r="Y15" s="197">
        <v>0</v>
      </c>
      <c r="Z15" s="197">
        <v>39.020000000000003</v>
      </c>
      <c r="AA15" s="197">
        <v>15.11</v>
      </c>
      <c r="AB15" s="197">
        <v>0</v>
      </c>
      <c r="AC15" s="197">
        <v>1.46</v>
      </c>
      <c r="AD15" s="197">
        <v>8.9</v>
      </c>
      <c r="AE15" s="197">
        <v>0</v>
      </c>
      <c r="AF15" s="197">
        <v>0</v>
      </c>
      <c r="AG15" s="197">
        <v>-0.54</v>
      </c>
      <c r="AH15" s="197">
        <v>0</v>
      </c>
      <c r="AI15" s="197">
        <v>9.64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 s="197">
        <v>236.46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11.92</v>
      </c>
      <c r="E16" s="197">
        <v>0</v>
      </c>
      <c r="F16" s="197">
        <v>0</v>
      </c>
      <c r="G16" s="197">
        <v>19.829999999999998</v>
      </c>
      <c r="H16" s="197">
        <v>0</v>
      </c>
      <c r="I16" s="197">
        <v>0</v>
      </c>
      <c r="J16" s="197">
        <v>24.88</v>
      </c>
      <c r="K16" s="197">
        <v>9.41</v>
      </c>
      <c r="L16" s="197">
        <v>263.5</v>
      </c>
      <c r="M16" s="197">
        <v>0.94</v>
      </c>
      <c r="N16" s="197">
        <v>1.21</v>
      </c>
      <c r="O16" s="197">
        <v>0</v>
      </c>
      <c r="P16" s="197">
        <v>1.42</v>
      </c>
      <c r="Q16" s="197">
        <v>2.66</v>
      </c>
      <c r="R16" s="197">
        <v>13.01</v>
      </c>
      <c r="S16" s="197">
        <v>4.5999999999999996</v>
      </c>
      <c r="T16" s="197">
        <v>0</v>
      </c>
      <c r="U16" s="197">
        <v>2.13</v>
      </c>
      <c r="V16" s="197">
        <v>3.84</v>
      </c>
      <c r="W16" s="197">
        <v>12.11</v>
      </c>
      <c r="X16" s="197">
        <v>15.67</v>
      </c>
      <c r="Y16" s="197">
        <v>0</v>
      </c>
      <c r="Z16" s="197">
        <v>39.020000000000003</v>
      </c>
      <c r="AA16" s="197">
        <v>15.11</v>
      </c>
      <c r="AB16" s="197">
        <v>0</v>
      </c>
      <c r="AC16" s="197">
        <v>1.46</v>
      </c>
      <c r="AD16" s="197">
        <v>8.9</v>
      </c>
      <c r="AE16" s="197">
        <v>0</v>
      </c>
      <c r="AF16" s="197">
        <v>0</v>
      </c>
      <c r="AG16" s="197">
        <v>-0.54</v>
      </c>
      <c r="AH16" s="197">
        <v>0</v>
      </c>
      <c r="AI16" s="197">
        <v>9.64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 s="197">
        <v>236.46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11.92</v>
      </c>
      <c r="E17" s="197">
        <v>0</v>
      </c>
      <c r="F17" s="197">
        <v>0</v>
      </c>
      <c r="G17" s="197">
        <v>19.829999999999998</v>
      </c>
      <c r="H17" s="197">
        <v>0</v>
      </c>
      <c r="I17" s="197">
        <v>0</v>
      </c>
      <c r="J17" s="197">
        <v>24.88</v>
      </c>
      <c r="K17" s="197">
        <v>9.41</v>
      </c>
      <c r="L17" s="197">
        <v>263.5</v>
      </c>
      <c r="M17" s="197">
        <v>0.94</v>
      </c>
      <c r="N17" s="197">
        <v>1.21</v>
      </c>
      <c r="O17" s="197">
        <v>0</v>
      </c>
      <c r="P17" s="197">
        <v>1.42</v>
      </c>
      <c r="Q17" s="197">
        <v>2.66</v>
      </c>
      <c r="R17" s="197">
        <v>10.94</v>
      </c>
      <c r="S17" s="197">
        <v>4.5999999999999996</v>
      </c>
      <c r="T17" s="197">
        <v>0</v>
      </c>
      <c r="U17" s="197">
        <v>2.13</v>
      </c>
      <c r="V17" s="197">
        <v>3.84</v>
      </c>
      <c r="W17" s="197">
        <v>12.11</v>
      </c>
      <c r="X17" s="197">
        <v>15.67</v>
      </c>
      <c r="Y17" s="197">
        <v>0</v>
      </c>
      <c r="Z17" s="197">
        <v>39.020000000000003</v>
      </c>
      <c r="AA17" s="197">
        <v>15.11</v>
      </c>
      <c r="AB17" s="197">
        <v>0</v>
      </c>
      <c r="AC17" s="197">
        <v>1.46</v>
      </c>
      <c r="AD17" s="197">
        <v>8.9</v>
      </c>
      <c r="AE17" s="197">
        <v>0</v>
      </c>
      <c r="AF17" s="197">
        <v>0</v>
      </c>
      <c r="AG17" s="197">
        <v>-0.54</v>
      </c>
      <c r="AH17" s="197">
        <v>0</v>
      </c>
      <c r="AI17" s="197">
        <v>9.64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 s="197">
        <v>236.46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11.92</v>
      </c>
      <c r="E18" s="197">
        <v>0</v>
      </c>
      <c r="F18" s="197">
        <v>0</v>
      </c>
      <c r="G18" s="197">
        <v>19.829999999999998</v>
      </c>
      <c r="H18" s="197">
        <v>0</v>
      </c>
      <c r="I18" s="197">
        <v>0</v>
      </c>
      <c r="J18" s="197">
        <v>24.88</v>
      </c>
      <c r="K18" s="197">
        <v>9.41</v>
      </c>
      <c r="L18" s="197">
        <v>263.5</v>
      </c>
      <c r="M18" s="197">
        <v>0.94</v>
      </c>
      <c r="N18" s="197">
        <v>1.21</v>
      </c>
      <c r="O18" s="197">
        <v>0</v>
      </c>
      <c r="P18" s="197">
        <v>1.42</v>
      </c>
      <c r="Q18" s="197">
        <v>2.66</v>
      </c>
      <c r="R18" s="197">
        <v>10.94</v>
      </c>
      <c r="S18" s="197">
        <v>4.5999999999999996</v>
      </c>
      <c r="T18" s="197">
        <v>0</v>
      </c>
      <c r="U18" s="197">
        <v>2.13</v>
      </c>
      <c r="V18" s="197">
        <v>3.84</v>
      </c>
      <c r="W18" s="197">
        <v>12.11</v>
      </c>
      <c r="X18" s="197">
        <v>15.67</v>
      </c>
      <c r="Y18" s="197">
        <v>0</v>
      </c>
      <c r="Z18" s="197">
        <v>39.020000000000003</v>
      </c>
      <c r="AA18" s="197">
        <v>15.11</v>
      </c>
      <c r="AB18" s="197">
        <v>0</v>
      </c>
      <c r="AC18" s="197">
        <v>1.46</v>
      </c>
      <c r="AD18" s="197">
        <v>8.9</v>
      </c>
      <c r="AE18" s="197">
        <v>0</v>
      </c>
      <c r="AF18" s="197">
        <v>0</v>
      </c>
      <c r="AG18" s="197">
        <v>-0.54</v>
      </c>
      <c r="AH18" s="197">
        <v>0</v>
      </c>
      <c r="AI18" s="197">
        <v>9.64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 s="197">
        <v>236.46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11.92</v>
      </c>
      <c r="E19" s="197">
        <v>0</v>
      </c>
      <c r="F19" s="197">
        <v>0</v>
      </c>
      <c r="G19" s="197">
        <v>19.66</v>
      </c>
      <c r="H19" s="197">
        <v>0</v>
      </c>
      <c r="I19" s="197">
        <v>0</v>
      </c>
      <c r="J19" s="197">
        <v>24.88</v>
      </c>
      <c r="K19" s="197">
        <v>9.41</v>
      </c>
      <c r="L19" s="197">
        <v>263.5</v>
      </c>
      <c r="M19" s="197">
        <v>0.94</v>
      </c>
      <c r="N19" s="197">
        <v>1.21</v>
      </c>
      <c r="O19" s="197">
        <v>0</v>
      </c>
      <c r="P19" s="197">
        <v>1.42</v>
      </c>
      <c r="Q19" s="197">
        <v>2.66</v>
      </c>
      <c r="R19" s="197">
        <v>10.94</v>
      </c>
      <c r="S19" s="197">
        <v>4.5999999999999996</v>
      </c>
      <c r="T19" s="197">
        <v>0</v>
      </c>
      <c r="U19" s="197">
        <v>2.13</v>
      </c>
      <c r="V19" s="197">
        <v>3.84</v>
      </c>
      <c r="W19" s="197">
        <v>11.92</v>
      </c>
      <c r="X19" s="197">
        <v>15.67</v>
      </c>
      <c r="Y19" s="197">
        <v>0</v>
      </c>
      <c r="Z19" s="197">
        <v>39.020000000000003</v>
      </c>
      <c r="AA19" s="197">
        <v>14.77</v>
      </c>
      <c r="AB19" s="197">
        <v>0</v>
      </c>
      <c r="AC19" s="197">
        <v>1.46</v>
      </c>
      <c r="AD19" s="197">
        <v>8.9</v>
      </c>
      <c r="AE19" s="197">
        <v>0</v>
      </c>
      <c r="AF19" s="197">
        <v>0</v>
      </c>
      <c r="AG19" s="197">
        <v>-0.54</v>
      </c>
      <c r="AH19" s="197">
        <v>0</v>
      </c>
      <c r="AI19" s="197">
        <v>9.64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 s="197">
        <v>236.46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11.92</v>
      </c>
      <c r="E20" s="197">
        <v>0</v>
      </c>
      <c r="F20" s="197">
        <v>0</v>
      </c>
      <c r="G20" s="197">
        <v>19.66</v>
      </c>
      <c r="H20" s="197">
        <v>0</v>
      </c>
      <c r="I20" s="197">
        <v>0</v>
      </c>
      <c r="J20" s="197">
        <v>24.88</v>
      </c>
      <c r="K20" s="197">
        <v>9.41</v>
      </c>
      <c r="L20" s="197">
        <v>263.5</v>
      </c>
      <c r="M20" s="197">
        <v>0.94</v>
      </c>
      <c r="N20" s="197">
        <v>1.21</v>
      </c>
      <c r="O20" s="197">
        <v>0</v>
      </c>
      <c r="P20" s="197">
        <v>1.42</v>
      </c>
      <c r="Q20" s="197">
        <v>2.66</v>
      </c>
      <c r="R20" s="197">
        <v>10.94</v>
      </c>
      <c r="S20" s="197">
        <v>4.5999999999999996</v>
      </c>
      <c r="T20" s="197">
        <v>0</v>
      </c>
      <c r="U20" s="197">
        <v>2.13</v>
      </c>
      <c r="V20" s="197">
        <v>3.84</v>
      </c>
      <c r="W20" s="197">
        <v>11.92</v>
      </c>
      <c r="X20" s="197">
        <v>15.67</v>
      </c>
      <c r="Y20" s="197">
        <v>0</v>
      </c>
      <c r="Z20" s="197">
        <v>39.020000000000003</v>
      </c>
      <c r="AA20" s="197">
        <v>14.77</v>
      </c>
      <c r="AB20" s="197">
        <v>0</v>
      </c>
      <c r="AC20" s="197">
        <v>1.46</v>
      </c>
      <c r="AD20" s="197">
        <v>8.9</v>
      </c>
      <c r="AE20" s="197">
        <v>0</v>
      </c>
      <c r="AF20" s="197">
        <v>0</v>
      </c>
      <c r="AG20" s="197">
        <v>-0.54</v>
      </c>
      <c r="AH20" s="197">
        <v>0</v>
      </c>
      <c r="AI20" s="197">
        <v>9.64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 s="197">
        <v>236.46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11.92</v>
      </c>
      <c r="E21" s="197">
        <v>0</v>
      </c>
      <c r="F21" s="197">
        <v>0</v>
      </c>
      <c r="G21" s="197">
        <v>19.66</v>
      </c>
      <c r="H21" s="197">
        <v>0</v>
      </c>
      <c r="I21" s="197">
        <v>0</v>
      </c>
      <c r="J21" s="197">
        <v>24.88</v>
      </c>
      <c r="K21" s="197">
        <v>9.41</v>
      </c>
      <c r="L21" s="197">
        <v>263.5</v>
      </c>
      <c r="M21" s="197">
        <v>0.94</v>
      </c>
      <c r="N21" s="197">
        <v>1.21</v>
      </c>
      <c r="O21" s="197">
        <v>0</v>
      </c>
      <c r="P21" s="197">
        <v>1.42</v>
      </c>
      <c r="Q21" s="197">
        <v>2.66</v>
      </c>
      <c r="R21" s="197">
        <v>13.01</v>
      </c>
      <c r="S21" s="197">
        <v>4.5999999999999996</v>
      </c>
      <c r="T21" s="197">
        <v>0</v>
      </c>
      <c r="U21" s="197">
        <v>2.13</v>
      </c>
      <c r="V21" s="197">
        <v>3.84</v>
      </c>
      <c r="W21" s="197">
        <v>12.26</v>
      </c>
      <c r="X21" s="197">
        <v>15.67</v>
      </c>
      <c r="Y21" s="197">
        <v>0</v>
      </c>
      <c r="Z21" s="197">
        <v>39.020000000000003</v>
      </c>
      <c r="AA21" s="197">
        <v>14.77</v>
      </c>
      <c r="AB21" s="197">
        <v>0</v>
      </c>
      <c r="AC21" s="197">
        <v>1.46</v>
      </c>
      <c r="AD21" s="197">
        <v>8.9</v>
      </c>
      <c r="AE21" s="197">
        <v>0</v>
      </c>
      <c r="AF21" s="197">
        <v>0</v>
      </c>
      <c r="AG21" s="197">
        <v>-0.54</v>
      </c>
      <c r="AH21" s="197">
        <v>0</v>
      </c>
      <c r="AI21" s="197">
        <v>9.64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236.46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11.92</v>
      </c>
      <c r="E22" s="197">
        <v>0</v>
      </c>
      <c r="F22" s="197">
        <v>0</v>
      </c>
      <c r="G22" s="197">
        <v>19.66</v>
      </c>
      <c r="H22" s="197">
        <v>0</v>
      </c>
      <c r="I22" s="197">
        <v>0</v>
      </c>
      <c r="J22" s="197">
        <v>24.88</v>
      </c>
      <c r="K22" s="197">
        <v>9.41</v>
      </c>
      <c r="L22" s="197">
        <v>263.5</v>
      </c>
      <c r="M22" s="197">
        <v>0.94</v>
      </c>
      <c r="N22" s="197">
        <v>1.21</v>
      </c>
      <c r="O22" s="197">
        <v>0</v>
      </c>
      <c r="P22" s="197">
        <v>1.42</v>
      </c>
      <c r="Q22" s="197">
        <v>2.66</v>
      </c>
      <c r="R22" s="197">
        <v>13.01</v>
      </c>
      <c r="S22" s="197">
        <v>4.5999999999999996</v>
      </c>
      <c r="T22" s="197">
        <v>0</v>
      </c>
      <c r="U22" s="197">
        <v>2.13</v>
      </c>
      <c r="V22" s="197">
        <v>3.84</v>
      </c>
      <c r="W22" s="197">
        <v>12.29</v>
      </c>
      <c r="X22" s="197">
        <v>15.67</v>
      </c>
      <c r="Y22" s="197">
        <v>0</v>
      </c>
      <c r="Z22" s="197">
        <v>39.020000000000003</v>
      </c>
      <c r="AA22" s="197">
        <v>14.77</v>
      </c>
      <c r="AB22" s="197">
        <v>0</v>
      </c>
      <c r="AC22" s="197">
        <v>1.46</v>
      </c>
      <c r="AD22" s="197">
        <v>8.9</v>
      </c>
      <c r="AE22" s="197">
        <v>0</v>
      </c>
      <c r="AF22" s="197">
        <v>0</v>
      </c>
      <c r="AG22" s="197">
        <v>-0.54</v>
      </c>
      <c r="AH22" s="197">
        <v>0</v>
      </c>
      <c r="AI22" s="197">
        <v>9.64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236.46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11.92</v>
      </c>
      <c r="E23" s="197">
        <v>0</v>
      </c>
      <c r="F23" s="197">
        <v>0</v>
      </c>
      <c r="G23" s="197">
        <v>19.489999999999998</v>
      </c>
      <c r="H23" s="197">
        <v>0</v>
      </c>
      <c r="I23" s="197">
        <v>0</v>
      </c>
      <c r="J23" s="197">
        <v>24.88</v>
      </c>
      <c r="K23" s="197">
        <v>9.41</v>
      </c>
      <c r="L23" s="197">
        <v>263.5</v>
      </c>
      <c r="M23" s="197">
        <v>0.94</v>
      </c>
      <c r="N23" s="197">
        <v>1.21</v>
      </c>
      <c r="O23" s="197">
        <v>0</v>
      </c>
      <c r="P23" s="197">
        <v>1.42</v>
      </c>
      <c r="Q23" s="197">
        <v>2.72</v>
      </c>
      <c r="R23" s="197">
        <v>13.01</v>
      </c>
      <c r="S23" s="197">
        <v>6.24</v>
      </c>
      <c r="T23" s="197">
        <v>0</v>
      </c>
      <c r="U23" s="197">
        <v>2.13</v>
      </c>
      <c r="V23" s="197">
        <v>3.84</v>
      </c>
      <c r="W23" s="197">
        <v>12.48</v>
      </c>
      <c r="X23" s="197">
        <v>15.67</v>
      </c>
      <c r="Y23" s="197">
        <v>0</v>
      </c>
      <c r="Z23" s="197">
        <v>39.020000000000003</v>
      </c>
      <c r="AA23" s="197">
        <v>14.77</v>
      </c>
      <c r="AB23" s="197">
        <v>0</v>
      </c>
      <c r="AC23" s="197">
        <v>1.46</v>
      </c>
      <c r="AD23" s="197">
        <v>8.9</v>
      </c>
      <c r="AE23" s="197">
        <v>0</v>
      </c>
      <c r="AF23" s="197">
        <v>0</v>
      </c>
      <c r="AG23" s="197">
        <v>-0.54</v>
      </c>
      <c r="AH23" s="197">
        <v>0</v>
      </c>
      <c r="AI23" s="197">
        <v>9.64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236.46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11.92</v>
      </c>
      <c r="E24" s="197">
        <v>0</v>
      </c>
      <c r="F24" s="197">
        <v>0</v>
      </c>
      <c r="G24" s="197">
        <v>19.489999999999998</v>
      </c>
      <c r="H24" s="197">
        <v>0</v>
      </c>
      <c r="I24" s="197">
        <v>0</v>
      </c>
      <c r="J24" s="197">
        <v>24.88</v>
      </c>
      <c r="K24" s="197">
        <v>9.41</v>
      </c>
      <c r="L24" s="197">
        <v>263.5</v>
      </c>
      <c r="M24" s="197">
        <v>0.94</v>
      </c>
      <c r="N24" s="197">
        <v>1.21</v>
      </c>
      <c r="O24" s="197">
        <v>0</v>
      </c>
      <c r="P24" s="197">
        <v>1.42</v>
      </c>
      <c r="Q24" s="197">
        <v>2.72</v>
      </c>
      <c r="R24" s="197">
        <v>13.01</v>
      </c>
      <c r="S24" s="197">
        <v>6.24</v>
      </c>
      <c r="T24" s="197">
        <v>0</v>
      </c>
      <c r="U24" s="197">
        <v>2.13</v>
      </c>
      <c r="V24" s="197">
        <v>3.84</v>
      </c>
      <c r="W24" s="197">
        <v>12.48</v>
      </c>
      <c r="X24" s="197">
        <v>15.67</v>
      </c>
      <c r="Y24" s="197">
        <v>0</v>
      </c>
      <c r="Z24" s="197">
        <v>39.020000000000003</v>
      </c>
      <c r="AA24" s="197">
        <v>14.77</v>
      </c>
      <c r="AB24" s="197">
        <v>0</v>
      </c>
      <c r="AC24" s="197">
        <v>1.46</v>
      </c>
      <c r="AD24" s="197">
        <v>8.9</v>
      </c>
      <c r="AE24" s="197">
        <v>0</v>
      </c>
      <c r="AF24" s="197">
        <v>0</v>
      </c>
      <c r="AG24" s="197">
        <v>-0.54</v>
      </c>
      <c r="AH24" s="197">
        <v>0</v>
      </c>
      <c r="AI24" s="197">
        <v>9.64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236.46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11.92</v>
      </c>
      <c r="E25" s="197">
        <v>0</v>
      </c>
      <c r="F25" s="197">
        <v>0</v>
      </c>
      <c r="G25" s="197">
        <v>19.489999999999998</v>
      </c>
      <c r="H25" s="197">
        <v>0</v>
      </c>
      <c r="I25" s="197">
        <v>0</v>
      </c>
      <c r="J25" s="197">
        <v>24.88</v>
      </c>
      <c r="K25" s="197">
        <v>9.41</v>
      </c>
      <c r="L25" s="197">
        <v>263.5</v>
      </c>
      <c r="M25" s="197">
        <v>0.94</v>
      </c>
      <c r="N25" s="197">
        <v>1.21</v>
      </c>
      <c r="O25" s="197">
        <v>0</v>
      </c>
      <c r="P25" s="197">
        <v>1.42</v>
      </c>
      <c r="Q25" s="197">
        <v>2.66</v>
      </c>
      <c r="R25" s="197">
        <v>13.01</v>
      </c>
      <c r="S25" s="197">
        <v>6.24</v>
      </c>
      <c r="T25" s="197">
        <v>0</v>
      </c>
      <c r="U25" s="197">
        <v>2.13</v>
      </c>
      <c r="V25" s="197">
        <v>3.84</v>
      </c>
      <c r="W25" s="197">
        <v>11.92</v>
      </c>
      <c r="X25" s="197">
        <v>15.67</v>
      </c>
      <c r="Y25" s="197">
        <v>0</v>
      </c>
      <c r="Z25" s="197">
        <v>39.020000000000003</v>
      </c>
      <c r="AA25" s="197">
        <v>14.77</v>
      </c>
      <c r="AB25" s="197">
        <v>0</v>
      </c>
      <c r="AC25" s="197">
        <v>1.46</v>
      </c>
      <c r="AD25" s="197">
        <v>8.9</v>
      </c>
      <c r="AE25" s="197">
        <v>0</v>
      </c>
      <c r="AF25" s="197">
        <v>0</v>
      </c>
      <c r="AG25" s="197">
        <v>-0.54</v>
      </c>
      <c r="AH25" s="197">
        <v>0</v>
      </c>
      <c r="AI25" s="197">
        <v>9.64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236.46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11.6</v>
      </c>
      <c r="E26" s="197">
        <v>0</v>
      </c>
      <c r="F26" s="197">
        <v>0</v>
      </c>
      <c r="G26" s="197">
        <v>19.489999999999998</v>
      </c>
      <c r="H26" s="197">
        <v>0</v>
      </c>
      <c r="I26" s="197">
        <v>0</v>
      </c>
      <c r="J26" s="197">
        <v>24.88</v>
      </c>
      <c r="K26" s="197">
        <v>9.41</v>
      </c>
      <c r="L26" s="197">
        <v>263.5</v>
      </c>
      <c r="M26" s="197">
        <v>0.94</v>
      </c>
      <c r="N26" s="197">
        <v>1.21</v>
      </c>
      <c r="O26" s="197">
        <v>0</v>
      </c>
      <c r="P26" s="197">
        <v>1.42</v>
      </c>
      <c r="Q26" s="197">
        <v>2.66</v>
      </c>
      <c r="R26" s="197">
        <v>13.01</v>
      </c>
      <c r="S26" s="197">
        <v>6.24</v>
      </c>
      <c r="T26" s="197">
        <v>0</v>
      </c>
      <c r="U26" s="197">
        <v>2.13</v>
      </c>
      <c r="V26" s="197">
        <v>3.84</v>
      </c>
      <c r="W26" s="197">
        <v>11.92</v>
      </c>
      <c r="X26" s="197">
        <v>15.67</v>
      </c>
      <c r="Y26" s="197">
        <v>0</v>
      </c>
      <c r="Z26" s="197">
        <v>39.020000000000003</v>
      </c>
      <c r="AA26" s="197">
        <v>14.77</v>
      </c>
      <c r="AB26" s="197">
        <v>0</v>
      </c>
      <c r="AC26" s="197">
        <v>1.46</v>
      </c>
      <c r="AD26" s="197">
        <v>8.9</v>
      </c>
      <c r="AE26" s="197">
        <v>0</v>
      </c>
      <c r="AF26" s="197">
        <v>0</v>
      </c>
      <c r="AG26" s="197">
        <v>-0.54</v>
      </c>
      <c r="AH26" s="197">
        <v>0</v>
      </c>
      <c r="AI26" s="197">
        <v>9.64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236.46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11.6</v>
      </c>
      <c r="E27" s="197">
        <v>0</v>
      </c>
      <c r="F27" s="197">
        <v>0</v>
      </c>
      <c r="G27" s="197">
        <v>19.489999999999998</v>
      </c>
      <c r="H27" s="197">
        <v>0</v>
      </c>
      <c r="I27" s="197">
        <v>0</v>
      </c>
      <c r="J27" s="197">
        <v>24.88</v>
      </c>
      <c r="K27" s="197">
        <v>9.41</v>
      </c>
      <c r="L27" s="197">
        <v>263.92</v>
      </c>
      <c r="M27" s="197">
        <v>0.94</v>
      </c>
      <c r="N27" s="197">
        <v>1.21</v>
      </c>
      <c r="O27" s="197">
        <v>0</v>
      </c>
      <c r="P27" s="197">
        <v>1.42</v>
      </c>
      <c r="Q27" s="197">
        <v>2.86</v>
      </c>
      <c r="R27" s="197">
        <v>11.85</v>
      </c>
      <c r="S27" s="197">
        <v>5.0599999999999996</v>
      </c>
      <c r="T27" s="197">
        <v>0</v>
      </c>
      <c r="U27" s="197">
        <v>2.13</v>
      </c>
      <c r="V27" s="197">
        <v>3.84</v>
      </c>
      <c r="W27" s="197">
        <v>11.92</v>
      </c>
      <c r="X27" s="197">
        <v>15.67</v>
      </c>
      <c r="Y27" s="197">
        <v>0</v>
      </c>
      <c r="Z27" s="197">
        <v>39.020000000000003</v>
      </c>
      <c r="AA27" s="197">
        <v>14.71</v>
      </c>
      <c r="AB27" s="197">
        <v>0</v>
      </c>
      <c r="AC27" s="197">
        <v>1.46</v>
      </c>
      <c r="AD27" s="197">
        <v>8.9</v>
      </c>
      <c r="AE27" s="197">
        <v>0</v>
      </c>
      <c r="AF27" s="197">
        <v>0</v>
      </c>
      <c r="AG27" s="197">
        <v>-0.54</v>
      </c>
      <c r="AH27" s="197">
        <v>0</v>
      </c>
      <c r="AI27" s="197">
        <v>9.64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236.46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11.6</v>
      </c>
      <c r="E28" s="197">
        <v>0</v>
      </c>
      <c r="F28" s="197">
        <v>0</v>
      </c>
      <c r="G28" s="197">
        <v>19.489999999999998</v>
      </c>
      <c r="H28" s="197">
        <v>0</v>
      </c>
      <c r="I28" s="197">
        <v>0</v>
      </c>
      <c r="J28" s="197">
        <v>24.88</v>
      </c>
      <c r="K28" s="197">
        <v>9.41</v>
      </c>
      <c r="L28" s="197">
        <v>263.92</v>
      </c>
      <c r="M28" s="197">
        <v>0.94</v>
      </c>
      <c r="N28" s="197">
        <v>1.21</v>
      </c>
      <c r="O28" s="197">
        <v>0</v>
      </c>
      <c r="P28" s="197">
        <v>1.42</v>
      </c>
      <c r="Q28" s="197">
        <v>2.86</v>
      </c>
      <c r="R28" s="197">
        <v>13.01</v>
      </c>
      <c r="S28" s="197">
        <v>5.0599999999999996</v>
      </c>
      <c r="T28" s="197">
        <v>0</v>
      </c>
      <c r="U28" s="197">
        <v>2.13</v>
      </c>
      <c r="V28" s="197">
        <v>3.84</v>
      </c>
      <c r="W28" s="197">
        <v>11.92</v>
      </c>
      <c r="X28" s="197">
        <v>15.67</v>
      </c>
      <c r="Y28" s="197">
        <v>0</v>
      </c>
      <c r="Z28" s="197">
        <v>39.020000000000003</v>
      </c>
      <c r="AA28" s="197">
        <v>14.71</v>
      </c>
      <c r="AB28" s="197">
        <v>0</v>
      </c>
      <c r="AC28" s="197">
        <v>1.46</v>
      </c>
      <c r="AD28" s="197">
        <v>8.9</v>
      </c>
      <c r="AE28" s="197">
        <v>0</v>
      </c>
      <c r="AF28" s="197">
        <v>0</v>
      </c>
      <c r="AG28" s="197">
        <v>-0.54</v>
      </c>
      <c r="AH28" s="197">
        <v>0</v>
      </c>
      <c r="AI28" s="197">
        <v>9.64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236.46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11.6</v>
      </c>
      <c r="E29" s="197">
        <v>0</v>
      </c>
      <c r="F29" s="197">
        <v>0</v>
      </c>
      <c r="G29" s="197">
        <v>19.489999999999998</v>
      </c>
      <c r="H29" s="197">
        <v>0</v>
      </c>
      <c r="I29" s="197">
        <v>0</v>
      </c>
      <c r="J29" s="197">
        <v>24.88</v>
      </c>
      <c r="K29" s="197">
        <v>9.41</v>
      </c>
      <c r="L29" s="197">
        <v>264.54000000000002</v>
      </c>
      <c r="M29" s="197">
        <v>0.94</v>
      </c>
      <c r="N29" s="197">
        <v>1.21</v>
      </c>
      <c r="O29" s="197">
        <v>0</v>
      </c>
      <c r="P29" s="197">
        <v>1.42</v>
      </c>
      <c r="Q29" s="197">
        <v>2.94</v>
      </c>
      <c r="R29" s="197">
        <v>13.01</v>
      </c>
      <c r="S29" s="197">
        <v>7.09</v>
      </c>
      <c r="T29" s="197">
        <v>0</v>
      </c>
      <c r="U29" s="197">
        <v>2.15</v>
      </c>
      <c r="V29" s="197">
        <v>3.84</v>
      </c>
      <c r="W29" s="197">
        <v>12.29</v>
      </c>
      <c r="X29" s="197">
        <v>15.67</v>
      </c>
      <c r="Y29" s="197">
        <v>0</v>
      </c>
      <c r="Z29" s="197">
        <v>39.020000000000003</v>
      </c>
      <c r="AA29" s="197">
        <v>14.71</v>
      </c>
      <c r="AB29" s="197">
        <v>0</v>
      </c>
      <c r="AC29" s="197">
        <v>1.46</v>
      </c>
      <c r="AD29" s="197">
        <v>8.9</v>
      </c>
      <c r="AE29" s="197">
        <v>0</v>
      </c>
      <c r="AF29" s="197">
        <v>0</v>
      </c>
      <c r="AG29" s="197">
        <v>-0.54</v>
      </c>
      <c r="AH29" s="197">
        <v>0</v>
      </c>
      <c r="AI29" s="197">
        <v>9.64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236.46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11.6</v>
      </c>
      <c r="E30" s="197">
        <v>0</v>
      </c>
      <c r="F30" s="197">
        <v>0</v>
      </c>
      <c r="G30" s="197">
        <v>19.489999999999998</v>
      </c>
      <c r="H30" s="197">
        <v>0</v>
      </c>
      <c r="I30" s="197">
        <v>0</v>
      </c>
      <c r="J30" s="197">
        <v>24.88</v>
      </c>
      <c r="K30" s="197">
        <v>9.41</v>
      </c>
      <c r="L30" s="197">
        <v>264.54000000000002</v>
      </c>
      <c r="M30" s="197">
        <v>0.94</v>
      </c>
      <c r="N30" s="197">
        <v>1.21</v>
      </c>
      <c r="O30" s="197">
        <v>0</v>
      </c>
      <c r="P30" s="197">
        <v>1.42</v>
      </c>
      <c r="Q30" s="197">
        <v>2.94</v>
      </c>
      <c r="R30" s="197">
        <v>13.01</v>
      </c>
      <c r="S30" s="197">
        <v>7.09</v>
      </c>
      <c r="T30" s="197">
        <v>0</v>
      </c>
      <c r="U30" s="197">
        <v>2.14</v>
      </c>
      <c r="V30" s="197">
        <v>3.84</v>
      </c>
      <c r="W30" s="197">
        <v>12.85</v>
      </c>
      <c r="X30" s="197">
        <v>15.67</v>
      </c>
      <c r="Y30" s="197">
        <v>0</v>
      </c>
      <c r="Z30" s="197">
        <v>39.020000000000003</v>
      </c>
      <c r="AA30" s="197">
        <v>14.71</v>
      </c>
      <c r="AB30" s="197">
        <v>0</v>
      </c>
      <c r="AC30" s="197">
        <v>1.46</v>
      </c>
      <c r="AD30" s="197">
        <v>8.9</v>
      </c>
      <c r="AE30" s="197">
        <v>0</v>
      </c>
      <c r="AF30" s="197">
        <v>0</v>
      </c>
      <c r="AG30" s="197">
        <v>-0.54</v>
      </c>
      <c r="AH30" s="197">
        <v>0</v>
      </c>
      <c r="AI30" s="197">
        <v>9.64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236.46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11.6</v>
      </c>
      <c r="E31" s="197">
        <v>0</v>
      </c>
      <c r="F31" s="197">
        <v>0</v>
      </c>
      <c r="G31" s="197">
        <v>19.489999999999998</v>
      </c>
      <c r="H31" s="197">
        <v>0</v>
      </c>
      <c r="I31" s="197">
        <v>0</v>
      </c>
      <c r="J31" s="197">
        <v>24.88</v>
      </c>
      <c r="K31" s="197">
        <v>9.39</v>
      </c>
      <c r="L31" s="197">
        <v>263.5</v>
      </c>
      <c r="M31" s="197">
        <v>0.94</v>
      </c>
      <c r="N31" s="197">
        <v>1.21</v>
      </c>
      <c r="O31" s="197">
        <v>0</v>
      </c>
      <c r="P31" s="197">
        <v>1.42</v>
      </c>
      <c r="Q31" s="197">
        <v>2.72</v>
      </c>
      <c r="R31" s="197">
        <v>10.91</v>
      </c>
      <c r="S31" s="197">
        <v>6.25</v>
      </c>
      <c r="T31" s="197">
        <v>0</v>
      </c>
      <c r="U31" s="197">
        <v>2.14</v>
      </c>
      <c r="V31" s="197">
        <v>3.84</v>
      </c>
      <c r="W31" s="197">
        <v>12.85</v>
      </c>
      <c r="X31" s="197">
        <v>15.67</v>
      </c>
      <c r="Y31" s="197">
        <v>0</v>
      </c>
      <c r="Z31" s="197">
        <v>39.020000000000003</v>
      </c>
      <c r="AA31" s="197">
        <v>15.8</v>
      </c>
      <c r="AB31" s="197">
        <v>0</v>
      </c>
      <c r="AC31" s="197">
        <v>1.46</v>
      </c>
      <c r="AD31" s="197">
        <v>8.9</v>
      </c>
      <c r="AE31" s="197">
        <v>0</v>
      </c>
      <c r="AF31" s="197">
        <v>0</v>
      </c>
      <c r="AG31" s="197">
        <v>-0.54</v>
      </c>
      <c r="AH31" s="197">
        <v>0</v>
      </c>
      <c r="AI31" s="197">
        <v>9.64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236.46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11.6</v>
      </c>
      <c r="E32" s="197">
        <v>0</v>
      </c>
      <c r="F32" s="197">
        <v>0</v>
      </c>
      <c r="G32" s="197">
        <v>19.489999999999998</v>
      </c>
      <c r="H32" s="197">
        <v>0</v>
      </c>
      <c r="I32" s="197">
        <v>0</v>
      </c>
      <c r="J32" s="197">
        <v>24.88</v>
      </c>
      <c r="K32" s="197">
        <v>9.41</v>
      </c>
      <c r="L32" s="197">
        <v>263.5</v>
      </c>
      <c r="M32" s="197">
        <v>0.94</v>
      </c>
      <c r="N32" s="197">
        <v>1.21</v>
      </c>
      <c r="O32" s="197">
        <v>0</v>
      </c>
      <c r="P32" s="197">
        <v>1.42</v>
      </c>
      <c r="Q32" s="197">
        <v>2.72</v>
      </c>
      <c r="R32" s="197">
        <v>10.91</v>
      </c>
      <c r="S32" s="197">
        <v>6.25</v>
      </c>
      <c r="T32" s="197">
        <v>0</v>
      </c>
      <c r="U32" s="197">
        <v>2.14</v>
      </c>
      <c r="V32" s="197">
        <v>3.84</v>
      </c>
      <c r="W32" s="197">
        <v>12.85</v>
      </c>
      <c r="X32" s="197">
        <v>15.67</v>
      </c>
      <c r="Y32" s="197">
        <v>0</v>
      </c>
      <c r="Z32" s="197">
        <v>39.020000000000003</v>
      </c>
      <c r="AA32" s="197">
        <v>15.8</v>
      </c>
      <c r="AB32" s="197">
        <v>0</v>
      </c>
      <c r="AC32" s="197">
        <v>1.46</v>
      </c>
      <c r="AD32" s="197">
        <v>8.9</v>
      </c>
      <c r="AE32" s="197">
        <v>0</v>
      </c>
      <c r="AF32" s="197">
        <v>0</v>
      </c>
      <c r="AG32" s="197">
        <v>-0.54</v>
      </c>
      <c r="AH32" s="197">
        <v>0</v>
      </c>
      <c r="AI32" s="197">
        <v>9.64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236.46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11.6</v>
      </c>
      <c r="E33" s="197">
        <v>0</v>
      </c>
      <c r="F33" s="197">
        <v>0</v>
      </c>
      <c r="G33" s="197">
        <v>19.489999999999998</v>
      </c>
      <c r="H33" s="197">
        <v>0</v>
      </c>
      <c r="I33" s="197">
        <v>0</v>
      </c>
      <c r="J33" s="197">
        <v>24.88</v>
      </c>
      <c r="K33" s="197">
        <v>9.2200000000000006</v>
      </c>
      <c r="L33" s="197">
        <v>263.5</v>
      </c>
      <c r="M33" s="197">
        <v>0.94</v>
      </c>
      <c r="N33" s="197">
        <v>1.21</v>
      </c>
      <c r="O33" s="197">
        <v>0</v>
      </c>
      <c r="P33" s="197">
        <v>1.42</v>
      </c>
      <c r="Q33" s="197">
        <v>2.66</v>
      </c>
      <c r="R33" s="197">
        <v>10.91</v>
      </c>
      <c r="S33" s="197">
        <v>4.5999999999999996</v>
      </c>
      <c r="T33" s="197">
        <v>0</v>
      </c>
      <c r="U33" s="197">
        <v>2.14</v>
      </c>
      <c r="V33" s="197">
        <v>3.84</v>
      </c>
      <c r="W33" s="197">
        <v>12.85</v>
      </c>
      <c r="X33" s="197">
        <v>15.67</v>
      </c>
      <c r="Y33" s="197">
        <v>0</v>
      </c>
      <c r="Z33" s="197">
        <v>39.020000000000003</v>
      </c>
      <c r="AA33" s="197">
        <v>14.77</v>
      </c>
      <c r="AB33" s="197">
        <v>0</v>
      </c>
      <c r="AC33" s="197">
        <v>1.46</v>
      </c>
      <c r="AD33" s="197">
        <v>8.9</v>
      </c>
      <c r="AE33" s="197">
        <v>0</v>
      </c>
      <c r="AF33" s="197">
        <v>0</v>
      </c>
      <c r="AG33" s="197">
        <v>-0.54</v>
      </c>
      <c r="AH33" s="197">
        <v>0</v>
      </c>
      <c r="AI33" s="197">
        <v>9.64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236.46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11.6</v>
      </c>
      <c r="E34" s="197">
        <v>0</v>
      </c>
      <c r="F34" s="197">
        <v>0</v>
      </c>
      <c r="G34" s="197">
        <v>19.489999999999998</v>
      </c>
      <c r="H34" s="197">
        <v>0</v>
      </c>
      <c r="I34" s="197">
        <v>0</v>
      </c>
      <c r="J34" s="197">
        <v>24.88</v>
      </c>
      <c r="K34" s="197">
        <v>9.2799999999999994</v>
      </c>
      <c r="L34" s="197">
        <v>263.5</v>
      </c>
      <c r="M34" s="197">
        <v>0.94</v>
      </c>
      <c r="N34" s="197">
        <v>1.21</v>
      </c>
      <c r="O34" s="197">
        <v>0</v>
      </c>
      <c r="P34" s="197">
        <v>1.42</v>
      </c>
      <c r="Q34" s="197">
        <v>2.66</v>
      </c>
      <c r="R34" s="197">
        <v>10.91</v>
      </c>
      <c r="S34" s="197">
        <v>4.5999999999999996</v>
      </c>
      <c r="T34" s="197">
        <v>0</v>
      </c>
      <c r="U34" s="197">
        <v>2.14</v>
      </c>
      <c r="V34" s="197">
        <v>3.84</v>
      </c>
      <c r="W34" s="197">
        <v>12.85</v>
      </c>
      <c r="X34" s="197">
        <v>15.67</v>
      </c>
      <c r="Y34" s="197">
        <v>0</v>
      </c>
      <c r="Z34" s="197">
        <v>39.020000000000003</v>
      </c>
      <c r="AA34" s="197">
        <v>14.77</v>
      </c>
      <c r="AB34" s="197">
        <v>0</v>
      </c>
      <c r="AC34" s="197">
        <v>1.46</v>
      </c>
      <c r="AD34" s="197">
        <v>8.9</v>
      </c>
      <c r="AE34" s="197">
        <v>0</v>
      </c>
      <c r="AF34" s="197">
        <v>0</v>
      </c>
      <c r="AG34" s="197">
        <v>-0.54</v>
      </c>
      <c r="AH34" s="197">
        <v>0</v>
      </c>
      <c r="AI34" s="197">
        <v>9.64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236.46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11.27</v>
      </c>
      <c r="E35" s="197">
        <v>0</v>
      </c>
      <c r="F35" s="197">
        <v>0</v>
      </c>
      <c r="G35" s="197">
        <v>19.489999999999998</v>
      </c>
      <c r="H35" s="197">
        <v>0</v>
      </c>
      <c r="I35" s="197">
        <v>0</v>
      </c>
      <c r="J35" s="197">
        <v>24.21</v>
      </c>
      <c r="K35" s="197">
        <v>6.8</v>
      </c>
      <c r="L35" s="197">
        <v>263.5</v>
      </c>
      <c r="M35" s="197">
        <v>0.94</v>
      </c>
      <c r="N35" s="197">
        <v>1.21</v>
      </c>
      <c r="O35" s="197">
        <v>0</v>
      </c>
      <c r="P35" s="197">
        <v>1.42</v>
      </c>
      <c r="Q35" s="197">
        <v>2.65</v>
      </c>
      <c r="R35" s="197">
        <v>10.91</v>
      </c>
      <c r="S35" s="197">
        <v>4.17</v>
      </c>
      <c r="T35" s="197">
        <v>0</v>
      </c>
      <c r="U35" s="197">
        <v>2.14</v>
      </c>
      <c r="V35" s="197">
        <v>3.84</v>
      </c>
      <c r="W35" s="197">
        <v>12.85</v>
      </c>
      <c r="X35" s="197">
        <v>15.67</v>
      </c>
      <c r="Y35" s="197">
        <v>0</v>
      </c>
      <c r="Z35" s="197">
        <v>39.020000000000003</v>
      </c>
      <c r="AA35" s="197">
        <v>14.77</v>
      </c>
      <c r="AB35" s="197">
        <v>0</v>
      </c>
      <c r="AC35" s="197">
        <v>1.46</v>
      </c>
      <c r="AD35" s="197">
        <v>8.9</v>
      </c>
      <c r="AE35" s="197">
        <v>0</v>
      </c>
      <c r="AF35" s="197">
        <v>0</v>
      </c>
      <c r="AG35" s="197">
        <v>-0.54</v>
      </c>
      <c r="AH35" s="197">
        <v>0</v>
      </c>
      <c r="AI35" s="197">
        <v>9.64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236.46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11.27</v>
      </c>
      <c r="E36" s="197">
        <v>0</v>
      </c>
      <c r="F36" s="197">
        <v>0</v>
      </c>
      <c r="G36" s="197">
        <v>19.489999999999998</v>
      </c>
      <c r="H36" s="197">
        <v>0</v>
      </c>
      <c r="I36" s="197">
        <v>0</v>
      </c>
      <c r="J36" s="197">
        <v>24.21</v>
      </c>
      <c r="K36" s="197">
        <v>6.85</v>
      </c>
      <c r="L36" s="197">
        <v>263.5</v>
      </c>
      <c r="M36" s="197">
        <v>0.94</v>
      </c>
      <c r="N36" s="197">
        <v>1.21</v>
      </c>
      <c r="O36" s="197">
        <v>0</v>
      </c>
      <c r="P36" s="197">
        <v>1.42</v>
      </c>
      <c r="Q36" s="197">
        <v>2.65</v>
      </c>
      <c r="R36" s="197">
        <v>10.91</v>
      </c>
      <c r="S36" s="197">
        <v>4.17</v>
      </c>
      <c r="T36" s="197">
        <v>0</v>
      </c>
      <c r="U36" s="197">
        <v>2.14</v>
      </c>
      <c r="V36" s="197">
        <v>3.84</v>
      </c>
      <c r="W36" s="197">
        <v>12.85</v>
      </c>
      <c r="X36" s="197">
        <v>15.67</v>
      </c>
      <c r="Y36" s="197">
        <v>0</v>
      </c>
      <c r="Z36" s="197">
        <v>39.020000000000003</v>
      </c>
      <c r="AA36" s="197">
        <v>15.11</v>
      </c>
      <c r="AB36" s="197">
        <v>0</v>
      </c>
      <c r="AC36" s="197">
        <v>1.46</v>
      </c>
      <c r="AD36" s="197">
        <v>8.9</v>
      </c>
      <c r="AE36" s="197">
        <v>0</v>
      </c>
      <c r="AF36" s="197">
        <v>0</v>
      </c>
      <c r="AG36" s="197">
        <v>-0.54</v>
      </c>
      <c r="AH36" s="197">
        <v>0</v>
      </c>
      <c r="AI36" s="197">
        <v>9.64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236.46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11.27</v>
      </c>
      <c r="E37" s="197">
        <v>0</v>
      </c>
      <c r="F37" s="197">
        <v>0</v>
      </c>
      <c r="G37" s="197">
        <v>19.489999999999998</v>
      </c>
      <c r="H37" s="197">
        <v>0</v>
      </c>
      <c r="I37" s="197">
        <v>0</v>
      </c>
      <c r="J37" s="197">
        <v>24.21</v>
      </c>
      <c r="K37" s="197">
        <v>6.8</v>
      </c>
      <c r="L37" s="197">
        <v>263.5</v>
      </c>
      <c r="M37" s="197">
        <v>0.94</v>
      </c>
      <c r="N37" s="197">
        <v>1.21</v>
      </c>
      <c r="O37" s="197">
        <v>0</v>
      </c>
      <c r="P37" s="197">
        <v>1.42</v>
      </c>
      <c r="Q37" s="197">
        <v>2.65</v>
      </c>
      <c r="R37" s="197">
        <v>10.89</v>
      </c>
      <c r="S37" s="197">
        <v>4.17</v>
      </c>
      <c r="T37" s="197">
        <v>0</v>
      </c>
      <c r="U37" s="197">
        <v>2.14</v>
      </c>
      <c r="V37" s="197">
        <v>3.84</v>
      </c>
      <c r="W37" s="197">
        <v>12.85</v>
      </c>
      <c r="X37" s="197">
        <v>15.67</v>
      </c>
      <c r="Y37" s="197">
        <v>0</v>
      </c>
      <c r="Z37" s="197">
        <v>39.020000000000003</v>
      </c>
      <c r="AA37" s="197">
        <v>15.11</v>
      </c>
      <c r="AB37" s="197">
        <v>0</v>
      </c>
      <c r="AC37" s="197">
        <v>1.46</v>
      </c>
      <c r="AD37" s="197">
        <v>8.9</v>
      </c>
      <c r="AE37" s="197">
        <v>0</v>
      </c>
      <c r="AF37" s="197">
        <v>0</v>
      </c>
      <c r="AG37" s="197">
        <v>-0.54</v>
      </c>
      <c r="AH37" s="197">
        <v>0</v>
      </c>
      <c r="AI37" s="197">
        <v>9.64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236.46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11.27</v>
      </c>
      <c r="E38" s="197">
        <v>0</v>
      </c>
      <c r="F38" s="197">
        <v>0</v>
      </c>
      <c r="G38" s="197">
        <v>19.489999999999998</v>
      </c>
      <c r="H38" s="197">
        <v>0</v>
      </c>
      <c r="I38" s="197">
        <v>0</v>
      </c>
      <c r="J38" s="197">
        <v>24.21</v>
      </c>
      <c r="K38" s="197">
        <v>6.86</v>
      </c>
      <c r="L38" s="197">
        <v>263.5</v>
      </c>
      <c r="M38" s="197">
        <v>0.94</v>
      </c>
      <c r="N38" s="197">
        <v>1.21</v>
      </c>
      <c r="O38" s="197">
        <v>0</v>
      </c>
      <c r="P38" s="197">
        <v>1.42</v>
      </c>
      <c r="Q38" s="197">
        <v>2.65</v>
      </c>
      <c r="R38" s="197">
        <v>10.89</v>
      </c>
      <c r="S38" s="197">
        <v>4.17</v>
      </c>
      <c r="T38" s="197">
        <v>0</v>
      </c>
      <c r="U38" s="197">
        <v>2.14</v>
      </c>
      <c r="V38" s="197">
        <v>3.84</v>
      </c>
      <c r="W38" s="197">
        <v>12.85</v>
      </c>
      <c r="X38" s="197">
        <v>15.67</v>
      </c>
      <c r="Y38" s="197">
        <v>0</v>
      </c>
      <c r="Z38" s="197">
        <v>39.020000000000003</v>
      </c>
      <c r="AA38" s="197">
        <v>15.11</v>
      </c>
      <c r="AB38" s="197">
        <v>0</v>
      </c>
      <c r="AC38" s="197">
        <v>1.46</v>
      </c>
      <c r="AD38" s="197">
        <v>8.9</v>
      </c>
      <c r="AE38" s="197">
        <v>0</v>
      </c>
      <c r="AF38" s="197">
        <v>0</v>
      </c>
      <c r="AG38" s="197">
        <v>-0.54</v>
      </c>
      <c r="AH38" s="197">
        <v>0</v>
      </c>
      <c r="AI38" s="197">
        <v>9.64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236.46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11.27</v>
      </c>
      <c r="E39" s="197">
        <v>0</v>
      </c>
      <c r="F39" s="197">
        <v>0</v>
      </c>
      <c r="G39" s="197">
        <v>19.489999999999998</v>
      </c>
      <c r="H39" s="197">
        <v>0</v>
      </c>
      <c r="I39" s="197">
        <v>0</v>
      </c>
      <c r="J39" s="197">
        <v>24.21</v>
      </c>
      <c r="K39" s="197">
        <v>9.26</v>
      </c>
      <c r="L39" s="197">
        <v>263.5</v>
      </c>
      <c r="M39" s="197">
        <v>0.94</v>
      </c>
      <c r="N39" s="197">
        <v>1.21</v>
      </c>
      <c r="O39" s="197">
        <v>0</v>
      </c>
      <c r="P39" s="197">
        <v>1.42</v>
      </c>
      <c r="Q39" s="197">
        <v>2.65</v>
      </c>
      <c r="R39" s="197">
        <v>10.89</v>
      </c>
      <c r="S39" s="197">
        <v>4.17</v>
      </c>
      <c r="T39" s="197">
        <v>0</v>
      </c>
      <c r="U39" s="197">
        <v>2.14</v>
      </c>
      <c r="V39" s="197">
        <v>3.84</v>
      </c>
      <c r="W39" s="197">
        <v>12.85</v>
      </c>
      <c r="X39" s="197">
        <v>15.67</v>
      </c>
      <c r="Y39" s="197">
        <v>0</v>
      </c>
      <c r="Z39" s="197">
        <v>39.020000000000003</v>
      </c>
      <c r="AA39" s="197">
        <v>15.11</v>
      </c>
      <c r="AB39" s="197">
        <v>0</v>
      </c>
      <c r="AC39" s="197">
        <v>1.46</v>
      </c>
      <c r="AD39" s="197">
        <v>8.9</v>
      </c>
      <c r="AE39" s="197">
        <v>0</v>
      </c>
      <c r="AF39" s="197">
        <v>0</v>
      </c>
      <c r="AG39" s="197">
        <v>-0.54</v>
      </c>
      <c r="AH39" s="197">
        <v>0</v>
      </c>
      <c r="AI39" s="197">
        <v>9.64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236.46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11.27</v>
      </c>
      <c r="E40" s="197">
        <v>0</v>
      </c>
      <c r="F40" s="197">
        <v>0</v>
      </c>
      <c r="G40" s="197">
        <v>19.489999999999998</v>
      </c>
      <c r="H40" s="197">
        <v>0</v>
      </c>
      <c r="I40" s="197">
        <v>0</v>
      </c>
      <c r="J40" s="197">
        <v>24.21</v>
      </c>
      <c r="K40" s="197">
        <v>6.86</v>
      </c>
      <c r="L40" s="197">
        <v>263.5</v>
      </c>
      <c r="M40" s="197">
        <v>0.94</v>
      </c>
      <c r="N40" s="197">
        <v>1.21</v>
      </c>
      <c r="O40" s="197">
        <v>0</v>
      </c>
      <c r="P40" s="197">
        <v>1.42</v>
      </c>
      <c r="Q40" s="197">
        <v>2.65</v>
      </c>
      <c r="R40" s="197">
        <v>10.89</v>
      </c>
      <c r="S40" s="197">
        <v>4.17</v>
      </c>
      <c r="T40" s="197">
        <v>0</v>
      </c>
      <c r="U40" s="197">
        <v>2.14</v>
      </c>
      <c r="V40" s="197">
        <v>3.84</v>
      </c>
      <c r="W40" s="197">
        <v>12.85</v>
      </c>
      <c r="X40" s="197">
        <v>15.67</v>
      </c>
      <c r="Y40" s="197">
        <v>0</v>
      </c>
      <c r="Z40" s="197">
        <v>39.020000000000003</v>
      </c>
      <c r="AA40" s="197">
        <v>15.11</v>
      </c>
      <c r="AB40" s="197">
        <v>0</v>
      </c>
      <c r="AC40" s="197">
        <v>1.46</v>
      </c>
      <c r="AD40" s="197">
        <v>8.9</v>
      </c>
      <c r="AE40" s="197">
        <v>0</v>
      </c>
      <c r="AF40" s="197">
        <v>0</v>
      </c>
      <c r="AG40" s="197">
        <v>-0.54</v>
      </c>
      <c r="AH40" s="197">
        <v>0</v>
      </c>
      <c r="AI40" s="197">
        <v>9.64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236.46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11.27</v>
      </c>
      <c r="E41" s="197">
        <v>0</v>
      </c>
      <c r="F41" s="197">
        <v>0</v>
      </c>
      <c r="G41" s="197">
        <v>19.489999999999998</v>
      </c>
      <c r="H41" s="197">
        <v>0</v>
      </c>
      <c r="I41" s="197">
        <v>0</v>
      </c>
      <c r="J41" s="197">
        <v>24.21</v>
      </c>
      <c r="K41" s="197">
        <v>6.83</v>
      </c>
      <c r="L41" s="197">
        <v>263.5</v>
      </c>
      <c r="M41" s="197">
        <v>0.94</v>
      </c>
      <c r="N41" s="197">
        <v>1.21</v>
      </c>
      <c r="O41" s="197">
        <v>0</v>
      </c>
      <c r="P41" s="197">
        <v>1.42</v>
      </c>
      <c r="Q41" s="197">
        <v>2.65</v>
      </c>
      <c r="R41" s="197">
        <v>8.32</v>
      </c>
      <c r="S41" s="197">
        <v>4.17</v>
      </c>
      <c r="T41" s="197">
        <v>0</v>
      </c>
      <c r="U41" s="197">
        <v>2.14</v>
      </c>
      <c r="V41" s="197">
        <v>3.84</v>
      </c>
      <c r="W41" s="197">
        <v>12.85</v>
      </c>
      <c r="X41" s="197">
        <v>15.67</v>
      </c>
      <c r="Y41" s="197">
        <v>0</v>
      </c>
      <c r="Z41" s="197">
        <v>39.020000000000003</v>
      </c>
      <c r="AA41" s="197">
        <v>15.11</v>
      </c>
      <c r="AB41" s="197">
        <v>0</v>
      </c>
      <c r="AC41" s="197">
        <v>1.46</v>
      </c>
      <c r="AD41" s="197">
        <v>8.9</v>
      </c>
      <c r="AE41" s="197">
        <v>0</v>
      </c>
      <c r="AF41" s="197">
        <v>0</v>
      </c>
      <c r="AG41" s="197">
        <v>-0.54</v>
      </c>
      <c r="AH41" s="197">
        <v>0</v>
      </c>
      <c r="AI41" s="197">
        <v>9.64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236.46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11.27</v>
      </c>
      <c r="E42" s="197">
        <v>0</v>
      </c>
      <c r="F42" s="197">
        <v>0</v>
      </c>
      <c r="G42" s="197">
        <v>19.489999999999998</v>
      </c>
      <c r="H42" s="197">
        <v>0</v>
      </c>
      <c r="I42" s="197">
        <v>0</v>
      </c>
      <c r="J42" s="197">
        <v>24.21</v>
      </c>
      <c r="K42" s="197">
        <v>6.85</v>
      </c>
      <c r="L42" s="197">
        <v>263.5</v>
      </c>
      <c r="M42" s="197">
        <v>0.94</v>
      </c>
      <c r="N42" s="197">
        <v>1.21</v>
      </c>
      <c r="O42" s="197">
        <v>0</v>
      </c>
      <c r="P42" s="197">
        <v>1.42</v>
      </c>
      <c r="Q42" s="197">
        <v>2.65</v>
      </c>
      <c r="R42" s="197">
        <v>8.32</v>
      </c>
      <c r="S42" s="197">
        <v>4.17</v>
      </c>
      <c r="T42" s="197">
        <v>0</v>
      </c>
      <c r="U42" s="197">
        <v>2.14</v>
      </c>
      <c r="V42" s="197">
        <v>3.84</v>
      </c>
      <c r="W42" s="197">
        <v>12.85</v>
      </c>
      <c r="X42" s="197">
        <v>15.67</v>
      </c>
      <c r="Y42" s="197">
        <v>0</v>
      </c>
      <c r="Z42" s="197">
        <v>39.020000000000003</v>
      </c>
      <c r="AA42" s="197">
        <v>15.11</v>
      </c>
      <c r="AB42" s="197">
        <v>0</v>
      </c>
      <c r="AC42" s="197">
        <v>1.46</v>
      </c>
      <c r="AD42" s="197">
        <v>8.9</v>
      </c>
      <c r="AE42" s="197">
        <v>0</v>
      </c>
      <c r="AF42" s="197">
        <v>0</v>
      </c>
      <c r="AG42" s="197">
        <v>-0.54</v>
      </c>
      <c r="AH42" s="197">
        <v>0</v>
      </c>
      <c r="AI42" s="197">
        <v>9.64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236.46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11.27</v>
      </c>
      <c r="E43" s="197">
        <v>0</v>
      </c>
      <c r="F43" s="197">
        <v>0</v>
      </c>
      <c r="G43" s="197">
        <v>19.489999999999998</v>
      </c>
      <c r="H43" s="197">
        <v>0</v>
      </c>
      <c r="I43" s="197">
        <v>0</v>
      </c>
      <c r="J43" s="197">
        <v>24.21</v>
      </c>
      <c r="K43" s="197">
        <v>4.4400000000000004</v>
      </c>
      <c r="L43" s="197">
        <v>263.5</v>
      </c>
      <c r="M43" s="197">
        <v>0.94</v>
      </c>
      <c r="N43" s="197">
        <v>1.21</v>
      </c>
      <c r="O43" s="197">
        <v>0</v>
      </c>
      <c r="P43" s="197">
        <v>1.42</v>
      </c>
      <c r="Q43" s="197">
        <v>2.65</v>
      </c>
      <c r="R43" s="197">
        <v>6.71</v>
      </c>
      <c r="S43" s="197">
        <v>4.17</v>
      </c>
      <c r="T43" s="197">
        <v>0</v>
      </c>
      <c r="U43" s="197">
        <v>2.14</v>
      </c>
      <c r="V43" s="197">
        <v>3.84</v>
      </c>
      <c r="W43" s="197">
        <v>13.59</v>
      </c>
      <c r="X43" s="197">
        <v>15.67</v>
      </c>
      <c r="Y43" s="197">
        <v>0</v>
      </c>
      <c r="Z43" s="197">
        <v>39.020000000000003</v>
      </c>
      <c r="AA43" s="197">
        <v>15.11</v>
      </c>
      <c r="AB43" s="197">
        <v>0</v>
      </c>
      <c r="AC43" s="197">
        <v>1.46</v>
      </c>
      <c r="AD43" s="197">
        <v>8.9</v>
      </c>
      <c r="AE43" s="197">
        <v>0</v>
      </c>
      <c r="AF43" s="197">
        <v>0</v>
      </c>
      <c r="AG43" s="197">
        <v>-0.54</v>
      </c>
      <c r="AH43" s="197">
        <v>0</v>
      </c>
      <c r="AI43" s="197">
        <v>9.64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231.02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11.27</v>
      </c>
      <c r="E44" s="197">
        <v>0</v>
      </c>
      <c r="F44" s="197">
        <v>0</v>
      </c>
      <c r="G44" s="197">
        <v>19.489999999999998</v>
      </c>
      <c r="H44" s="197">
        <v>0</v>
      </c>
      <c r="I44" s="197">
        <v>0</v>
      </c>
      <c r="J44" s="197">
        <v>24.21</v>
      </c>
      <c r="K44" s="197">
        <v>4.4400000000000004</v>
      </c>
      <c r="L44" s="197">
        <v>263.5</v>
      </c>
      <c r="M44" s="197">
        <v>0.94</v>
      </c>
      <c r="N44" s="197">
        <v>1.21</v>
      </c>
      <c r="O44" s="197">
        <v>0</v>
      </c>
      <c r="P44" s="197">
        <v>1.42</v>
      </c>
      <c r="Q44" s="197">
        <v>2.65</v>
      </c>
      <c r="R44" s="197">
        <v>6.71</v>
      </c>
      <c r="S44" s="197">
        <v>4.17</v>
      </c>
      <c r="T44" s="197">
        <v>0</v>
      </c>
      <c r="U44" s="197">
        <v>2.14</v>
      </c>
      <c r="V44" s="197">
        <v>3.84</v>
      </c>
      <c r="W44" s="197">
        <v>13.59</v>
      </c>
      <c r="X44" s="197">
        <v>15.67</v>
      </c>
      <c r="Y44" s="197">
        <v>0</v>
      </c>
      <c r="Z44" s="197">
        <v>39.020000000000003</v>
      </c>
      <c r="AA44" s="197">
        <v>15.11</v>
      </c>
      <c r="AB44" s="197">
        <v>0</v>
      </c>
      <c r="AC44" s="197">
        <v>1.46</v>
      </c>
      <c r="AD44" s="197">
        <v>8.9</v>
      </c>
      <c r="AE44" s="197">
        <v>0</v>
      </c>
      <c r="AF44" s="197">
        <v>0</v>
      </c>
      <c r="AG44" s="197">
        <v>-0.54</v>
      </c>
      <c r="AH44" s="197">
        <v>0</v>
      </c>
      <c r="AI44" s="197">
        <v>9.64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231.02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11.27</v>
      </c>
      <c r="E45" s="197">
        <v>0</v>
      </c>
      <c r="F45" s="197">
        <v>0</v>
      </c>
      <c r="G45" s="197">
        <v>19.489999999999998</v>
      </c>
      <c r="H45" s="197">
        <v>0</v>
      </c>
      <c r="I45" s="197">
        <v>0</v>
      </c>
      <c r="J45" s="197">
        <v>24.88</v>
      </c>
      <c r="K45" s="197">
        <v>4.43</v>
      </c>
      <c r="L45" s="197">
        <v>263.5</v>
      </c>
      <c r="M45" s="197">
        <v>0.94</v>
      </c>
      <c r="N45" s="197">
        <v>1.21</v>
      </c>
      <c r="O45" s="197">
        <v>0</v>
      </c>
      <c r="P45" s="197">
        <v>1.42</v>
      </c>
      <c r="Q45" s="197">
        <v>2.64</v>
      </c>
      <c r="R45" s="197">
        <v>6.64</v>
      </c>
      <c r="S45" s="197">
        <v>4.1399999999999997</v>
      </c>
      <c r="T45" s="197">
        <v>0</v>
      </c>
      <c r="U45" s="197">
        <v>2.14</v>
      </c>
      <c r="V45" s="197">
        <v>3.84</v>
      </c>
      <c r="W45" s="197">
        <v>13.59</v>
      </c>
      <c r="X45" s="197">
        <v>15.67</v>
      </c>
      <c r="Y45" s="197">
        <v>0</v>
      </c>
      <c r="Z45" s="197">
        <v>39.020000000000003</v>
      </c>
      <c r="AA45" s="197">
        <v>15.11</v>
      </c>
      <c r="AB45" s="197">
        <v>0</v>
      </c>
      <c r="AC45" s="197">
        <v>1.46</v>
      </c>
      <c r="AD45" s="197">
        <v>8.9</v>
      </c>
      <c r="AE45" s="197">
        <v>0</v>
      </c>
      <c r="AF45" s="197">
        <v>0</v>
      </c>
      <c r="AG45" s="197">
        <v>-0.54</v>
      </c>
      <c r="AH45" s="197">
        <v>0</v>
      </c>
      <c r="AI45" s="197">
        <v>9.64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231.02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11.27</v>
      </c>
      <c r="E46" s="197">
        <v>0</v>
      </c>
      <c r="F46" s="197">
        <v>0</v>
      </c>
      <c r="G46" s="197">
        <v>19.489999999999998</v>
      </c>
      <c r="H46" s="197">
        <v>0</v>
      </c>
      <c r="I46" s="197">
        <v>0</v>
      </c>
      <c r="J46" s="197">
        <v>24.88</v>
      </c>
      <c r="K46" s="197">
        <v>4.43</v>
      </c>
      <c r="L46" s="197">
        <v>263.5</v>
      </c>
      <c r="M46" s="197">
        <v>0.94</v>
      </c>
      <c r="N46" s="197">
        <v>1.21</v>
      </c>
      <c r="O46" s="197">
        <v>0</v>
      </c>
      <c r="P46" s="197">
        <v>1.42</v>
      </c>
      <c r="Q46" s="197">
        <v>2.64</v>
      </c>
      <c r="R46" s="197">
        <v>6.64</v>
      </c>
      <c r="S46" s="197">
        <v>4.1399999999999997</v>
      </c>
      <c r="T46" s="197">
        <v>0</v>
      </c>
      <c r="U46" s="197">
        <v>2.14</v>
      </c>
      <c r="V46" s="197">
        <v>3.84</v>
      </c>
      <c r="W46" s="197">
        <v>13.59</v>
      </c>
      <c r="X46" s="197">
        <v>15.67</v>
      </c>
      <c r="Y46" s="197">
        <v>0</v>
      </c>
      <c r="Z46" s="197">
        <v>39.020000000000003</v>
      </c>
      <c r="AA46" s="197">
        <v>15.11</v>
      </c>
      <c r="AB46" s="197">
        <v>0</v>
      </c>
      <c r="AC46" s="197">
        <v>1.46</v>
      </c>
      <c r="AD46" s="197">
        <v>8.9</v>
      </c>
      <c r="AE46" s="197">
        <v>0</v>
      </c>
      <c r="AF46" s="197">
        <v>0</v>
      </c>
      <c r="AG46" s="197">
        <v>-0.54</v>
      </c>
      <c r="AH46" s="197">
        <v>0</v>
      </c>
      <c r="AI46" s="197">
        <v>9.64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231.02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10.95</v>
      </c>
      <c r="E47" s="197">
        <v>0</v>
      </c>
      <c r="F47" s="197">
        <v>0</v>
      </c>
      <c r="G47" s="197">
        <v>19.489999999999998</v>
      </c>
      <c r="H47" s="197">
        <v>0</v>
      </c>
      <c r="I47" s="197">
        <v>0</v>
      </c>
      <c r="J47" s="197">
        <v>24.88</v>
      </c>
      <c r="K47" s="197">
        <v>4.41</v>
      </c>
      <c r="L47" s="197">
        <v>263.5</v>
      </c>
      <c r="M47" s="197">
        <v>0.94</v>
      </c>
      <c r="N47" s="197">
        <v>1.21</v>
      </c>
      <c r="O47" s="197">
        <v>0</v>
      </c>
      <c r="P47" s="197">
        <v>1.42</v>
      </c>
      <c r="Q47" s="197">
        <v>2.64</v>
      </c>
      <c r="R47" s="197">
        <v>6.64</v>
      </c>
      <c r="S47" s="197">
        <v>4.1399999999999997</v>
      </c>
      <c r="T47" s="197">
        <v>0</v>
      </c>
      <c r="U47" s="197">
        <v>2.14</v>
      </c>
      <c r="V47" s="197">
        <v>1.91</v>
      </c>
      <c r="W47" s="197">
        <v>9.7200000000000006</v>
      </c>
      <c r="X47" s="197">
        <v>15.67</v>
      </c>
      <c r="Y47" s="197">
        <v>0</v>
      </c>
      <c r="Z47" s="197">
        <v>39.89</v>
      </c>
      <c r="AA47" s="197">
        <v>15.11</v>
      </c>
      <c r="AB47" s="197">
        <v>0</v>
      </c>
      <c r="AC47" s="197">
        <v>1.46</v>
      </c>
      <c r="AD47" s="197">
        <v>8.9</v>
      </c>
      <c r="AE47" s="197">
        <v>0</v>
      </c>
      <c r="AF47" s="197">
        <v>0</v>
      </c>
      <c r="AG47" s="197">
        <v>-0.54</v>
      </c>
      <c r="AH47" s="197">
        <v>0</v>
      </c>
      <c r="AI47" s="197">
        <v>9.64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231.02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10.95</v>
      </c>
      <c r="E48" s="197">
        <v>0</v>
      </c>
      <c r="F48" s="197">
        <v>0</v>
      </c>
      <c r="G48" s="197">
        <v>19.489999999999998</v>
      </c>
      <c r="H48" s="197">
        <v>0</v>
      </c>
      <c r="I48" s="197">
        <v>0</v>
      </c>
      <c r="J48" s="197">
        <v>24.88</v>
      </c>
      <c r="K48" s="197">
        <v>4.41</v>
      </c>
      <c r="L48" s="197">
        <v>263.5</v>
      </c>
      <c r="M48" s="197">
        <v>0.94</v>
      </c>
      <c r="N48" s="197">
        <v>1.21</v>
      </c>
      <c r="O48" s="197">
        <v>0</v>
      </c>
      <c r="P48" s="197">
        <v>1.42</v>
      </c>
      <c r="Q48" s="197">
        <v>2.64</v>
      </c>
      <c r="R48" s="197">
        <v>6.64</v>
      </c>
      <c r="S48" s="197">
        <v>4.1399999999999997</v>
      </c>
      <c r="T48" s="197">
        <v>0</v>
      </c>
      <c r="U48" s="197">
        <v>2.14</v>
      </c>
      <c r="V48" s="197">
        <v>1.91</v>
      </c>
      <c r="W48" s="197">
        <v>9.7200000000000006</v>
      </c>
      <c r="X48" s="197">
        <v>15.67</v>
      </c>
      <c r="Y48" s="197">
        <v>0</v>
      </c>
      <c r="Z48" s="197">
        <v>39.89</v>
      </c>
      <c r="AA48" s="197">
        <v>15.11</v>
      </c>
      <c r="AB48" s="197">
        <v>0</v>
      </c>
      <c r="AC48" s="197">
        <v>1.46</v>
      </c>
      <c r="AD48" s="197">
        <v>8.9</v>
      </c>
      <c r="AE48" s="197">
        <v>0</v>
      </c>
      <c r="AF48" s="197">
        <v>0</v>
      </c>
      <c r="AG48" s="197">
        <v>-0.54</v>
      </c>
      <c r="AH48" s="197">
        <v>0</v>
      </c>
      <c r="AI48" s="197">
        <v>9.64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231.02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10.95</v>
      </c>
      <c r="E49" s="197">
        <v>0</v>
      </c>
      <c r="F49" s="197">
        <v>0</v>
      </c>
      <c r="G49" s="197">
        <v>19.489999999999998</v>
      </c>
      <c r="H49" s="197">
        <v>0</v>
      </c>
      <c r="I49" s="197">
        <v>0</v>
      </c>
      <c r="J49" s="197">
        <v>24.88</v>
      </c>
      <c r="K49" s="197">
        <v>4.41</v>
      </c>
      <c r="L49" s="197">
        <v>263.5</v>
      </c>
      <c r="M49" s="197">
        <v>0.78</v>
      </c>
      <c r="N49" s="197">
        <v>1.21</v>
      </c>
      <c r="O49" s="197">
        <v>0</v>
      </c>
      <c r="P49" s="197">
        <v>1.42</v>
      </c>
      <c r="Q49" s="197">
        <v>2.64</v>
      </c>
      <c r="R49" s="197">
        <v>13.01</v>
      </c>
      <c r="S49" s="197">
        <v>4.1399999999999997</v>
      </c>
      <c r="T49" s="197">
        <v>0</v>
      </c>
      <c r="U49" s="197">
        <v>2.14</v>
      </c>
      <c r="V49" s="197">
        <v>1.91</v>
      </c>
      <c r="W49" s="197">
        <v>10.1</v>
      </c>
      <c r="X49" s="197">
        <v>15.67</v>
      </c>
      <c r="Y49" s="197">
        <v>0</v>
      </c>
      <c r="Z49" s="197">
        <v>39.020000000000003</v>
      </c>
      <c r="AA49" s="197">
        <v>15.11</v>
      </c>
      <c r="AB49" s="197">
        <v>0</v>
      </c>
      <c r="AC49" s="197">
        <v>1.46</v>
      </c>
      <c r="AD49" s="197">
        <v>8.9</v>
      </c>
      <c r="AE49" s="197">
        <v>0</v>
      </c>
      <c r="AF49" s="197">
        <v>0</v>
      </c>
      <c r="AG49" s="197">
        <v>-0.54</v>
      </c>
      <c r="AH49" s="197">
        <v>0</v>
      </c>
      <c r="AI49" s="197">
        <v>9.64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231.02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10.95</v>
      </c>
      <c r="E50" s="197">
        <v>0</v>
      </c>
      <c r="F50" s="197">
        <v>0</v>
      </c>
      <c r="G50" s="197">
        <v>19.489999999999998</v>
      </c>
      <c r="H50" s="197">
        <v>0</v>
      </c>
      <c r="I50" s="197">
        <v>0</v>
      </c>
      <c r="J50" s="197">
        <v>24.88</v>
      </c>
      <c r="K50" s="197">
        <v>4.41</v>
      </c>
      <c r="L50" s="197">
        <v>263.5</v>
      </c>
      <c r="M50" s="197">
        <v>0.78</v>
      </c>
      <c r="N50" s="197">
        <v>1.21</v>
      </c>
      <c r="O50" s="197">
        <v>0</v>
      </c>
      <c r="P50" s="197">
        <v>1.42</v>
      </c>
      <c r="Q50" s="197">
        <v>2.64</v>
      </c>
      <c r="R50" s="197">
        <v>13.01</v>
      </c>
      <c r="S50" s="197">
        <v>4.1399999999999997</v>
      </c>
      <c r="T50" s="197">
        <v>0</v>
      </c>
      <c r="U50" s="197">
        <v>2.14</v>
      </c>
      <c r="V50" s="197">
        <v>1.91</v>
      </c>
      <c r="W50" s="197">
        <v>10.1</v>
      </c>
      <c r="X50" s="197">
        <v>15.67</v>
      </c>
      <c r="Y50" s="197">
        <v>0</v>
      </c>
      <c r="Z50" s="197">
        <v>39.020000000000003</v>
      </c>
      <c r="AA50" s="197">
        <v>15.11</v>
      </c>
      <c r="AB50" s="197">
        <v>0</v>
      </c>
      <c r="AC50" s="197">
        <v>1.46</v>
      </c>
      <c r="AD50" s="197">
        <v>8.9</v>
      </c>
      <c r="AE50" s="197">
        <v>0</v>
      </c>
      <c r="AF50" s="197">
        <v>0</v>
      </c>
      <c r="AG50" s="197">
        <v>-0.54</v>
      </c>
      <c r="AH50" s="197">
        <v>0</v>
      </c>
      <c r="AI50" s="197">
        <v>9.64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231.02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10.95</v>
      </c>
      <c r="E51" s="197">
        <v>0</v>
      </c>
      <c r="F51" s="197">
        <v>0</v>
      </c>
      <c r="G51" s="197">
        <v>19.489999999999998</v>
      </c>
      <c r="H51" s="197">
        <v>0</v>
      </c>
      <c r="I51" s="197">
        <v>0</v>
      </c>
      <c r="J51" s="197">
        <v>24.88</v>
      </c>
      <c r="K51" s="197">
        <v>4.41</v>
      </c>
      <c r="L51" s="197">
        <v>260.5</v>
      </c>
      <c r="M51" s="197">
        <v>0.94</v>
      </c>
      <c r="N51" s="197">
        <v>1.21</v>
      </c>
      <c r="O51" s="197">
        <v>0</v>
      </c>
      <c r="P51" s="197">
        <v>1.42</v>
      </c>
      <c r="Q51" s="197">
        <v>2.64</v>
      </c>
      <c r="R51" s="197">
        <v>13.01</v>
      </c>
      <c r="S51" s="197">
        <v>4.1399999999999997</v>
      </c>
      <c r="T51" s="197">
        <v>0</v>
      </c>
      <c r="U51" s="197">
        <v>2.14</v>
      </c>
      <c r="V51" s="197">
        <v>1.91</v>
      </c>
      <c r="W51" s="197">
        <v>10.1</v>
      </c>
      <c r="X51" s="197">
        <v>15.67</v>
      </c>
      <c r="Y51" s="197">
        <v>0</v>
      </c>
      <c r="Z51" s="197">
        <v>39.020000000000003</v>
      </c>
      <c r="AA51" s="197">
        <v>14.43</v>
      </c>
      <c r="AB51" s="197">
        <v>0</v>
      </c>
      <c r="AC51" s="197">
        <v>1.46</v>
      </c>
      <c r="AD51" s="197">
        <v>8.9</v>
      </c>
      <c r="AE51" s="197">
        <v>0</v>
      </c>
      <c r="AF51" s="197">
        <v>0</v>
      </c>
      <c r="AG51" s="197">
        <v>-0.54</v>
      </c>
      <c r="AH51" s="197">
        <v>0</v>
      </c>
      <c r="AI51" s="197">
        <v>9.64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261.02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10.95</v>
      </c>
      <c r="E52" s="197">
        <v>0</v>
      </c>
      <c r="F52" s="197">
        <v>0</v>
      </c>
      <c r="G52" s="197">
        <v>19.489999999999998</v>
      </c>
      <c r="H52" s="197">
        <v>0</v>
      </c>
      <c r="I52" s="197">
        <v>0</v>
      </c>
      <c r="J52" s="197">
        <v>24.88</v>
      </c>
      <c r="K52" s="197">
        <v>4.41</v>
      </c>
      <c r="L52" s="197">
        <v>260.5</v>
      </c>
      <c r="M52" s="197">
        <v>0.94</v>
      </c>
      <c r="N52" s="197">
        <v>1.21</v>
      </c>
      <c r="O52" s="197">
        <v>0</v>
      </c>
      <c r="P52" s="197">
        <v>1.42</v>
      </c>
      <c r="Q52" s="197">
        <v>2.64</v>
      </c>
      <c r="R52" s="197">
        <v>13.01</v>
      </c>
      <c r="S52" s="197">
        <v>4.1399999999999997</v>
      </c>
      <c r="T52" s="197">
        <v>0</v>
      </c>
      <c r="U52" s="197">
        <v>2.14</v>
      </c>
      <c r="V52" s="197">
        <v>1.9</v>
      </c>
      <c r="W52" s="197">
        <v>10.1</v>
      </c>
      <c r="X52" s="197">
        <v>15.67</v>
      </c>
      <c r="Y52" s="197">
        <v>0</v>
      </c>
      <c r="Z52" s="197">
        <v>39.020000000000003</v>
      </c>
      <c r="AA52" s="197">
        <v>14.43</v>
      </c>
      <c r="AB52" s="197">
        <v>0</v>
      </c>
      <c r="AC52" s="197">
        <v>1.46</v>
      </c>
      <c r="AD52" s="197">
        <v>8.9</v>
      </c>
      <c r="AE52" s="197">
        <v>0</v>
      </c>
      <c r="AF52" s="197">
        <v>0</v>
      </c>
      <c r="AG52" s="197">
        <v>-0.54</v>
      </c>
      <c r="AH52" s="197">
        <v>0</v>
      </c>
      <c r="AI52" s="197">
        <v>9.64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 s="197">
        <v>261.02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10.95</v>
      </c>
      <c r="E53" s="197">
        <v>0</v>
      </c>
      <c r="F53" s="197">
        <v>0</v>
      </c>
      <c r="G53" s="197">
        <v>19.489999999999998</v>
      </c>
      <c r="H53" s="197">
        <v>0</v>
      </c>
      <c r="I53" s="197">
        <v>0</v>
      </c>
      <c r="J53" s="197">
        <v>24.88</v>
      </c>
      <c r="K53" s="197">
        <v>4.41</v>
      </c>
      <c r="L53" s="197">
        <v>260.5</v>
      </c>
      <c r="M53" s="197">
        <v>0.94</v>
      </c>
      <c r="N53" s="197">
        <v>1.21</v>
      </c>
      <c r="O53" s="197">
        <v>0</v>
      </c>
      <c r="P53" s="197">
        <v>1.42</v>
      </c>
      <c r="Q53" s="197">
        <v>2.64</v>
      </c>
      <c r="R53" s="197">
        <v>13.01</v>
      </c>
      <c r="S53" s="197">
        <v>4.1399999999999997</v>
      </c>
      <c r="T53" s="197">
        <v>0</v>
      </c>
      <c r="U53" s="197">
        <v>2.14</v>
      </c>
      <c r="V53" s="197">
        <v>1.9</v>
      </c>
      <c r="W53" s="197">
        <v>10.1</v>
      </c>
      <c r="X53" s="197">
        <v>15.67</v>
      </c>
      <c r="Y53" s="197">
        <v>0</v>
      </c>
      <c r="Z53" s="197">
        <v>39.020000000000003</v>
      </c>
      <c r="AA53" s="197">
        <v>14.43</v>
      </c>
      <c r="AB53" s="197">
        <v>0</v>
      </c>
      <c r="AC53" s="197">
        <v>1.46</v>
      </c>
      <c r="AD53" s="197">
        <v>8.9</v>
      </c>
      <c r="AE53" s="197">
        <v>0</v>
      </c>
      <c r="AF53" s="197">
        <v>0</v>
      </c>
      <c r="AG53" s="197">
        <v>-0.54</v>
      </c>
      <c r="AH53" s="197">
        <v>0</v>
      </c>
      <c r="AI53" s="197">
        <v>9.64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261.02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10.95</v>
      </c>
      <c r="E54" s="197">
        <v>0</v>
      </c>
      <c r="F54" s="197">
        <v>0</v>
      </c>
      <c r="G54" s="197">
        <v>19.489999999999998</v>
      </c>
      <c r="H54" s="197">
        <v>0</v>
      </c>
      <c r="I54" s="197">
        <v>0</v>
      </c>
      <c r="J54" s="197">
        <v>24.88</v>
      </c>
      <c r="K54" s="197">
        <v>4.41</v>
      </c>
      <c r="L54" s="197">
        <v>260.5</v>
      </c>
      <c r="M54" s="197">
        <v>0.94</v>
      </c>
      <c r="N54" s="197">
        <v>1.21</v>
      </c>
      <c r="O54" s="197">
        <v>0</v>
      </c>
      <c r="P54" s="197">
        <v>1.42</v>
      </c>
      <c r="Q54" s="197">
        <v>2.64</v>
      </c>
      <c r="R54" s="197">
        <v>13.01</v>
      </c>
      <c r="S54" s="197">
        <v>4.1399999999999997</v>
      </c>
      <c r="T54" s="197">
        <v>0</v>
      </c>
      <c r="U54" s="197">
        <v>2.14</v>
      </c>
      <c r="V54" s="197">
        <v>1.9</v>
      </c>
      <c r="W54" s="197">
        <v>10.1</v>
      </c>
      <c r="X54" s="197">
        <v>15.67</v>
      </c>
      <c r="Y54" s="197">
        <v>0</v>
      </c>
      <c r="Z54" s="197">
        <v>39.020000000000003</v>
      </c>
      <c r="AA54" s="197">
        <v>14.43</v>
      </c>
      <c r="AB54" s="197">
        <v>0</v>
      </c>
      <c r="AC54" s="197">
        <v>1.46</v>
      </c>
      <c r="AD54" s="197">
        <v>8.9</v>
      </c>
      <c r="AE54" s="197">
        <v>0</v>
      </c>
      <c r="AF54" s="197">
        <v>0</v>
      </c>
      <c r="AG54" s="197">
        <v>-0.54</v>
      </c>
      <c r="AH54" s="197">
        <v>0</v>
      </c>
      <c r="AI54" s="197">
        <v>9.64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 s="197">
        <v>261.02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10.95</v>
      </c>
      <c r="E55" s="197">
        <v>0</v>
      </c>
      <c r="F55" s="197">
        <v>0</v>
      </c>
      <c r="G55" s="197">
        <v>19.489999999999998</v>
      </c>
      <c r="H55" s="197">
        <v>0</v>
      </c>
      <c r="I55" s="197">
        <v>0</v>
      </c>
      <c r="J55" s="197">
        <v>25.56</v>
      </c>
      <c r="K55" s="197">
        <v>4.41</v>
      </c>
      <c r="L55" s="197">
        <v>260.5</v>
      </c>
      <c r="M55" s="197">
        <v>18.559999999999999</v>
      </c>
      <c r="N55" s="197">
        <v>16.91</v>
      </c>
      <c r="O55" s="197">
        <v>0</v>
      </c>
      <c r="P55" s="197">
        <v>23.41</v>
      </c>
      <c r="Q55" s="197">
        <v>2.64</v>
      </c>
      <c r="R55" s="197">
        <v>13.01</v>
      </c>
      <c r="S55" s="197">
        <v>4.1399999999999997</v>
      </c>
      <c r="T55" s="197">
        <v>0</v>
      </c>
      <c r="U55" s="197">
        <v>35.24</v>
      </c>
      <c r="V55" s="197">
        <v>1.9</v>
      </c>
      <c r="W55" s="197">
        <v>10.1</v>
      </c>
      <c r="X55" s="197">
        <v>15.67</v>
      </c>
      <c r="Y55" s="197">
        <v>0</v>
      </c>
      <c r="Z55" s="197">
        <v>39.020000000000003</v>
      </c>
      <c r="AA55" s="197">
        <v>14.43</v>
      </c>
      <c r="AB55" s="197">
        <v>0</v>
      </c>
      <c r="AC55" s="197">
        <v>1.46</v>
      </c>
      <c r="AD55" s="197">
        <v>8.9</v>
      </c>
      <c r="AE55" s="197">
        <v>0</v>
      </c>
      <c r="AF55" s="197">
        <v>0</v>
      </c>
      <c r="AG55" s="197">
        <v>-0.54</v>
      </c>
      <c r="AH55" s="197">
        <v>0</v>
      </c>
      <c r="AI55" s="197">
        <v>9.64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 s="197">
        <v>261.02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10.95</v>
      </c>
      <c r="E56" s="197">
        <v>0</v>
      </c>
      <c r="F56" s="197">
        <v>0</v>
      </c>
      <c r="G56" s="197">
        <v>19.489999999999998</v>
      </c>
      <c r="H56" s="197">
        <v>0</v>
      </c>
      <c r="I56" s="197">
        <v>0</v>
      </c>
      <c r="J56" s="197">
        <v>25.56</v>
      </c>
      <c r="K56" s="197">
        <v>4.41</v>
      </c>
      <c r="L56" s="197">
        <v>260.5</v>
      </c>
      <c r="M56" s="197">
        <v>18.559999999999999</v>
      </c>
      <c r="N56" s="197">
        <v>16.91</v>
      </c>
      <c r="O56" s="197">
        <v>0</v>
      </c>
      <c r="P56" s="197">
        <v>23.41</v>
      </c>
      <c r="Q56" s="197">
        <v>2.64</v>
      </c>
      <c r="R56" s="197">
        <v>13.01</v>
      </c>
      <c r="S56" s="197">
        <v>5.0599999999999996</v>
      </c>
      <c r="T56" s="197">
        <v>0</v>
      </c>
      <c r="U56" s="197">
        <v>35.24</v>
      </c>
      <c r="V56" s="197">
        <v>1.9</v>
      </c>
      <c r="W56" s="197">
        <v>10.1</v>
      </c>
      <c r="X56" s="197">
        <v>15.67</v>
      </c>
      <c r="Y56" s="197">
        <v>0</v>
      </c>
      <c r="Z56" s="197">
        <v>39.020000000000003</v>
      </c>
      <c r="AA56" s="197">
        <v>14.43</v>
      </c>
      <c r="AB56" s="197">
        <v>0</v>
      </c>
      <c r="AC56" s="197">
        <v>1.46</v>
      </c>
      <c r="AD56" s="197">
        <v>8.9</v>
      </c>
      <c r="AE56" s="197">
        <v>0</v>
      </c>
      <c r="AF56" s="197">
        <v>0</v>
      </c>
      <c r="AG56" s="197">
        <v>-0.54</v>
      </c>
      <c r="AH56" s="197">
        <v>0</v>
      </c>
      <c r="AI56" s="197">
        <v>9.64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 s="197">
        <v>261.02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10.95</v>
      </c>
      <c r="E57" s="197">
        <v>0</v>
      </c>
      <c r="F57" s="197">
        <v>0</v>
      </c>
      <c r="G57" s="197">
        <v>19.489999999999998</v>
      </c>
      <c r="H57" s="197">
        <v>0</v>
      </c>
      <c r="I57" s="197">
        <v>0</v>
      </c>
      <c r="J57" s="197">
        <v>25.56</v>
      </c>
      <c r="K57" s="197">
        <v>4.41</v>
      </c>
      <c r="L57" s="197">
        <v>260.5</v>
      </c>
      <c r="M57" s="197">
        <v>18.559999999999999</v>
      </c>
      <c r="N57" s="197">
        <v>16.899999999999999</v>
      </c>
      <c r="O57" s="197">
        <v>0</v>
      </c>
      <c r="P57" s="197">
        <v>23.41</v>
      </c>
      <c r="Q57" s="197">
        <v>2.64</v>
      </c>
      <c r="R57" s="197">
        <v>11.33</v>
      </c>
      <c r="S57" s="197">
        <v>5.0599999999999996</v>
      </c>
      <c r="T57" s="197">
        <v>0</v>
      </c>
      <c r="U57" s="197">
        <v>2.14</v>
      </c>
      <c r="V57" s="197">
        <v>1.9</v>
      </c>
      <c r="W57" s="197">
        <v>10.37</v>
      </c>
      <c r="X57" s="197">
        <v>15.67</v>
      </c>
      <c r="Y57" s="197">
        <v>0</v>
      </c>
      <c r="Z57" s="197">
        <v>38.68</v>
      </c>
      <c r="AA57" s="197">
        <v>14.43</v>
      </c>
      <c r="AB57" s="197">
        <v>0</v>
      </c>
      <c r="AC57" s="197">
        <v>1.46</v>
      </c>
      <c r="AD57" s="197">
        <v>8.9</v>
      </c>
      <c r="AE57" s="197">
        <v>0</v>
      </c>
      <c r="AF57" s="197">
        <v>0</v>
      </c>
      <c r="AG57" s="197">
        <v>-0.54</v>
      </c>
      <c r="AH57" s="197">
        <v>0</v>
      </c>
      <c r="AI57" s="197">
        <v>9.64</v>
      </c>
      <c r="AJ57" s="197">
        <v>0</v>
      </c>
      <c r="AK57" s="197">
        <v>12.86</v>
      </c>
      <c r="AL57" s="197">
        <v>0</v>
      </c>
      <c r="AM57" s="197">
        <v>0</v>
      </c>
      <c r="AN57" s="197">
        <v>0</v>
      </c>
      <c r="AO57" s="197">
        <v>261.02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10.95</v>
      </c>
      <c r="E58" s="197">
        <v>0</v>
      </c>
      <c r="F58" s="197">
        <v>0</v>
      </c>
      <c r="G58" s="197">
        <v>19.489999999999998</v>
      </c>
      <c r="H58" s="197">
        <v>0</v>
      </c>
      <c r="I58" s="197">
        <v>0</v>
      </c>
      <c r="J58" s="197">
        <v>25.56</v>
      </c>
      <c r="K58" s="197">
        <v>4.41</v>
      </c>
      <c r="L58" s="197">
        <v>260.5</v>
      </c>
      <c r="M58" s="197">
        <v>18.559999999999999</v>
      </c>
      <c r="N58" s="197">
        <v>1.2</v>
      </c>
      <c r="O58" s="197">
        <v>0</v>
      </c>
      <c r="P58" s="197">
        <v>23.41</v>
      </c>
      <c r="Q58" s="197">
        <v>2.64</v>
      </c>
      <c r="R58" s="197">
        <v>11.33</v>
      </c>
      <c r="S58" s="197">
        <v>5.0599999999999996</v>
      </c>
      <c r="T58" s="197">
        <v>0</v>
      </c>
      <c r="U58" s="197">
        <v>2.14</v>
      </c>
      <c r="V58" s="197">
        <v>1.9</v>
      </c>
      <c r="W58" s="197">
        <v>10.37</v>
      </c>
      <c r="X58" s="197">
        <v>15.67</v>
      </c>
      <c r="Y58" s="197">
        <v>0</v>
      </c>
      <c r="Z58" s="197">
        <v>38.68</v>
      </c>
      <c r="AA58" s="197">
        <v>14.43</v>
      </c>
      <c r="AB58" s="197">
        <v>0</v>
      </c>
      <c r="AC58" s="197">
        <v>1.46</v>
      </c>
      <c r="AD58" s="197">
        <v>8.9</v>
      </c>
      <c r="AE58" s="197">
        <v>0</v>
      </c>
      <c r="AF58" s="197">
        <v>0</v>
      </c>
      <c r="AG58" s="197">
        <v>-0.54</v>
      </c>
      <c r="AH58" s="197">
        <v>0</v>
      </c>
      <c r="AI58" s="197">
        <v>9.64</v>
      </c>
      <c r="AJ58" s="197">
        <v>0</v>
      </c>
      <c r="AK58" s="197">
        <v>12.86</v>
      </c>
      <c r="AL58" s="197">
        <v>0</v>
      </c>
      <c r="AM58" s="197">
        <v>0</v>
      </c>
      <c r="AN58" s="197">
        <v>0</v>
      </c>
      <c r="AO58" s="197">
        <v>261.02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10.95</v>
      </c>
      <c r="E59" s="197">
        <v>0</v>
      </c>
      <c r="F59" s="197">
        <v>0</v>
      </c>
      <c r="G59" s="197">
        <v>19.489999999999998</v>
      </c>
      <c r="H59" s="197">
        <v>0</v>
      </c>
      <c r="I59" s="197">
        <v>0</v>
      </c>
      <c r="J59" s="197">
        <v>25.56</v>
      </c>
      <c r="K59" s="197">
        <v>4.41</v>
      </c>
      <c r="L59" s="197">
        <v>260.5</v>
      </c>
      <c r="M59" s="197">
        <v>0.94</v>
      </c>
      <c r="N59" s="197">
        <v>1.2</v>
      </c>
      <c r="O59" s="197">
        <v>0</v>
      </c>
      <c r="P59" s="197">
        <v>1.42</v>
      </c>
      <c r="Q59" s="197">
        <v>2.64</v>
      </c>
      <c r="R59" s="197">
        <v>10.11</v>
      </c>
      <c r="S59" s="197">
        <v>5.0599999999999996</v>
      </c>
      <c r="T59" s="197">
        <v>0</v>
      </c>
      <c r="U59" s="197">
        <v>2.14</v>
      </c>
      <c r="V59" s="197">
        <v>1.9</v>
      </c>
      <c r="W59" s="197">
        <v>10.37</v>
      </c>
      <c r="X59" s="197">
        <v>15.67</v>
      </c>
      <c r="Y59" s="197">
        <v>0</v>
      </c>
      <c r="Z59" s="197">
        <v>39.020000000000003</v>
      </c>
      <c r="AA59" s="197">
        <v>14.43</v>
      </c>
      <c r="AB59" s="197">
        <v>0</v>
      </c>
      <c r="AC59" s="197">
        <v>1.46</v>
      </c>
      <c r="AD59" s="197">
        <v>8.9</v>
      </c>
      <c r="AE59" s="197">
        <v>0</v>
      </c>
      <c r="AF59" s="197">
        <v>0</v>
      </c>
      <c r="AG59" s="197">
        <v>-0.54</v>
      </c>
      <c r="AH59" s="197">
        <v>0</v>
      </c>
      <c r="AI59" s="197">
        <v>9.64</v>
      </c>
      <c r="AJ59" s="197">
        <v>0</v>
      </c>
      <c r="AK59" s="197">
        <v>12.86</v>
      </c>
      <c r="AL59" s="197">
        <v>0</v>
      </c>
      <c r="AM59" s="197">
        <v>0</v>
      </c>
      <c r="AN59" s="197">
        <v>0</v>
      </c>
      <c r="AO59" s="197">
        <v>261.02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10.95</v>
      </c>
      <c r="E60" s="197">
        <v>0</v>
      </c>
      <c r="F60" s="197">
        <v>0</v>
      </c>
      <c r="G60" s="197">
        <v>19.489999999999998</v>
      </c>
      <c r="H60" s="197">
        <v>0</v>
      </c>
      <c r="I60" s="197">
        <v>0</v>
      </c>
      <c r="J60" s="197">
        <v>25.56</v>
      </c>
      <c r="K60" s="197">
        <v>4.41</v>
      </c>
      <c r="L60" s="197">
        <v>260.5</v>
      </c>
      <c r="M60" s="197">
        <v>0.94</v>
      </c>
      <c r="N60" s="197">
        <v>1.2</v>
      </c>
      <c r="O60" s="197">
        <v>0</v>
      </c>
      <c r="P60" s="197">
        <v>1.42</v>
      </c>
      <c r="Q60" s="197">
        <v>2.64</v>
      </c>
      <c r="R60" s="197">
        <v>10.11</v>
      </c>
      <c r="S60" s="197">
        <v>5.0599999999999996</v>
      </c>
      <c r="T60" s="197">
        <v>0</v>
      </c>
      <c r="U60" s="197">
        <v>2.14</v>
      </c>
      <c r="V60" s="197">
        <v>1.9</v>
      </c>
      <c r="W60" s="197">
        <v>10.37</v>
      </c>
      <c r="X60" s="197">
        <v>15.67</v>
      </c>
      <c r="Y60" s="197">
        <v>0</v>
      </c>
      <c r="Z60" s="197">
        <v>39.020000000000003</v>
      </c>
      <c r="AA60" s="197">
        <v>14.43</v>
      </c>
      <c r="AB60" s="197">
        <v>0</v>
      </c>
      <c r="AC60" s="197">
        <v>1.46</v>
      </c>
      <c r="AD60" s="197">
        <v>8.9</v>
      </c>
      <c r="AE60" s="197">
        <v>0</v>
      </c>
      <c r="AF60" s="197">
        <v>0</v>
      </c>
      <c r="AG60" s="197">
        <v>-0.54</v>
      </c>
      <c r="AH60" s="197">
        <v>0</v>
      </c>
      <c r="AI60" s="197">
        <v>9.64</v>
      </c>
      <c r="AJ60" s="197">
        <v>0</v>
      </c>
      <c r="AK60" s="197">
        <v>12.86</v>
      </c>
      <c r="AL60" s="197">
        <v>0</v>
      </c>
      <c r="AM60" s="197">
        <v>0</v>
      </c>
      <c r="AN60" s="197">
        <v>0</v>
      </c>
      <c r="AO60" s="197">
        <v>261.02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10.95</v>
      </c>
      <c r="E61" s="197">
        <v>0</v>
      </c>
      <c r="F61" s="197">
        <v>0</v>
      </c>
      <c r="G61" s="197">
        <v>19.489999999999998</v>
      </c>
      <c r="H61" s="197">
        <v>0</v>
      </c>
      <c r="I61" s="197">
        <v>0</v>
      </c>
      <c r="J61" s="197">
        <v>25.56</v>
      </c>
      <c r="K61" s="197">
        <v>4.41</v>
      </c>
      <c r="L61" s="197">
        <v>260.5</v>
      </c>
      <c r="M61" s="197">
        <v>0.94</v>
      </c>
      <c r="N61" s="197">
        <v>1.2</v>
      </c>
      <c r="O61" s="197">
        <v>0</v>
      </c>
      <c r="P61" s="197">
        <v>1.42</v>
      </c>
      <c r="Q61" s="197">
        <v>2.64</v>
      </c>
      <c r="R61" s="197">
        <v>11.33</v>
      </c>
      <c r="S61" s="197">
        <v>5.0599999999999996</v>
      </c>
      <c r="T61" s="197">
        <v>0</v>
      </c>
      <c r="U61" s="197">
        <v>2.14</v>
      </c>
      <c r="V61" s="197">
        <v>1.9</v>
      </c>
      <c r="W61" s="197">
        <v>10.37</v>
      </c>
      <c r="X61" s="197">
        <v>15.67</v>
      </c>
      <c r="Y61" s="197">
        <v>0</v>
      </c>
      <c r="Z61" s="197">
        <v>39.020000000000003</v>
      </c>
      <c r="AA61" s="197">
        <v>14.43</v>
      </c>
      <c r="AB61" s="197">
        <v>0</v>
      </c>
      <c r="AC61" s="197">
        <v>1.46</v>
      </c>
      <c r="AD61" s="197">
        <v>8.9</v>
      </c>
      <c r="AE61" s="197">
        <v>0</v>
      </c>
      <c r="AF61" s="197">
        <v>0</v>
      </c>
      <c r="AG61" s="197">
        <v>-0.54</v>
      </c>
      <c r="AH61" s="197">
        <v>0</v>
      </c>
      <c r="AI61" s="197">
        <v>9.64</v>
      </c>
      <c r="AJ61" s="197">
        <v>0</v>
      </c>
      <c r="AK61" s="197">
        <v>12.86</v>
      </c>
      <c r="AL61" s="197">
        <v>0</v>
      </c>
      <c r="AM61" s="197">
        <v>0</v>
      </c>
      <c r="AN61" s="197">
        <v>0</v>
      </c>
      <c r="AO61" s="197">
        <v>261.02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10.95</v>
      </c>
      <c r="E62" s="197">
        <v>0</v>
      </c>
      <c r="F62" s="197">
        <v>0</v>
      </c>
      <c r="G62" s="197">
        <v>19.489999999999998</v>
      </c>
      <c r="H62" s="197">
        <v>0</v>
      </c>
      <c r="I62" s="197">
        <v>0</v>
      </c>
      <c r="J62" s="197">
        <v>25.56</v>
      </c>
      <c r="K62" s="197">
        <v>4.41</v>
      </c>
      <c r="L62" s="197">
        <v>260.5</v>
      </c>
      <c r="M62" s="197">
        <v>0.94</v>
      </c>
      <c r="N62" s="197">
        <v>1.2</v>
      </c>
      <c r="O62" s="197">
        <v>0</v>
      </c>
      <c r="P62" s="197">
        <v>1.42</v>
      </c>
      <c r="Q62" s="197">
        <v>2.64</v>
      </c>
      <c r="R62" s="197">
        <v>11.33</v>
      </c>
      <c r="S62" s="197">
        <v>5.0599999999999996</v>
      </c>
      <c r="T62" s="197">
        <v>0</v>
      </c>
      <c r="U62" s="197">
        <v>2.14</v>
      </c>
      <c r="V62" s="197">
        <v>1.9</v>
      </c>
      <c r="W62" s="197">
        <v>10.37</v>
      </c>
      <c r="X62" s="197">
        <v>15.67</v>
      </c>
      <c r="Y62" s="197">
        <v>0</v>
      </c>
      <c r="Z62" s="197">
        <v>39.020000000000003</v>
      </c>
      <c r="AA62" s="197">
        <v>14.43</v>
      </c>
      <c r="AB62" s="197">
        <v>0</v>
      </c>
      <c r="AC62" s="197">
        <v>1.46</v>
      </c>
      <c r="AD62" s="197">
        <v>8.9</v>
      </c>
      <c r="AE62" s="197">
        <v>0</v>
      </c>
      <c r="AF62" s="197">
        <v>0</v>
      </c>
      <c r="AG62" s="197">
        <v>-0.54</v>
      </c>
      <c r="AH62" s="197">
        <v>0</v>
      </c>
      <c r="AI62" s="197">
        <v>9.64</v>
      </c>
      <c r="AJ62" s="197">
        <v>0</v>
      </c>
      <c r="AK62" s="197">
        <v>12.86</v>
      </c>
      <c r="AL62" s="197">
        <v>0</v>
      </c>
      <c r="AM62" s="197">
        <v>0</v>
      </c>
      <c r="AN62" s="197">
        <v>0</v>
      </c>
      <c r="AO62" s="197">
        <v>261.02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10.95</v>
      </c>
      <c r="E63" s="197">
        <v>0</v>
      </c>
      <c r="F63" s="197">
        <v>0</v>
      </c>
      <c r="G63" s="197">
        <v>19.489999999999998</v>
      </c>
      <c r="H63" s="197">
        <v>0</v>
      </c>
      <c r="I63" s="197">
        <v>0</v>
      </c>
      <c r="J63" s="197">
        <v>25.56</v>
      </c>
      <c r="K63" s="197">
        <v>4.41</v>
      </c>
      <c r="L63" s="197">
        <v>260.5</v>
      </c>
      <c r="M63" s="197">
        <v>0.94</v>
      </c>
      <c r="N63" s="197">
        <v>2.83</v>
      </c>
      <c r="O63" s="197">
        <v>0</v>
      </c>
      <c r="P63" s="197">
        <v>1.42</v>
      </c>
      <c r="Q63" s="197">
        <v>2.64</v>
      </c>
      <c r="R63" s="197">
        <v>10.9</v>
      </c>
      <c r="S63" s="197">
        <v>5.0599999999999996</v>
      </c>
      <c r="T63" s="197">
        <v>0</v>
      </c>
      <c r="U63" s="197">
        <v>2.14</v>
      </c>
      <c r="V63" s="197">
        <v>1.9</v>
      </c>
      <c r="W63" s="197">
        <v>10.37</v>
      </c>
      <c r="X63" s="197">
        <v>15.67</v>
      </c>
      <c r="Y63" s="197">
        <v>0</v>
      </c>
      <c r="Z63" s="197">
        <v>39.020000000000003</v>
      </c>
      <c r="AA63" s="197">
        <v>14.43</v>
      </c>
      <c r="AB63" s="197">
        <v>0</v>
      </c>
      <c r="AC63" s="197">
        <v>1.46</v>
      </c>
      <c r="AD63" s="197">
        <v>8.9</v>
      </c>
      <c r="AE63" s="197">
        <v>0</v>
      </c>
      <c r="AF63" s="197">
        <v>0</v>
      </c>
      <c r="AG63" s="197">
        <v>-0.54</v>
      </c>
      <c r="AH63" s="197">
        <v>0</v>
      </c>
      <c r="AI63" s="197">
        <v>9.64</v>
      </c>
      <c r="AJ63" s="197">
        <v>0</v>
      </c>
      <c r="AK63" s="197">
        <v>12.86</v>
      </c>
      <c r="AL63" s="197">
        <v>0</v>
      </c>
      <c r="AM63" s="197">
        <v>0</v>
      </c>
      <c r="AN63" s="197">
        <v>0</v>
      </c>
      <c r="AO63" s="197">
        <v>261.02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10.95</v>
      </c>
      <c r="E64" s="197">
        <v>0</v>
      </c>
      <c r="F64" s="197">
        <v>0</v>
      </c>
      <c r="G64" s="197">
        <v>19.489999999999998</v>
      </c>
      <c r="H64" s="197">
        <v>0</v>
      </c>
      <c r="I64" s="197">
        <v>0</v>
      </c>
      <c r="J64" s="197">
        <v>25.56</v>
      </c>
      <c r="K64" s="197">
        <v>4.41</v>
      </c>
      <c r="L64" s="197">
        <v>260.5</v>
      </c>
      <c r="M64" s="197">
        <v>0.94</v>
      </c>
      <c r="N64" s="197">
        <v>1.21</v>
      </c>
      <c r="O64" s="197">
        <v>0</v>
      </c>
      <c r="P64" s="197">
        <v>1.42</v>
      </c>
      <c r="Q64" s="197">
        <v>2.64</v>
      </c>
      <c r="R64" s="197">
        <v>10.9</v>
      </c>
      <c r="S64" s="197">
        <v>5.0599999999999996</v>
      </c>
      <c r="T64" s="197">
        <v>0</v>
      </c>
      <c r="U64" s="197">
        <v>2.14</v>
      </c>
      <c r="V64" s="197">
        <v>1.9</v>
      </c>
      <c r="W64" s="197">
        <v>10.37</v>
      </c>
      <c r="X64" s="197">
        <v>15.67</v>
      </c>
      <c r="Y64" s="197">
        <v>0</v>
      </c>
      <c r="Z64" s="197">
        <v>39.020000000000003</v>
      </c>
      <c r="AA64" s="197">
        <v>14.43</v>
      </c>
      <c r="AB64" s="197">
        <v>0</v>
      </c>
      <c r="AC64" s="197">
        <v>1.46</v>
      </c>
      <c r="AD64" s="197">
        <v>8.9</v>
      </c>
      <c r="AE64" s="197">
        <v>0</v>
      </c>
      <c r="AF64" s="197">
        <v>0</v>
      </c>
      <c r="AG64" s="197">
        <v>-0.54</v>
      </c>
      <c r="AH64" s="197">
        <v>0</v>
      </c>
      <c r="AI64" s="197">
        <v>9.64</v>
      </c>
      <c r="AJ64" s="197">
        <v>0</v>
      </c>
      <c r="AK64" s="197">
        <v>12.86</v>
      </c>
      <c r="AL64" s="197">
        <v>0</v>
      </c>
      <c r="AM64" s="197">
        <v>0</v>
      </c>
      <c r="AN64" s="197">
        <v>0</v>
      </c>
      <c r="AO64" s="197">
        <v>261.02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10.95</v>
      </c>
      <c r="E65" s="197">
        <v>0</v>
      </c>
      <c r="F65" s="197">
        <v>0</v>
      </c>
      <c r="G65" s="197">
        <v>19.489999999999998</v>
      </c>
      <c r="H65" s="197">
        <v>0</v>
      </c>
      <c r="I65" s="197">
        <v>0</v>
      </c>
      <c r="J65" s="197">
        <v>25.56</v>
      </c>
      <c r="K65" s="197">
        <v>4.41</v>
      </c>
      <c r="L65" s="197">
        <v>260.5</v>
      </c>
      <c r="M65" s="197">
        <v>0.94</v>
      </c>
      <c r="N65" s="197">
        <v>1.21</v>
      </c>
      <c r="O65" s="197">
        <v>0</v>
      </c>
      <c r="P65" s="197">
        <v>1.42</v>
      </c>
      <c r="Q65" s="197">
        <v>3.01</v>
      </c>
      <c r="R65" s="197">
        <v>11.33</v>
      </c>
      <c r="S65" s="197">
        <v>5.0599999999999996</v>
      </c>
      <c r="T65" s="197">
        <v>0</v>
      </c>
      <c r="U65" s="197">
        <v>2.14</v>
      </c>
      <c r="V65" s="197">
        <v>1.9</v>
      </c>
      <c r="W65" s="197">
        <v>10.37</v>
      </c>
      <c r="X65" s="197">
        <v>15.67</v>
      </c>
      <c r="Y65" s="197">
        <v>0</v>
      </c>
      <c r="Z65" s="197">
        <v>39.020000000000003</v>
      </c>
      <c r="AA65" s="197">
        <v>14.43</v>
      </c>
      <c r="AB65" s="197">
        <v>0</v>
      </c>
      <c r="AC65" s="197">
        <v>1.46</v>
      </c>
      <c r="AD65" s="197">
        <v>8.9</v>
      </c>
      <c r="AE65" s="197">
        <v>0</v>
      </c>
      <c r="AF65" s="197">
        <v>0</v>
      </c>
      <c r="AG65" s="197">
        <v>-0.54</v>
      </c>
      <c r="AH65" s="197">
        <v>0</v>
      </c>
      <c r="AI65" s="197">
        <v>9.64</v>
      </c>
      <c r="AJ65" s="197">
        <v>0</v>
      </c>
      <c r="AK65" s="197">
        <v>12.86</v>
      </c>
      <c r="AL65" s="197">
        <v>0</v>
      </c>
      <c r="AM65" s="197">
        <v>0</v>
      </c>
      <c r="AN65" s="197">
        <v>0</v>
      </c>
      <c r="AO65" s="197">
        <v>261.02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10.95</v>
      </c>
      <c r="E66" s="197">
        <v>0</v>
      </c>
      <c r="F66" s="197">
        <v>0</v>
      </c>
      <c r="G66" s="197">
        <v>19.489999999999998</v>
      </c>
      <c r="H66" s="197">
        <v>0</v>
      </c>
      <c r="I66" s="197">
        <v>0</v>
      </c>
      <c r="J66" s="197">
        <v>25.56</v>
      </c>
      <c r="K66" s="197">
        <v>4.41</v>
      </c>
      <c r="L66" s="197">
        <v>260.5</v>
      </c>
      <c r="M66" s="197">
        <v>0.94</v>
      </c>
      <c r="N66" s="197">
        <v>1.21</v>
      </c>
      <c r="O66" s="197">
        <v>0</v>
      </c>
      <c r="P66" s="197">
        <v>1.42</v>
      </c>
      <c r="Q66" s="197">
        <v>3.01</v>
      </c>
      <c r="R66" s="197">
        <v>11.33</v>
      </c>
      <c r="S66" s="197">
        <v>5.0599999999999996</v>
      </c>
      <c r="T66" s="197">
        <v>0</v>
      </c>
      <c r="U66" s="197">
        <v>2.14</v>
      </c>
      <c r="V66" s="197">
        <v>1.9</v>
      </c>
      <c r="W66" s="197">
        <v>10.37</v>
      </c>
      <c r="X66" s="197">
        <v>15.67</v>
      </c>
      <c r="Y66" s="197">
        <v>0</v>
      </c>
      <c r="Z66" s="197">
        <v>39.020000000000003</v>
      </c>
      <c r="AA66" s="197">
        <v>14.43</v>
      </c>
      <c r="AB66" s="197">
        <v>0</v>
      </c>
      <c r="AC66" s="197">
        <v>1.46</v>
      </c>
      <c r="AD66" s="197">
        <v>8.9</v>
      </c>
      <c r="AE66" s="197">
        <v>0</v>
      </c>
      <c r="AF66" s="197">
        <v>0</v>
      </c>
      <c r="AG66" s="197">
        <v>-0.54</v>
      </c>
      <c r="AH66" s="197">
        <v>0</v>
      </c>
      <c r="AI66" s="197">
        <v>9.64</v>
      </c>
      <c r="AJ66" s="197">
        <v>0</v>
      </c>
      <c r="AK66" s="197">
        <v>12.86</v>
      </c>
      <c r="AL66" s="197">
        <v>0</v>
      </c>
      <c r="AM66" s="197">
        <v>0</v>
      </c>
      <c r="AN66" s="197">
        <v>0</v>
      </c>
      <c r="AO66" s="197">
        <v>261.02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10.95</v>
      </c>
      <c r="E67" s="197">
        <v>0</v>
      </c>
      <c r="F67" s="197">
        <v>0</v>
      </c>
      <c r="G67" s="197">
        <v>19.489999999999998</v>
      </c>
      <c r="H67" s="197">
        <v>0</v>
      </c>
      <c r="I67" s="197">
        <v>0</v>
      </c>
      <c r="J67" s="197">
        <v>25.56</v>
      </c>
      <c r="K67" s="197">
        <v>4.41</v>
      </c>
      <c r="L67" s="197">
        <v>260.5</v>
      </c>
      <c r="M67" s="197">
        <v>0.94</v>
      </c>
      <c r="N67" s="197">
        <v>1.21</v>
      </c>
      <c r="O67" s="197">
        <v>0</v>
      </c>
      <c r="P67" s="197">
        <v>1.42</v>
      </c>
      <c r="Q67" s="197">
        <v>3.01</v>
      </c>
      <c r="R67" s="197">
        <v>13.01</v>
      </c>
      <c r="S67" s="197">
        <v>4.1399999999999997</v>
      </c>
      <c r="T67" s="197">
        <v>0</v>
      </c>
      <c r="U67" s="197">
        <v>2.14</v>
      </c>
      <c r="V67" s="197">
        <v>1.9</v>
      </c>
      <c r="W67" s="197">
        <v>10.37</v>
      </c>
      <c r="X67" s="197">
        <v>15.67</v>
      </c>
      <c r="Y67" s="197">
        <v>0</v>
      </c>
      <c r="Z67" s="197">
        <v>39.020000000000003</v>
      </c>
      <c r="AA67" s="197">
        <v>14.43</v>
      </c>
      <c r="AB67" s="197">
        <v>0</v>
      </c>
      <c r="AC67" s="197">
        <v>1.46</v>
      </c>
      <c r="AD67" s="197">
        <v>8.9</v>
      </c>
      <c r="AE67" s="197">
        <v>0</v>
      </c>
      <c r="AF67" s="197">
        <v>0</v>
      </c>
      <c r="AG67" s="197">
        <v>-0.54</v>
      </c>
      <c r="AH67" s="197">
        <v>0</v>
      </c>
      <c r="AI67" s="197">
        <v>9.64</v>
      </c>
      <c r="AJ67" s="197">
        <v>0</v>
      </c>
      <c r="AK67" s="197">
        <v>12.86</v>
      </c>
      <c r="AL67" s="197">
        <v>0</v>
      </c>
      <c r="AM67" s="197">
        <v>0</v>
      </c>
      <c r="AN67" s="197">
        <v>0</v>
      </c>
      <c r="AO67" s="197">
        <v>261.02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10.95</v>
      </c>
      <c r="E68" s="197">
        <v>0</v>
      </c>
      <c r="F68" s="197">
        <v>0</v>
      </c>
      <c r="G68" s="197">
        <v>19.489999999999998</v>
      </c>
      <c r="H68" s="197">
        <v>0</v>
      </c>
      <c r="I68" s="197">
        <v>0</v>
      </c>
      <c r="J68" s="197">
        <v>25.56</v>
      </c>
      <c r="K68" s="197">
        <v>4.41</v>
      </c>
      <c r="L68" s="197">
        <v>260.5</v>
      </c>
      <c r="M68" s="197">
        <v>0.94</v>
      </c>
      <c r="N68" s="197">
        <v>1.21</v>
      </c>
      <c r="O68" s="197">
        <v>0</v>
      </c>
      <c r="P68" s="197">
        <v>1.42</v>
      </c>
      <c r="Q68" s="197">
        <v>3.01</v>
      </c>
      <c r="R68" s="197">
        <v>13.01</v>
      </c>
      <c r="S68" s="197">
        <v>4.1399999999999997</v>
      </c>
      <c r="T68" s="197">
        <v>0</v>
      </c>
      <c r="U68" s="197">
        <v>2.14</v>
      </c>
      <c r="V68" s="197">
        <v>1.9</v>
      </c>
      <c r="W68" s="197">
        <v>10.37</v>
      </c>
      <c r="X68" s="197">
        <v>15.67</v>
      </c>
      <c r="Y68" s="197">
        <v>0</v>
      </c>
      <c r="Z68" s="197">
        <v>39.020000000000003</v>
      </c>
      <c r="AA68" s="197">
        <v>14.43</v>
      </c>
      <c r="AB68" s="197">
        <v>0</v>
      </c>
      <c r="AC68" s="197">
        <v>1.46</v>
      </c>
      <c r="AD68" s="197">
        <v>8.9</v>
      </c>
      <c r="AE68" s="197">
        <v>0</v>
      </c>
      <c r="AF68" s="197">
        <v>0</v>
      </c>
      <c r="AG68" s="197">
        <v>-0.54</v>
      </c>
      <c r="AH68" s="197">
        <v>0</v>
      </c>
      <c r="AI68" s="197">
        <v>9.64</v>
      </c>
      <c r="AJ68" s="197">
        <v>0</v>
      </c>
      <c r="AK68" s="197">
        <v>12.86</v>
      </c>
      <c r="AL68" s="197">
        <v>0</v>
      </c>
      <c r="AM68" s="197">
        <v>0</v>
      </c>
      <c r="AN68" s="197">
        <v>0</v>
      </c>
      <c r="AO68" s="197">
        <v>261.02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10.95</v>
      </c>
      <c r="E69" s="197">
        <v>0</v>
      </c>
      <c r="F69" s="197">
        <v>0</v>
      </c>
      <c r="G69" s="197">
        <v>19.489999999999998</v>
      </c>
      <c r="H69" s="197">
        <v>0</v>
      </c>
      <c r="I69" s="197">
        <v>0</v>
      </c>
      <c r="J69" s="197">
        <v>25.56</v>
      </c>
      <c r="K69" s="197">
        <v>4.41</v>
      </c>
      <c r="L69" s="197">
        <v>260.5</v>
      </c>
      <c r="M69" s="197">
        <v>0.94</v>
      </c>
      <c r="N69" s="197">
        <v>1.21</v>
      </c>
      <c r="O69" s="197">
        <v>0</v>
      </c>
      <c r="P69" s="197">
        <v>1.42</v>
      </c>
      <c r="Q69" s="197">
        <v>2.64</v>
      </c>
      <c r="R69" s="197">
        <v>13.01</v>
      </c>
      <c r="S69" s="197">
        <v>4.1399999999999997</v>
      </c>
      <c r="T69" s="197">
        <v>0</v>
      </c>
      <c r="U69" s="197">
        <v>2.14</v>
      </c>
      <c r="V69" s="197">
        <v>1.91</v>
      </c>
      <c r="W69" s="197">
        <v>9.17</v>
      </c>
      <c r="X69" s="197">
        <v>15.67</v>
      </c>
      <c r="Y69" s="197">
        <v>0</v>
      </c>
      <c r="Z69" s="197">
        <v>39.020000000000003</v>
      </c>
      <c r="AA69" s="197">
        <v>14.43</v>
      </c>
      <c r="AB69" s="197">
        <v>0</v>
      </c>
      <c r="AC69" s="197">
        <v>1.46</v>
      </c>
      <c r="AD69" s="197">
        <v>8.9</v>
      </c>
      <c r="AE69" s="197">
        <v>0</v>
      </c>
      <c r="AF69" s="197">
        <v>0</v>
      </c>
      <c r="AG69" s="197">
        <v>-0.54</v>
      </c>
      <c r="AH69" s="197">
        <v>0</v>
      </c>
      <c r="AI69" s="197">
        <v>9.64</v>
      </c>
      <c r="AJ69" s="197">
        <v>0</v>
      </c>
      <c r="AK69" s="197">
        <v>12.86</v>
      </c>
      <c r="AL69" s="197">
        <v>0</v>
      </c>
      <c r="AM69" s="197">
        <v>0</v>
      </c>
      <c r="AN69" s="197">
        <v>0</v>
      </c>
      <c r="AO69" s="197">
        <v>261.02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10.95</v>
      </c>
      <c r="E70" s="197">
        <v>0</v>
      </c>
      <c r="F70" s="197">
        <v>0</v>
      </c>
      <c r="G70" s="197">
        <v>19.489999999999998</v>
      </c>
      <c r="H70" s="197">
        <v>0</v>
      </c>
      <c r="I70" s="197">
        <v>0</v>
      </c>
      <c r="J70" s="197">
        <v>25.56</v>
      </c>
      <c r="K70" s="197">
        <v>4.41</v>
      </c>
      <c r="L70" s="197">
        <v>260.5</v>
      </c>
      <c r="M70" s="197">
        <v>0.94</v>
      </c>
      <c r="N70" s="197">
        <v>1.21</v>
      </c>
      <c r="O70" s="197">
        <v>0</v>
      </c>
      <c r="P70" s="197">
        <v>1.42</v>
      </c>
      <c r="Q70" s="197">
        <v>2.64</v>
      </c>
      <c r="R70" s="197">
        <v>8.49</v>
      </c>
      <c r="S70" s="197">
        <v>4.1399999999999997</v>
      </c>
      <c r="T70" s="197">
        <v>0</v>
      </c>
      <c r="U70" s="197">
        <v>2.14</v>
      </c>
      <c r="V70" s="197">
        <v>1.91</v>
      </c>
      <c r="W70" s="197">
        <v>9.17</v>
      </c>
      <c r="X70" s="197">
        <v>15.67</v>
      </c>
      <c r="Y70" s="197">
        <v>0</v>
      </c>
      <c r="Z70" s="197">
        <v>39.020000000000003</v>
      </c>
      <c r="AA70" s="197">
        <v>14.43</v>
      </c>
      <c r="AB70" s="197">
        <v>0</v>
      </c>
      <c r="AC70" s="197">
        <v>1.46</v>
      </c>
      <c r="AD70" s="197">
        <v>8.9</v>
      </c>
      <c r="AE70" s="197">
        <v>0</v>
      </c>
      <c r="AF70" s="197">
        <v>0</v>
      </c>
      <c r="AG70" s="197">
        <v>-0.54</v>
      </c>
      <c r="AH70" s="197">
        <v>0</v>
      </c>
      <c r="AI70" s="197">
        <v>9.64</v>
      </c>
      <c r="AJ70" s="197">
        <v>0</v>
      </c>
      <c r="AK70" s="197">
        <v>12.86</v>
      </c>
      <c r="AL70" s="197">
        <v>0</v>
      </c>
      <c r="AM70" s="197">
        <v>0</v>
      </c>
      <c r="AN70" s="197">
        <v>0</v>
      </c>
      <c r="AO70" s="197">
        <v>261.02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10.95</v>
      </c>
      <c r="E71" s="197">
        <v>0</v>
      </c>
      <c r="F71" s="197">
        <v>0</v>
      </c>
      <c r="G71" s="197">
        <v>19.489999999999998</v>
      </c>
      <c r="H71" s="197">
        <v>0</v>
      </c>
      <c r="I71" s="197">
        <v>0</v>
      </c>
      <c r="J71" s="197">
        <v>25.56</v>
      </c>
      <c r="K71" s="197">
        <v>4.41</v>
      </c>
      <c r="L71" s="197">
        <v>260.5</v>
      </c>
      <c r="M71" s="197">
        <v>0.94</v>
      </c>
      <c r="N71" s="197">
        <v>1.21</v>
      </c>
      <c r="O71" s="197">
        <v>0</v>
      </c>
      <c r="P71" s="197">
        <v>1.42</v>
      </c>
      <c r="Q71" s="197">
        <v>2.64</v>
      </c>
      <c r="R71" s="197">
        <v>10.52</v>
      </c>
      <c r="S71" s="197">
        <v>4.1399999999999997</v>
      </c>
      <c r="T71" s="197">
        <v>0</v>
      </c>
      <c r="U71" s="197">
        <v>2.14</v>
      </c>
      <c r="V71" s="197">
        <v>1.91</v>
      </c>
      <c r="W71" s="197">
        <v>9.17</v>
      </c>
      <c r="X71" s="197">
        <v>15.67</v>
      </c>
      <c r="Y71" s="197">
        <v>0</v>
      </c>
      <c r="Z71" s="197">
        <v>39.020000000000003</v>
      </c>
      <c r="AA71" s="197">
        <v>14.43</v>
      </c>
      <c r="AB71" s="197">
        <v>0</v>
      </c>
      <c r="AC71" s="197">
        <v>1.46</v>
      </c>
      <c r="AD71" s="197">
        <v>8.9</v>
      </c>
      <c r="AE71" s="197">
        <v>0</v>
      </c>
      <c r="AF71" s="197">
        <v>0</v>
      </c>
      <c r="AG71" s="197">
        <v>-0.54</v>
      </c>
      <c r="AH71" s="197">
        <v>0</v>
      </c>
      <c r="AI71" s="197">
        <v>9.64</v>
      </c>
      <c r="AJ71" s="197">
        <v>0</v>
      </c>
      <c r="AK71" s="197">
        <v>12.86</v>
      </c>
      <c r="AL71" s="197">
        <v>0</v>
      </c>
      <c r="AM71" s="197">
        <v>0</v>
      </c>
      <c r="AN71" s="197">
        <v>0</v>
      </c>
      <c r="AO71" s="197">
        <v>261.02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10.95</v>
      </c>
      <c r="E72" s="197">
        <v>0</v>
      </c>
      <c r="F72" s="197">
        <v>0</v>
      </c>
      <c r="G72" s="197">
        <v>19.489999999999998</v>
      </c>
      <c r="H72" s="197">
        <v>0</v>
      </c>
      <c r="I72" s="197">
        <v>0</v>
      </c>
      <c r="J72" s="197">
        <v>25.56</v>
      </c>
      <c r="K72" s="197">
        <v>4.41</v>
      </c>
      <c r="L72" s="197">
        <v>260.5</v>
      </c>
      <c r="M72" s="197">
        <v>0.94</v>
      </c>
      <c r="N72" s="197">
        <v>1.21</v>
      </c>
      <c r="O72" s="197">
        <v>0</v>
      </c>
      <c r="P72" s="197">
        <v>1.42</v>
      </c>
      <c r="Q72" s="197">
        <v>2.64</v>
      </c>
      <c r="R72" s="197">
        <v>10.52</v>
      </c>
      <c r="S72" s="197">
        <v>4.1399999999999997</v>
      </c>
      <c r="T72" s="197">
        <v>0</v>
      </c>
      <c r="U72" s="197">
        <v>2.14</v>
      </c>
      <c r="V72" s="197">
        <v>1.91</v>
      </c>
      <c r="W72" s="197">
        <v>9.17</v>
      </c>
      <c r="X72" s="197">
        <v>15.67</v>
      </c>
      <c r="Y72" s="197">
        <v>0</v>
      </c>
      <c r="Z72" s="197">
        <v>39.020000000000003</v>
      </c>
      <c r="AA72" s="197">
        <v>14.43</v>
      </c>
      <c r="AB72" s="197">
        <v>0</v>
      </c>
      <c r="AC72" s="197">
        <v>1.46</v>
      </c>
      <c r="AD72" s="197">
        <v>8.9</v>
      </c>
      <c r="AE72" s="197">
        <v>0</v>
      </c>
      <c r="AF72" s="197">
        <v>0</v>
      </c>
      <c r="AG72" s="197">
        <v>-0.54</v>
      </c>
      <c r="AH72" s="197">
        <v>0</v>
      </c>
      <c r="AI72" s="197">
        <v>9.64</v>
      </c>
      <c r="AJ72" s="197">
        <v>0</v>
      </c>
      <c r="AK72" s="197">
        <v>12.86</v>
      </c>
      <c r="AL72" s="197">
        <v>0</v>
      </c>
      <c r="AM72" s="197">
        <v>0</v>
      </c>
      <c r="AN72" s="197">
        <v>0</v>
      </c>
      <c r="AO72" s="197">
        <v>261.02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10.95</v>
      </c>
      <c r="E73" s="197">
        <v>0</v>
      </c>
      <c r="F73" s="197">
        <v>0</v>
      </c>
      <c r="G73" s="197">
        <v>19.489999999999998</v>
      </c>
      <c r="H73" s="197">
        <v>0</v>
      </c>
      <c r="I73" s="197">
        <v>0</v>
      </c>
      <c r="J73" s="197">
        <v>25.56</v>
      </c>
      <c r="K73" s="197">
        <v>4.41</v>
      </c>
      <c r="L73" s="197">
        <v>260.5</v>
      </c>
      <c r="M73" s="197">
        <v>0.94</v>
      </c>
      <c r="N73" s="197">
        <v>1.21</v>
      </c>
      <c r="O73" s="197">
        <v>0</v>
      </c>
      <c r="P73" s="197">
        <v>1.42</v>
      </c>
      <c r="Q73" s="197">
        <v>2.64</v>
      </c>
      <c r="R73" s="197">
        <v>11.04</v>
      </c>
      <c r="S73" s="197">
        <v>4.1399999999999997</v>
      </c>
      <c r="T73" s="197">
        <v>0</v>
      </c>
      <c r="U73" s="197">
        <v>2.14</v>
      </c>
      <c r="V73" s="197">
        <v>1.91</v>
      </c>
      <c r="W73" s="197">
        <v>9.17</v>
      </c>
      <c r="X73" s="197">
        <v>15.67</v>
      </c>
      <c r="Y73" s="197">
        <v>0</v>
      </c>
      <c r="Z73" s="197">
        <v>39.020000000000003</v>
      </c>
      <c r="AA73" s="197">
        <v>14.43</v>
      </c>
      <c r="AB73" s="197">
        <v>0</v>
      </c>
      <c r="AC73" s="197">
        <v>1.46</v>
      </c>
      <c r="AD73" s="197">
        <v>8.9</v>
      </c>
      <c r="AE73" s="197">
        <v>0</v>
      </c>
      <c r="AF73" s="197">
        <v>0</v>
      </c>
      <c r="AG73" s="197">
        <v>-0.54</v>
      </c>
      <c r="AH73" s="197">
        <v>0</v>
      </c>
      <c r="AI73" s="197">
        <v>9.64</v>
      </c>
      <c r="AJ73" s="197">
        <v>0</v>
      </c>
      <c r="AK73" s="197">
        <v>12.86</v>
      </c>
      <c r="AL73" s="197">
        <v>0</v>
      </c>
      <c r="AM73" s="197">
        <v>0</v>
      </c>
      <c r="AN73" s="197">
        <v>0</v>
      </c>
      <c r="AO73" s="197">
        <v>261.02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10.95</v>
      </c>
      <c r="E74" s="197">
        <v>0</v>
      </c>
      <c r="F74" s="197">
        <v>0</v>
      </c>
      <c r="G74" s="197">
        <v>19.489999999999998</v>
      </c>
      <c r="H74" s="197">
        <v>0</v>
      </c>
      <c r="I74" s="197">
        <v>0</v>
      </c>
      <c r="J74" s="197">
        <v>25.56</v>
      </c>
      <c r="K74" s="197">
        <v>4.41</v>
      </c>
      <c r="L74" s="197">
        <v>260.5</v>
      </c>
      <c r="M74" s="197">
        <v>0.94</v>
      </c>
      <c r="N74" s="197">
        <v>1.21</v>
      </c>
      <c r="O74" s="197">
        <v>0</v>
      </c>
      <c r="P74" s="197">
        <v>1.42</v>
      </c>
      <c r="Q74" s="197">
        <v>3.01</v>
      </c>
      <c r="R74" s="197">
        <v>11.04</v>
      </c>
      <c r="S74" s="197">
        <v>4.1399999999999997</v>
      </c>
      <c r="T74" s="197">
        <v>0</v>
      </c>
      <c r="U74" s="197">
        <v>2.14</v>
      </c>
      <c r="V74" s="197">
        <v>1.91</v>
      </c>
      <c r="W74" s="197">
        <v>9.17</v>
      </c>
      <c r="X74" s="197">
        <v>15.67</v>
      </c>
      <c r="Y74" s="197">
        <v>0</v>
      </c>
      <c r="Z74" s="197">
        <v>39.020000000000003</v>
      </c>
      <c r="AA74" s="197">
        <v>14.43</v>
      </c>
      <c r="AB74" s="197">
        <v>0</v>
      </c>
      <c r="AC74" s="197">
        <v>1.46</v>
      </c>
      <c r="AD74" s="197">
        <v>8.9</v>
      </c>
      <c r="AE74" s="197">
        <v>0</v>
      </c>
      <c r="AF74" s="197">
        <v>0</v>
      </c>
      <c r="AG74" s="197">
        <v>-0.54</v>
      </c>
      <c r="AH74" s="197">
        <v>0</v>
      </c>
      <c r="AI74" s="197">
        <v>9.64</v>
      </c>
      <c r="AJ74" s="197">
        <v>0</v>
      </c>
      <c r="AK74" s="197">
        <v>12.86</v>
      </c>
      <c r="AL74" s="197">
        <v>0</v>
      </c>
      <c r="AM74" s="197">
        <v>0</v>
      </c>
      <c r="AN74" s="197">
        <v>0</v>
      </c>
      <c r="AO74" s="197">
        <v>261.02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10.95</v>
      </c>
      <c r="E75" s="197">
        <v>0</v>
      </c>
      <c r="F75" s="197">
        <v>0</v>
      </c>
      <c r="G75" s="197">
        <v>19.489999999999998</v>
      </c>
      <c r="H75" s="197">
        <v>0</v>
      </c>
      <c r="I75" s="197">
        <v>0</v>
      </c>
      <c r="J75" s="197">
        <v>25.56</v>
      </c>
      <c r="K75" s="197">
        <v>4.41</v>
      </c>
      <c r="L75" s="197">
        <v>260.5</v>
      </c>
      <c r="M75" s="197">
        <v>0.94</v>
      </c>
      <c r="N75" s="197">
        <v>1.21</v>
      </c>
      <c r="O75" s="197">
        <v>0</v>
      </c>
      <c r="P75" s="197">
        <v>1.42</v>
      </c>
      <c r="Q75" s="197">
        <v>2.64</v>
      </c>
      <c r="R75" s="197">
        <v>0</v>
      </c>
      <c r="S75" s="197">
        <v>4.1399999999999997</v>
      </c>
      <c r="T75" s="197">
        <v>0</v>
      </c>
      <c r="U75" s="197">
        <v>2.14</v>
      </c>
      <c r="V75" s="197">
        <v>2.08</v>
      </c>
      <c r="W75" s="197">
        <v>9.52</v>
      </c>
      <c r="X75" s="197">
        <v>15.67</v>
      </c>
      <c r="Y75" s="197">
        <v>0</v>
      </c>
      <c r="Z75" s="197">
        <v>39.020000000000003</v>
      </c>
      <c r="AA75" s="197">
        <v>14.43</v>
      </c>
      <c r="AB75" s="197">
        <v>0</v>
      </c>
      <c r="AC75" s="197">
        <v>1.46</v>
      </c>
      <c r="AD75" s="197">
        <v>8.9</v>
      </c>
      <c r="AE75" s="197">
        <v>0</v>
      </c>
      <c r="AF75" s="197">
        <v>0</v>
      </c>
      <c r="AG75" s="197">
        <v>-0.54</v>
      </c>
      <c r="AH75" s="197">
        <v>0</v>
      </c>
      <c r="AI75" s="197">
        <v>9.64</v>
      </c>
      <c r="AJ75" s="197">
        <v>0</v>
      </c>
      <c r="AK75" s="197">
        <v>12.86</v>
      </c>
      <c r="AL75" s="197">
        <v>0</v>
      </c>
      <c r="AM75" s="197">
        <v>0</v>
      </c>
      <c r="AN75" s="197">
        <v>0</v>
      </c>
      <c r="AO75" s="197">
        <v>266.45999999999998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10.95</v>
      </c>
      <c r="E76" s="197">
        <v>0</v>
      </c>
      <c r="F76" s="197">
        <v>0</v>
      </c>
      <c r="G76" s="197">
        <v>19.489999999999998</v>
      </c>
      <c r="H76" s="197">
        <v>0</v>
      </c>
      <c r="I76" s="197">
        <v>0</v>
      </c>
      <c r="J76" s="197">
        <v>25.56</v>
      </c>
      <c r="K76" s="197">
        <v>4.41</v>
      </c>
      <c r="L76" s="197">
        <v>260.5</v>
      </c>
      <c r="M76" s="197">
        <v>0.94</v>
      </c>
      <c r="N76" s="197">
        <v>1.21</v>
      </c>
      <c r="O76" s="197">
        <v>0</v>
      </c>
      <c r="P76" s="197">
        <v>1.42</v>
      </c>
      <c r="Q76" s="197">
        <v>2.64</v>
      </c>
      <c r="R76" s="197">
        <v>0</v>
      </c>
      <c r="S76" s="197">
        <v>4.1399999999999997</v>
      </c>
      <c r="T76" s="197">
        <v>0</v>
      </c>
      <c r="U76" s="197">
        <v>2.14</v>
      </c>
      <c r="V76" s="197">
        <v>2.08</v>
      </c>
      <c r="W76" s="197">
        <v>9.0399999999999991</v>
      </c>
      <c r="X76" s="197">
        <v>15.67</v>
      </c>
      <c r="Y76" s="197">
        <v>0</v>
      </c>
      <c r="Z76" s="197">
        <v>39.020000000000003</v>
      </c>
      <c r="AA76" s="197">
        <v>15.8</v>
      </c>
      <c r="AB76" s="197">
        <v>0</v>
      </c>
      <c r="AC76" s="197">
        <v>1.46</v>
      </c>
      <c r="AD76" s="197">
        <v>8.9</v>
      </c>
      <c r="AE76" s="197">
        <v>0</v>
      </c>
      <c r="AF76" s="197">
        <v>0</v>
      </c>
      <c r="AG76" s="197">
        <v>-0.54</v>
      </c>
      <c r="AH76" s="197">
        <v>0</v>
      </c>
      <c r="AI76" s="197">
        <v>9.64</v>
      </c>
      <c r="AJ76" s="197">
        <v>0</v>
      </c>
      <c r="AK76" s="197">
        <v>12.86</v>
      </c>
      <c r="AL76" s="197">
        <v>0</v>
      </c>
      <c r="AM76" s="197">
        <v>0</v>
      </c>
      <c r="AN76" s="197">
        <v>0</v>
      </c>
      <c r="AO76" s="197">
        <v>266.45999999999998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10.95</v>
      </c>
      <c r="E77" s="197">
        <v>0</v>
      </c>
      <c r="F77" s="197">
        <v>0</v>
      </c>
      <c r="G77" s="197">
        <v>19.489999999999998</v>
      </c>
      <c r="H77" s="197">
        <v>0</v>
      </c>
      <c r="I77" s="197">
        <v>0</v>
      </c>
      <c r="J77" s="197">
        <v>25.56</v>
      </c>
      <c r="K77" s="197">
        <v>4.4800000000000004</v>
      </c>
      <c r="L77" s="197">
        <v>260.5</v>
      </c>
      <c r="M77" s="197">
        <v>0.94</v>
      </c>
      <c r="N77" s="197">
        <v>1.21</v>
      </c>
      <c r="O77" s="197">
        <v>0</v>
      </c>
      <c r="P77" s="197">
        <v>1.42</v>
      </c>
      <c r="Q77" s="197">
        <v>2.91</v>
      </c>
      <c r="R77" s="197">
        <v>1</v>
      </c>
      <c r="S77" s="197">
        <v>5.83</v>
      </c>
      <c r="T77" s="197">
        <v>0</v>
      </c>
      <c r="U77" s="197">
        <v>2.14</v>
      </c>
      <c r="V77" s="197">
        <v>2.08</v>
      </c>
      <c r="W77" s="197">
        <v>9.0399999999999991</v>
      </c>
      <c r="X77" s="197">
        <v>15.67</v>
      </c>
      <c r="Y77" s="197">
        <v>0</v>
      </c>
      <c r="Z77" s="197">
        <v>39.020000000000003</v>
      </c>
      <c r="AA77" s="197">
        <v>15.8</v>
      </c>
      <c r="AB77" s="197">
        <v>0</v>
      </c>
      <c r="AC77" s="197">
        <v>1.46</v>
      </c>
      <c r="AD77" s="197">
        <v>8.9</v>
      </c>
      <c r="AE77" s="197">
        <v>0</v>
      </c>
      <c r="AF77" s="197">
        <v>0</v>
      </c>
      <c r="AG77" s="197">
        <v>-0.54</v>
      </c>
      <c r="AH77" s="197">
        <v>0</v>
      </c>
      <c r="AI77" s="197">
        <v>9.64</v>
      </c>
      <c r="AJ77" s="197">
        <v>0</v>
      </c>
      <c r="AK77" s="197">
        <v>12.86</v>
      </c>
      <c r="AL77" s="197">
        <v>0</v>
      </c>
      <c r="AM77" s="197">
        <v>0</v>
      </c>
      <c r="AN77" s="197">
        <v>0</v>
      </c>
      <c r="AO77" s="197">
        <v>266.45999999999998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10.95</v>
      </c>
      <c r="E78" s="197">
        <v>0</v>
      </c>
      <c r="F78" s="197">
        <v>0</v>
      </c>
      <c r="G78" s="197">
        <v>19.489999999999998</v>
      </c>
      <c r="H78" s="197">
        <v>0</v>
      </c>
      <c r="I78" s="197">
        <v>0</v>
      </c>
      <c r="J78" s="197">
        <v>25.56</v>
      </c>
      <c r="K78" s="197">
        <v>4.4800000000000004</v>
      </c>
      <c r="L78" s="197">
        <v>260.5</v>
      </c>
      <c r="M78" s="197">
        <v>0.94</v>
      </c>
      <c r="N78" s="197">
        <v>1.21</v>
      </c>
      <c r="O78" s="197">
        <v>0</v>
      </c>
      <c r="P78" s="197">
        <v>1.42</v>
      </c>
      <c r="Q78" s="197">
        <v>2.91</v>
      </c>
      <c r="R78" s="197">
        <v>0.43</v>
      </c>
      <c r="S78" s="197">
        <v>5.83</v>
      </c>
      <c r="T78" s="197">
        <v>0</v>
      </c>
      <c r="U78" s="197">
        <v>2.14</v>
      </c>
      <c r="V78" s="197">
        <v>2.08</v>
      </c>
      <c r="W78" s="197">
        <v>0</v>
      </c>
      <c r="X78" s="197">
        <v>1.01</v>
      </c>
      <c r="Y78" s="197">
        <v>0</v>
      </c>
      <c r="Z78" s="197">
        <v>2.59</v>
      </c>
      <c r="AA78" s="197">
        <v>0.78</v>
      </c>
      <c r="AB78" s="197">
        <v>0</v>
      </c>
      <c r="AC78" s="197">
        <v>1.46</v>
      </c>
      <c r="AD78" s="197">
        <v>8.9</v>
      </c>
      <c r="AE78" s="197">
        <v>0</v>
      </c>
      <c r="AF78" s="197">
        <v>0</v>
      </c>
      <c r="AG78" s="197">
        <v>-0.54</v>
      </c>
      <c r="AH78" s="197">
        <v>0</v>
      </c>
      <c r="AI78" s="197">
        <v>9.64</v>
      </c>
      <c r="AJ78" s="197">
        <v>0</v>
      </c>
      <c r="AK78" s="197">
        <v>12.86</v>
      </c>
      <c r="AL78" s="197">
        <v>0</v>
      </c>
      <c r="AM78" s="197">
        <v>0</v>
      </c>
      <c r="AN78" s="197">
        <v>0</v>
      </c>
      <c r="AO78" s="197">
        <v>266.45999999999998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10.95</v>
      </c>
      <c r="E79" s="197">
        <v>0</v>
      </c>
      <c r="F79" s="197">
        <v>0</v>
      </c>
      <c r="G79" s="197">
        <v>19.489999999999998</v>
      </c>
      <c r="H79" s="197">
        <v>0</v>
      </c>
      <c r="I79" s="197">
        <v>0</v>
      </c>
      <c r="J79" s="197">
        <v>25.56</v>
      </c>
      <c r="K79" s="197">
        <v>4.6900000000000004</v>
      </c>
      <c r="L79" s="197">
        <v>225.66</v>
      </c>
      <c r="M79" s="197">
        <v>0.94</v>
      </c>
      <c r="N79" s="197">
        <v>1.21</v>
      </c>
      <c r="O79" s="197">
        <v>0</v>
      </c>
      <c r="P79" s="197">
        <v>1.42</v>
      </c>
      <c r="Q79" s="197">
        <v>0</v>
      </c>
      <c r="R79" s="197">
        <v>0.43</v>
      </c>
      <c r="S79" s="197">
        <v>0.27</v>
      </c>
      <c r="T79" s="197">
        <v>0</v>
      </c>
      <c r="U79" s="197">
        <v>2.14</v>
      </c>
      <c r="V79" s="197">
        <v>0.3</v>
      </c>
      <c r="W79" s="197">
        <v>0.41</v>
      </c>
      <c r="X79" s="197">
        <v>1.01</v>
      </c>
      <c r="Y79" s="197">
        <v>0</v>
      </c>
      <c r="Z79" s="197">
        <v>2.59</v>
      </c>
      <c r="AA79" s="197">
        <v>0.78</v>
      </c>
      <c r="AB79" s="197">
        <v>0</v>
      </c>
      <c r="AC79" s="197">
        <v>1.46</v>
      </c>
      <c r="AD79" s="197">
        <v>8.9</v>
      </c>
      <c r="AE79" s="197">
        <v>0</v>
      </c>
      <c r="AF79" s="197">
        <v>0</v>
      </c>
      <c r="AG79" s="197">
        <v>-0.54</v>
      </c>
      <c r="AH79" s="197">
        <v>0</v>
      </c>
      <c r="AI79" s="197">
        <v>9.64</v>
      </c>
      <c r="AJ79" s="197">
        <v>0</v>
      </c>
      <c r="AK79" s="197">
        <v>12.86</v>
      </c>
      <c r="AL79" s="197">
        <v>0</v>
      </c>
      <c r="AM79" s="197">
        <v>0</v>
      </c>
      <c r="AN79" s="197">
        <v>0</v>
      </c>
      <c r="AO79" s="197">
        <v>266.45999999999998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10.95</v>
      </c>
      <c r="E80" s="197">
        <v>0</v>
      </c>
      <c r="F80" s="197">
        <v>0</v>
      </c>
      <c r="G80" s="197">
        <v>19.489999999999998</v>
      </c>
      <c r="H80" s="197">
        <v>0</v>
      </c>
      <c r="I80" s="197">
        <v>0</v>
      </c>
      <c r="J80" s="197">
        <v>25.56</v>
      </c>
      <c r="K80" s="197">
        <v>4.58</v>
      </c>
      <c r="L80" s="197">
        <v>225.66</v>
      </c>
      <c r="M80" s="197">
        <v>0.94</v>
      </c>
      <c r="N80" s="197">
        <v>1.21</v>
      </c>
      <c r="O80" s="197">
        <v>0</v>
      </c>
      <c r="P80" s="197">
        <v>1.42</v>
      </c>
      <c r="Q80" s="197">
        <v>0</v>
      </c>
      <c r="R80" s="197">
        <v>0.43</v>
      </c>
      <c r="S80" s="197">
        <v>0.27</v>
      </c>
      <c r="T80" s="197">
        <v>0</v>
      </c>
      <c r="U80" s="197">
        <v>2.14</v>
      </c>
      <c r="V80" s="197">
        <v>0.3</v>
      </c>
      <c r="W80" s="197">
        <v>0.41</v>
      </c>
      <c r="X80" s="197">
        <v>1.01</v>
      </c>
      <c r="Y80" s="197">
        <v>0</v>
      </c>
      <c r="Z80" s="197">
        <v>2.59</v>
      </c>
      <c r="AA80" s="197">
        <v>0.78</v>
      </c>
      <c r="AB80" s="197">
        <v>0</v>
      </c>
      <c r="AC80" s="197">
        <v>1.46</v>
      </c>
      <c r="AD80" s="197">
        <v>8.9</v>
      </c>
      <c r="AE80" s="197">
        <v>0</v>
      </c>
      <c r="AF80" s="197">
        <v>0</v>
      </c>
      <c r="AG80" s="197">
        <v>-0.54</v>
      </c>
      <c r="AH80" s="197">
        <v>0</v>
      </c>
      <c r="AI80" s="197">
        <v>9.64</v>
      </c>
      <c r="AJ80" s="197">
        <v>0</v>
      </c>
      <c r="AK80" s="197">
        <v>12.86</v>
      </c>
      <c r="AL80" s="197">
        <v>0</v>
      </c>
      <c r="AM80" s="197">
        <v>0</v>
      </c>
      <c r="AN80" s="197">
        <v>0</v>
      </c>
      <c r="AO80" s="197">
        <v>266.45999999999998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10.95</v>
      </c>
      <c r="E81" s="197">
        <v>0</v>
      </c>
      <c r="F81" s="197">
        <v>0</v>
      </c>
      <c r="G81" s="197">
        <v>19.489999999999998</v>
      </c>
      <c r="H81" s="197">
        <v>0</v>
      </c>
      <c r="I81" s="197">
        <v>0</v>
      </c>
      <c r="J81" s="197">
        <v>25.56</v>
      </c>
      <c r="K81" s="197">
        <v>0.31</v>
      </c>
      <c r="L81" s="197">
        <v>177.32</v>
      </c>
      <c r="M81" s="197">
        <v>0.94</v>
      </c>
      <c r="N81" s="197">
        <v>1.21</v>
      </c>
      <c r="O81" s="197">
        <v>0</v>
      </c>
      <c r="P81" s="197">
        <v>1.42</v>
      </c>
      <c r="Q81" s="197">
        <v>0</v>
      </c>
      <c r="R81" s="197">
        <v>0.43</v>
      </c>
      <c r="S81" s="197">
        <v>0.27</v>
      </c>
      <c r="T81" s="197">
        <v>0</v>
      </c>
      <c r="U81" s="197">
        <v>2.14</v>
      </c>
      <c r="V81" s="197">
        <v>0.3</v>
      </c>
      <c r="W81" s="197">
        <v>0.41</v>
      </c>
      <c r="X81" s="197">
        <v>1.01</v>
      </c>
      <c r="Y81" s="197">
        <v>0</v>
      </c>
      <c r="Z81" s="197">
        <v>2.59</v>
      </c>
      <c r="AA81" s="197">
        <v>0.78</v>
      </c>
      <c r="AB81" s="197">
        <v>0</v>
      </c>
      <c r="AC81" s="197">
        <v>1.46</v>
      </c>
      <c r="AD81" s="197">
        <v>8.9</v>
      </c>
      <c r="AE81" s="197">
        <v>0</v>
      </c>
      <c r="AF81" s="197">
        <v>0</v>
      </c>
      <c r="AG81" s="197">
        <v>-0.54</v>
      </c>
      <c r="AH81" s="197">
        <v>0</v>
      </c>
      <c r="AI81" s="197">
        <v>9.64</v>
      </c>
      <c r="AJ81" s="197">
        <v>0</v>
      </c>
      <c r="AK81" s="197">
        <v>12.86</v>
      </c>
      <c r="AL81" s="197">
        <v>0</v>
      </c>
      <c r="AM81" s="197">
        <v>0</v>
      </c>
      <c r="AN81" s="197">
        <v>0</v>
      </c>
      <c r="AO81" s="197">
        <v>266.45999999999998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10.95</v>
      </c>
      <c r="E82" s="197">
        <v>0</v>
      </c>
      <c r="F82" s="197">
        <v>0</v>
      </c>
      <c r="G82" s="197">
        <v>19.489999999999998</v>
      </c>
      <c r="H82" s="197">
        <v>0</v>
      </c>
      <c r="I82" s="197">
        <v>0</v>
      </c>
      <c r="J82" s="197">
        <v>25.56</v>
      </c>
      <c r="K82" s="197">
        <v>0.31</v>
      </c>
      <c r="L82" s="197">
        <v>177.32</v>
      </c>
      <c r="M82" s="197">
        <v>0.94</v>
      </c>
      <c r="N82" s="197">
        <v>1.21</v>
      </c>
      <c r="O82" s="197">
        <v>0</v>
      </c>
      <c r="P82" s="197">
        <v>1.42</v>
      </c>
      <c r="Q82" s="197">
        <v>0</v>
      </c>
      <c r="R82" s="197">
        <v>0.43</v>
      </c>
      <c r="S82" s="197">
        <v>0.27</v>
      </c>
      <c r="T82" s="197">
        <v>0</v>
      </c>
      <c r="U82" s="197">
        <v>2.14</v>
      </c>
      <c r="V82" s="197">
        <v>0.3</v>
      </c>
      <c r="W82" s="197">
        <v>0.41</v>
      </c>
      <c r="X82" s="197">
        <v>1.01</v>
      </c>
      <c r="Y82" s="197">
        <v>0</v>
      </c>
      <c r="Z82" s="197">
        <v>2.59</v>
      </c>
      <c r="AA82" s="197">
        <v>0.78</v>
      </c>
      <c r="AB82" s="197">
        <v>0</v>
      </c>
      <c r="AC82" s="197">
        <v>1.46</v>
      </c>
      <c r="AD82" s="197">
        <v>8.9</v>
      </c>
      <c r="AE82" s="197">
        <v>0</v>
      </c>
      <c r="AF82" s="197">
        <v>0</v>
      </c>
      <c r="AG82" s="197">
        <v>-0.54</v>
      </c>
      <c r="AH82" s="197">
        <v>0</v>
      </c>
      <c r="AI82" s="197">
        <v>9.64</v>
      </c>
      <c r="AJ82" s="197">
        <v>0</v>
      </c>
      <c r="AK82" s="197">
        <v>14.89</v>
      </c>
      <c r="AL82" s="197">
        <v>0</v>
      </c>
      <c r="AM82" s="197">
        <v>0</v>
      </c>
      <c r="AN82" s="197">
        <v>0</v>
      </c>
      <c r="AO82" s="197">
        <v>266.45999999999998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11.27</v>
      </c>
      <c r="E83" s="197">
        <v>0</v>
      </c>
      <c r="F83" s="197">
        <v>0</v>
      </c>
      <c r="G83" s="197">
        <v>19.489999999999998</v>
      </c>
      <c r="H83" s="197">
        <v>0</v>
      </c>
      <c r="I83" s="197">
        <v>0</v>
      </c>
      <c r="J83" s="197">
        <v>25.56</v>
      </c>
      <c r="K83" s="197">
        <v>0.31</v>
      </c>
      <c r="L83" s="197">
        <v>177.32</v>
      </c>
      <c r="M83" s="197">
        <v>0.94</v>
      </c>
      <c r="N83" s="197">
        <v>1.21</v>
      </c>
      <c r="O83" s="197">
        <v>0</v>
      </c>
      <c r="P83" s="197">
        <v>1.42</v>
      </c>
      <c r="Q83" s="197">
        <v>0</v>
      </c>
      <c r="R83" s="197">
        <v>0.43</v>
      </c>
      <c r="S83" s="197">
        <v>0.27</v>
      </c>
      <c r="T83" s="197">
        <v>0</v>
      </c>
      <c r="U83" s="197">
        <v>2.14</v>
      </c>
      <c r="V83" s="197">
        <v>0.3</v>
      </c>
      <c r="W83" s="197">
        <v>0</v>
      </c>
      <c r="X83" s="197">
        <v>1.01</v>
      </c>
      <c r="Y83" s="197">
        <v>0</v>
      </c>
      <c r="Z83" s="197">
        <v>2.59</v>
      </c>
      <c r="AA83" s="197">
        <v>0.78</v>
      </c>
      <c r="AB83" s="197">
        <v>0</v>
      </c>
      <c r="AC83" s="197">
        <v>1.46</v>
      </c>
      <c r="AD83" s="197">
        <v>8.9</v>
      </c>
      <c r="AE83" s="197">
        <v>0</v>
      </c>
      <c r="AF83" s="197">
        <v>0</v>
      </c>
      <c r="AG83" s="197">
        <v>-0.54</v>
      </c>
      <c r="AH83" s="197">
        <v>0</v>
      </c>
      <c r="AI83" s="197">
        <v>9.64</v>
      </c>
      <c r="AJ83" s="197">
        <v>0</v>
      </c>
      <c r="AK83" s="197">
        <v>14.89</v>
      </c>
      <c r="AL83" s="197">
        <v>0</v>
      </c>
      <c r="AM83" s="197">
        <v>0</v>
      </c>
      <c r="AN83" s="197">
        <v>0</v>
      </c>
      <c r="AO83" s="197">
        <v>266.45999999999998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11.27</v>
      </c>
      <c r="E84" s="197">
        <v>0</v>
      </c>
      <c r="F84" s="197">
        <v>0</v>
      </c>
      <c r="G84" s="197">
        <v>19.489999999999998</v>
      </c>
      <c r="H84" s="197">
        <v>0</v>
      </c>
      <c r="I84" s="197">
        <v>0</v>
      </c>
      <c r="J84" s="197">
        <v>25.56</v>
      </c>
      <c r="K84" s="197">
        <v>0.31</v>
      </c>
      <c r="L84" s="197">
        <v>177.32</v>
      </c>
      <c r="M84" s="197">
        <v>0.94</v>
      </c>
      <c r="N84" s="197">
        <v>1.21</v>
      </c>
      <c r="O84" s="197">
        <v>0</v>
      </c>
      <c r="P84" s="197">
        <v>1.42</v>
      </c>
      <c r="Q84" s="197">
        <v>0</v>
      </c>
      <c r="R84" s="197">
        <v>0.43</v>
      </c>
      <c r="S84" s="197">
        <v>0.27</v>
      </c>
      <c r="T84" s="197">
        <v>0</v>
      </c>
      <c r="U84" s="197">
        <v>2.14</v>
      </c>
      <c r="V84" s="197">
        <v>0.3</v>
      </c>
      <c r="W84" s="197">
        <v>0</v>
      </c>
      <c r="X84" s="197">
        <v>1.01</v>
      </c>
      <c r="Y84" s="197">
        <v>0</v>
      </c>
      <c r="Z84" s="197">
        <v>2.59</v>
      </c>
      <c r="AA84" s="197">
        <v>0.78</v>
      </c>
      <c r="AB84" s="197">
        <v>0</v>
      </c>
      <c r="AC84" s="197">
        <v>1.46</v>
      </c>
      <c r="AD84" s="197">
        <v>8.9</v>
      </c>
      <c r="AE84" s="197">
        <v>0</v>
      </c>
      <c r="AF84" s="197">
        <v>0</v>
      </c>
      <c r="AG84" s="197">
        <v>-0.54</v>
      </c>
      <c r="AH84" s="197">
        <v>0</v>
      </c>
      <c r="AI84" s="197">
        <v>9.64</v>
      </c>
      <c r="AJ84" s="197">
        <v>0</v>
      </c>
      <c r="AK84" s="197">
        <v>14.89</v>
      </c>
      <c r="AL84" s="197">
        <v>0</v>
      </c>
      <c r="AM84" s="197">
        <v>0</v>
      </c>
      <c r="AN84" s="197">
        <v>0</v>
      </c>
      <c r="AO84" s="197">
        <v>266.45999999999998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11.27</v>
      </c>
      <c r="E85" s="197">
        <v>0</v>
      </c>
      <c r="F85" s="197">
        <v>0</v>
      </c>
      <c r="G85" s="197">
        <v>19.489999999999998</v>
      </c>
      <c r="H85" s="197">
        <v>0</v>
      </c>
      <c r="I85" s="197">
        <v>0</v>
      </c>
      <c r="J85" s="197">
        <v>25.56</v>
      </c>
      <c r="K85" s="197">
        <v>0.31</v>
      </c>
      <c r="L85" s="197">
        <v>177.32</v>
      </c>
      <c r="M85" s="197">
        <v>0.94</v>
      </c>
      <c r="N85" s="197">
        <v>1.21</v>
      </c>
      <c r="O85" s="197">
        <v>0</v>
      </c>
      <c r="P85" s="197">
        <v>1.42</v>
      </c>
      <c r="Q85" s="197">
        <v>0</v>
      </c>
      <c r="R85" s="197">
        <v>0.43</v>
      </c>
      <c r="S85" s="197">
        <v>0.27</v>
      </c>
      <c r="T85" s="197">
        <v>0</v>
      </c>
      <c r="U85" s="197">
        <v>2.14</v>
      </c>
      <c r="V85" s="197">
        <v>0.47</v>
      </c>
      <c r="W85" s="197">
        <v>0</v>
      </c>
      <c r="X85" s="197">
        <v>1.01</v>
      </c>
      <c r="Y85" s="197">
        <v>0</v>
      </c>
      <c r="Z85" s="197">
        <v>2.59</v>
      </c>
      <c r="AA85" s="197">
        <v>0.78</v>
      </c>
      <c r="AB85" s="197">
        <v>0</v>
      </c>
      <c r="AC85" s="197">
        <v>1.46</v>
      </c>
      <c r="AD85" s="197">
        <v>8.9</v>
      </c>
      <c r="AE85" s="197">
        <v>0</v>
      </c>
      <c r="AF85" s="197">
        <v>0</v>
      </c>
      <c r="AG85" s="197">
        <v>-0.54</v>
      </c>
      <c r="AH85" s="197">
        <v>0</v>
      </c>
      <c r="AI85" s="197">
        <v>9.64</v>
      </c>
      <c r="AJ85" s="197">
        <v>0</v>
      </c>
      <c r="AK85" s="197">
        <v>14.89</v>
      </c>
      <c r="AL85" s="197">
        <v>0</v>
      </c>
      <c r="AM85" s="197">
        <v>0</v>
      </c>
      <c r="AN85" s="197">
        <v>0</v>
      </c>
      <c r="AO85" s="197">
        <v>266.45999999999998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11.27</v>
      </c>
      <c r="E86" s="197">
        <v>0</v>
      </c>
      <c r="F86" s="197">
        <v>0</v>
      </c>
      <c r="G86" s="197">
        <v>19.489999999999998</v>
      </c>
      <c r="H86" s="197">
        <v>0</v>
      </c>
      <c r="I86" s="197">
        <v>0</v>
      </c>
      <c r="J86" s="197">
        <v>25.56</v>
      </c>
      <c r="K86" s="197">
        <v>0.31</v>
      </c>
      <c r="L86" s="197">
        <v>177.32</v>
      </c>
      <c r="M86" s="197">
        <v>0.94</v>
      </c>
      <c r="N86" s="197">
        <v>1.21</v>
      </c>
      <c r="O86" s="197">
        <v>0</v>
      </c>
      <c r="P86" s="197">
        <v>1.42</v>
      </c>
      <c r="Q86" s="197">
        <v>0</v>
      </c>
      <c r="R86" s="197">
        <v>0.43</v>
      </c>
      <c r="S86" s="197">
        <v>0.27</v>
      </c>
      <c r="T86" s="197">
        <v>0</v>
      </c>
      <c r="U86" s="197">
        <v>2.14</v>
      </c>
      <c r="V86" s="197">
        <v>0.47</v>
      </c>
      <c r="W86" s="197">
        <v>0</v>
      </c>
      <c r="X86" s="197">
        <v>1.01</v>
      </c>
      <c r="Y86" s="197">
        <v>0</v>
      </c>
      <c r="Z86" s="197">
        <v>2.59</v>
      </c>
      <c r="AA86" s="197">
        <v>0.78</v>
      </c>
      <c r="AB86" s="197">
        <v>0</v>
      </c>
      <c r="AC86" s="197">
        <v>1.46</v>
      </c>
      <c r="AD86" s="197">
        <v>8.9</v>
      </c>
      <c r="AE86" s="197">
        <v>0</v>
      </c>
      <c r="AF86" s="197">
        <v>0</v>
      </c>
      <c r="AG86" s="197">
        <v>-0.54</v>
      </c>
      <c r="AH86" s="197">
        <v>0</v>
      </c>
      <c r="AI86" s="197">
        <v>9.64</v>
      </c>
      <c r="AJ86" s="197">
        <v>0</v>
      </c>
      <c r="AK86" s="197">
        <v>14.89</v>
      </c>
      <c r="AL86" s="197">
        <v>0</v>
      </c>
      <c r="AM86" s="197">
        <v>0</v>
      </c>
      <c r="AN86" s="197">
        <v>0</v>
      </c>
      <c r="AO86" s="197">
        <v>266.45999999999998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11.27</v>
      </c>
      <c r="E87" s="197">
        <v>0</v>
      </c>
      <c r="F87" s="197">
        <v>0</v>
      </c>
      <c r="G87" s="197">
        <v>19.489999999999998</v>
      </c>
      <c r="H87" s="197">
        <v>0</v>
      </c>
      <c r="I87" s="197">
        <v>0</v>
      </c>
      <c r="J87" s="197">
        <v>25.56</v>
      </c>
      <c r="K87" s="197">
        <v>0.31</v>
      </c>
      <c r="L87" s="197">
        <v>119.32</v>
      </c>
      <c r="M87" s="197">
        <v>0.94</v>
      </c>
      <c r="N87" s="197">
        <v>1.21</v>
      </c>
      <c r="O87" s="197">
        <v>0</v>
      </c>
      <c r="P87" s="197">
        <v>1.42</v>
      </c>
      <c r="Q87" s="197">
        <v>0</v>
      </c>
      <c r="R87" s="197">
        <v>0.43</v>
      </c>
      <c r="S87" s="197">
        <v>0.27</v>
      </c>
      <c r="T87" s="197">
        <v>0</v>
      </c>
      <c r="U87" s="197">
        <v>2.14</v>
      </c>
      <c r="V87" s="197">
        <v>0.47</v>
      </c>
      <c r="W87" s="197">
        <v>0.11</v>
      </c>
      <c r="X87" s="197">
        <v>1.01</v>
      </c>
      <c r="Y87" s="197">
        <v>0</v>
      </c>
      <c r="Z87" s="197">
        <v>2.59</v>
      </c>
      <c r="AA87" s="197">
        <v>0.78</v>
      </c>
      <c r="AB87" s="197">
        <v>0</v>
      </c>
      <c r="AC87" s="197">
        <v>1.46</v>
      </c>
      <c r="AD87" s="197">
        <v>8.9</v>
      </c>
      <c r="AE87" s="197">
        <v>0</v>
      </c>
      <c r="AF87" s="197">
        <v>0</v>
      </c>
      <c r="AG87" s="197">
        <v>-0.54</v>
      </c>
      <c r="AH87" s="197">
        <v>0</v>
      </c>
      <c r="AI87" s="197">
        <v>9.64</v>
      </c>
      <c r="AJ87" s="197">
        <v>0</v>
      </c>
      <c r="AK87" s="197">
        <v>14.89</v>
      </c>
      <c r="AL87" s="197">
        <v>0</v>
      </c>
      <c r="AM87" s="197">
        <v>0</v>
      </c>
      <c r="AN87" s="197">
        <v>0</v>
      </c>
      <c r="AO87" s="197">
        <v>266.45999999999998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11.27</v>
      </c>
      <c r="E88" s="197">
        <v>0</v>
      </c>
      <c r="F88" s="197">
        <v>0</v>
      </c>
      <c r="G88" s="197">
        <v>19.489999999999998</v>
      </c>
      <c r="H88" s="197">
        <v>0</v>
      </c>
      <c r="I88" s="197">
        <v>0</v>
      </c>
      <c r="J88" s="197">
        <v>25.56</v>
      </c>
      <c r="K88" s="197">
        <v>0.31</v>
      </c>
      <c r="L88" s="197">
        <v>119.32</v>
      </c>
      <c r="M88" s="197">
        <v>0.94</v>
      </c>
      <c r="N88" s="197">
        <v>1.21</v>
      </c>
      <c r="O88" s="197">
        <v>0</v>
      </c>
      <c r="P88" s="197">
        <v>1.42</v>
      </c>
      <c r="Q88" s="197">
        <v>0</v>
      </c>
      <c r="R88" s="197">
        <v>0.43</v>
      </c>
      <c r="S88" s="197">
        <v>0.27</v>
      </c>
      <c r="T88" s="197">
        <v>0</v>
      </c>
      <c r="U88" s="197">
        <v>2.14</v>
      </c>
      <c r="V88" s="197">
        <v>0.47</v>
      </c>
      <c r="W88" s="197">
        <v>0.11</v>
      </c>
      <c r="X88" s="197">
        <v>1.01</v>
      </c>
      <c r="Y88" s="197">
        <v>0</v>
      </c>
      <c r="Z88" s="197">
        <v>2.59</v>
      </c>
      <c r="AA88" s="197">
        <v>0.78</v>
      </c>
      <c r="AB88" s="197">
        <v>0</v>
      </c>
      <c r="AC88" s="197">
        <v>1.46</v>
      </c>
      <c r="AD88" s="197">
        <v>8.9</v>
      </c>
      <c r="AE88" s="197">
        <v>0</v>
      </c>
      <c r="AF88" s="197">
        <v>0</v>
      </c>
      <c r="AG88" s="197">
        <v>-0.54</v>
      </c>
      <c r="AH88" s="197">
        <v>0</v>
      </c>
      <c r="AI88" s="197">
        <v>9.64</v>
      </c>
      <c r="AJ88" s="197">
        <v>0</v>
      </c>
      <c r="AK88" s="197">
        <v>14.89</v>
      </c>
      <c r="AL88" s="197">
        <v>0</v>
      </c>
      <c r="AM88" s="197">
        <v>0</v>
      </c>
      <c r="AN88" s="197">
        <v>0</v>
      </c>
      <c r="AO88" s="197">
        <v>266.45999999999998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11.27</v>
      </c>
      <c r="E89" s="197">
        <v>0</v>
      </c>
      <c r="F89" s="197">
        <v>0</v>
      </c>
      <c r="G89" s="197">
        <v>19.489999999999998</v>
      </c>
      <c r="H89" s="197">
        <v>0</v>
      </c>
      <c r="I89" s="197">
        <v>0</v>
      </c>
      <c r="J89" s="197">
        <v>25.56</v>
      </c>
      <c r="K89" s="197">
        <v>0.31</v>
      </c>
      <c r="L89" s="197">
        <v>119.32</v>
      </c>
      <c r="M89" s="197">
        <v>0.94</v>
      </c>
      <c r="N89" s="197">
        <v>1.21</v>
      </c>
      <c r="O89" s="197">
        <v>0</v>
      </c>
      <c r="P89" s="197">
        <v>1.42</v>
      </c>
      <c r="Q89" s="197">
        <v>0</v>
      </c>
      <c r="R89" s="197">
        <v>0.43</v>
      </c>
      <c r="S89" s="197">
        <v>0.27</v>
      </c>
      <c r="T89" s="197">
        <v>0</v>
      </c>
      <c r="U89" s="197">
        <v>2.14</v>
      </c>
      <c r="V89" s="197">
        <v>0.34</v>
      </c>
      <c r="W89" s="197">
        <v>0.72</v>
      </c>
      <c r="X89" s="197">
        <v>1.01</v>
      </c>
      <c r="Y89" s="197">
        <v>0</v>
      </c>
      <c r="Z89" s="197">
        <v>2.59</v>
      </c>
      <c r="AA89" s="197">
        <v>0.78</v>
      </c>
      <c r="AB89" s="197">
        <v>0</v>
      </c>
      <c r="AC89" s="197">
        <v>1.46</v>
      </c>
      <c r="AD89" s="197">
        <v>8.9</v>
      </c>
      <c r="AE89" s="197">
        <v>0</v>
      </c>
      <c r="AF89" s="197">
        <v>0</v>
      </c>
      <c r="AG89" s="197">
        <v>-0.54</v>
      </c>
      <c r="AH89" s="197">
        <v>0</v>
      </c>
      <c r="AI89" s="197">
        <v>9.64</v>
      </c>
      <c r="AJ89" s="197">
        <v>0</v>
      </c>
      <c r="AK89" s="197">
        <v>14.89</v>
      </c>
      <c r="AL89" s="197">
        <v>0</v>
      </c>
      <c r="AM89" s="197">
        <v>0</v>
      </c>
      <c r="AN89" s="197">
        <v>0</v>
      </c>
      <c r="AO89" s="197">
        <v>266.45999999999998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11.27</v>
      </c>
      <c r="E90" s="197">
        <v>0</v>
      </c>
      <c r="F90" s="197">
        <v>0</v>
      </c>
      <c r="G90" s="197">
        <v>19.489999999999998</v>
      </c>
      <c r="H90" s="197">
        <v>0</v>
      </c>
      <c r="I90" s="197">
        <v>0</v>
      </c>
      <c r="J90" s="197">
        <v>25.56</v>
      </c>
      <c r="K90" s="197">
        <v>0.31</v>
      </c>
      <c r="L90" s="197">
        <v>119.32</v>
      </c>
      <c r="M90" s="197">
        <v>0.94</v>
      </c>
      <c r="N90" s="197">
        <v>1.21</v>
      </c>
      <c r="O90" s="197">
        <v>0</v>
      </c>
      <c r="P90" s="197">
        <v>1.42</v>
      </c>
      <c r="Q90" s="197">
        <v>0</v>
      </c>
      <c r="R90" s="197">
        <v>0.43</v>
      </c>
      <c r="S90" s="197">
        <v>0.27</v>
      </c>
      <c r="T90" s="197">
        <v>0</v>
      </c>
      <c r="U90" s="197">
        <v>2.14</v>
      </c>
      <c r="V90" s="197">
        <v>0.34</v>
      </c>
      <c r="W90" s="197">
        <v>0.72</v>
      </c>
      <c r="X90" s="197">
        <v>1.01</v>
      </c>
      <c r="Y90" s="197">
        <v>0</v>
      </c>
      <c r="Z90" s="197">
        <v>2.59</v>
      </c>
      <c r="AA90" s="197">
        <v>0.78</v>
      </c>
      <c r="AB90" s="197">
        <v>0</v>
      </c>
      <c r="AC90" s="197">
        <v>1.46</v>
      </c>
      <c r="AD90" s="197">
        <v>8.9</v>
      </c>
      <c r="AE90" s="197">
        <v>0</v>
      </c>
      <c r="AF90" s="197">
        <v>0</v>
      </c>
      <c r="AG90" s="197">
        <v>-0.54</v>
      </c>
      <c r="AH90" s="197">
        <v>0</v>
      </c>
      <c r="AI90" s="197">
        <v>9.64</v>
      </c>
      <c r="AJ90" s="197">
        <v>0</v>
      </c>
      <c r="AK90" s="197">
        <v>14.89</v>
      </c>
      <c r="AL90" s="197">
        <v>0</v>
      </c>
      <c r="AM90" s="197">
        <v>0</v>
      </c>
      <c r="AN90" s="197">
        <v>0</v>
      </c>
      <c r="AO90" s="197">
        <v>266.45999999999998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11.6</v>
      </c>
      <c r="E91" s="197">
        <v>0</v>
      </c>
      <c r="F91" s="197">
        <v>0</v>
      </c>
      <c r="G91" s="197">
        <v>19.66</v>
      </c>
      <c r="H91" s="197">
        <v>0</v>
      </c>
      <c r="I91" s="197">
        <v>0</v>
      </c>
      <c r="J91" s="197">
        <v>25.56</v>
      </c>
      <c r="K91" s="197">
        <v>0.31</v>
      </c>
      <c r="L91" s="197">
        <v>119.32</v>
      </c>
      <c r="M91" s="197">
        <v>0.94</v>
      </c>
      <c r="N91" s="197">
        <v>1.21</v>
      </c>
      <c r="O91" s="197">
        <v>0</v>
      </c>
      <c r="P91" s="197">
        <v>1.42</v>
      </c>
      <c r="Q91" s="197">
        <v>0</v>
      </c>
      <c r="R91" s="197">
        <v>0.43</v>
      </c>
      <c r="S91" s="197">
        <v>0.27</v>
      </c>
      <c r="T91" s="197">
        <v>0</v>
      </c>
      <c r="U91" s="197">
        <v>2.14</v>
      </c>
      <c r="V91" s="197">
        <v>0.34</v>
      </c>
      <c r="W91" s="197">
        <v>0.72</v>
      </c>
      <c r="X91" s="197">
        <v>1.01</v>
      </c>
      <c r="Y91" s="197">
        <v>0</v>
      </c>
      <c r="Z91" s="197">
        <v>2.59</v>
      </c>
      <c r="AA91" s="197">
        <v>0.78</v>
      </c>
      <c r="AB91" s="197">
        <v>0</v>
      </c>
      <c r="AC91" s="197">
        <v>1.46</v>
      </c>
      <c r="AD91" s="197">
        <v>8.9</v>
      </c>
      <c r="AE91" s="197">
        <v>0</v>
      </c>
      <c r="AF91" s="197">
        <v>0</v>
      </c>
      <c r="AG91" s="197">
        <v>-0.54</v>
      </c>
      <c r="AH91" s="197">
        <v>0</v>
      </c>
      <c r="AI91" s="197">
        <v>9.64</v>
      </c>
      <c r="AJ91" s="197">
        <v>0</v>
      </c>
      <c r="AK91" s="197">
        <v>14.89</v>
      </c>
      <c r="AL91" s="197">
        <v>0</v>
      </c>
      <c r="AM91" s="197">
        <v>0</v>
      </c>
      <c r="AN91" s="197">
        <v>0</v>
      </c>
      <c r="AO91" s="197">
        <v>266.45999999999998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11.6</v>
      </c>
      <c r="E92" s="197">
        <v>0</v>
      </c>
      <c r="F92" s="197">
        <v>0</v>
      </c>
      <c r="G92" s="197">
        <v>19.66</v>
      </c>
      <c r="H92" s="197">
        <v>0</v>
      </c>
      <c r="I92" s="197">
        <v>0</v>
      </c>
      <c r="J92" s="197">
        <v>25.56</v>
      </c>
      <c r="K92" s="197">
        <v>0.31</v>
      </c>
      <c r="L92" s="197">
        <v>119.32</v>
      </c>
      <c r="M92" s="197">
        <v>0.94</v>
      </c>
      <c r="N92" s="197">
        <v>1.21</v>
      </c>
      <c r="O92" s="197">
        <v>0</v>
      </c>
      <c r="P92" s="197">
        <v>1.42</v>
      </c>
      <c r="Q92" s="197">
        <v>0</v>
      </c>
      <c r="R92" s="197">
        <v>0.43</v>
      </c>
      <c r="S92" s="197">
        <v>0.27</v>
      </c>
      <c r="T92" s="197">
        <v>0</v>
      </c>
      <c r="U92" s="197">
        <v>2.14</v>
      </c>
      <c r="V92" s="197">
        <v>0.34</v>
      </c>
      <c r="W92" s="197">
        <v>0.72</v>
      </c>
      <c r="X92" s="197">
        <v>1.01</v>
      </c>
      <c r="Y92" s="197">
        <v>0</v>
      </c>
      <c r="Z92" s="197">
        <v>2.59</v>
      </c>
      <c r="AA92" s="197">
        <v>0.78</v>
      </c>
      <c r="AB92" s="197">
        <v>0</v>
      </c>
      <c r="AC92" s="197">
        <v>1.46</v>
      </c>
      <c r="AD92" s="197">
        <v>8.9</v>
      </c>
      <c r="AE92" s="197">
        <v>0</v>
      </c>
      <c r="AF92" s="197">
        <v>0</v>
      </c>
      <c r="AG92" s="197">
        <v>-0.54</v>
      </c>
      <c r="AH92" s="197">
        <v>0</v>
      </c>
      <c r="AI92" s="197">
        <v>9.64</v>
      </c>
      <c r="AJ92" s="197">
        <v>0</v>
      </c>
      <c r="AK92" s="197">
        <v>14.89</v>
      </c>
      <c r="AL92" s="197">
        <v>0</v>
      </c>
      <c r="AM92" s="197">
        <v>0</v>
      </c>
      <c r="AN92" s="197">
        <v>0</v>
      </c>
      <c r="AO92" s="197">
        <v>266.45999999999998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11.6</v>
      </c>
      <c r="E93" s="197">
        <v>0</v>
      </c>
      <c r="F93" s="197">
        <v>0</v>
      </c>
      <c r="G93" s="197">
        <v>19.66</v>
      </c>
      <c r="H93" s="197">
        <v>0</v>
      </c>
      <c r="I93" s="197">
        <v>0</v>
      </c>
      <c r="J93" s="197">
        <v>25.56</v>
      </c>
      <c r="K93" s="197">
        <v>0.31</v>
      </c>
      <c r="L93" s="197">
        <v>177.32</v>
      </c>
      <c r="M93" s="197">
        <v>0.94</v>
      </c>
      <c r="N93" s="197">
        <v>1.21</v>
      </c>
      <c r="O93" s="197">
        <v>0</v>
      </c>
      <c r="P93" s="197">
        <v>1.42</v>
      </c>
      <c r="Q93" s="197">
        <v>0</v>
      </c>
      <c r="R93" s="197">
        <v>0.43</v>
      </c>
      <c r="S93" s="197">
        <v>0.27</v>
      </c>
      <c r="T93" s="197">
        <v>0</v>
      </c>
      <c r="U93" s="197">
        <v>2.14</v>
      </c>
      <c r="V93" s="197">
        <v>0.34</v>
      </c>
      <c r="W93" s="197">
        <v>0.72</v>
      </c>
      <c r="X93" s="197">
        <v>1.01</v>
      </c>
      <c r="Y93" s="197">
        <v>0</v>
      </c>
      <c r="Z93" s="197">
        <v>2.59</v>
      </c>
      <c r="AA93" s="197">
        <v>0.78</v>
      </c>
      <c r="AB93" s="197">
        <v>0</v>
      </c>
      <c r="AC93" s="197">
        <v>1.46</v>
      </c>
      <c r="AD93" s="197">
        <v>8.9</v>
      </c>
      <c r="AE93" s="197">
        <v>0</v>
      </c>
      <c r="AF93" s="197">
        <v>0</v>
      </c>
      <c r="AG93" s="197">
        <v>-0.54</v>
      </c>
      <c r="AH93" s="197">
        <v>0</v>
      </c>
      <c r="AI93" s="197">
        <v>9.64</v>
      </c>
      <c r="AJ93" s="197">
        <v>0</v>
      </c>
      <c r="AK93" s="197">
        <v>14.89</v>
      </c>
      <c r="AL93" s="197">
        <v>0</v>
      </c>
      <c r="AM93" s="197">
        <v>0</v>
      </c>
      <c r="AN93" s="197">
        <v>0</v>
      </c>
      <c r="AO93" s="197">
        <v>266.45999999999998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11.6</v>
      </c>
      <c r="E94" s="197">
        <v>0</v>
      </c>
      <c r="F94" s="197">
        <v>0</v>
      </c>
      <c r="G94" s="197">
        <v>19.66</v>
      </c>
      <c r="H94" s="197">
        <v>0</v>
      </c>
      <c r="I94" s="197">
        <v>0</v>
      </c>
      <c r="J94" s="197">
        <v>25.56</v>
      </c>
      <c r="K94" s="197">
        <v>0.31</v>
      </c>
      <c r="L94" s="197">
        <v>177.32</v>
      </c>
      <c r="M94" s="197">
        <v>0.94</v>
      </c>
      <c r="N94" s="197">
        <v>1.21</v>
      </c>
      <c r="O94" s="197">
        <v>0</v>
      </c>
      <c r="P94" s="197">
        <v>1.42</v>
      </c>
      <c r="Q94" s="197">
        <v>0</v>
      </c>
      <c r="R94" s="197">
        <v>0.43</v>
      </c>
      <c r="S94" s="197">
        <v>0.27</v>
      </c>
      <c r="T94" s="197">
        <v>0</v>
      </c>
      <c r="U94" s="197">
        <v>2.14</v>
      </c>
      <c r="V94" s="197">
        <v>0.34</v>
      </c>
      <c r="W94" s="197">
        <v>0.72</v>
      </c>
      <c r="X94" s="197">
        <v>1.01</v>
      </c>
      <c r="Y94" s="197">
        <v>0</v>
      </c>
      <c r="Z94" s="197">
        <v>2.59</v>
      </c>
      <c r="AA94" s="197">
        <v>0.78</v>
      </c>
      <c r="AB94" s="197">
        <v>0</v>
      </c>
      <c r="AC94" s="197">
        <v>1.46</v>
      </c>
      <c r="AD94" s="197">
        <v>8.9</v>
      </c>
      <c r="AE94" s="197">
        <v>0</v>
      </c>
      <c r="AF94" s="197">
        <v>0</v>
      </c>
      <c r="AG94" s="197">
        <v>-0.54</v>
      </c>
      <c r="AH94" s="197">
        <v>0</v>
      </c>
      <c r="AI94" s="197">
        <v>9.64</v>
      </c>
      <c r="AJ94" s="197">
        <v>0</v>
      </c>
      <c r="AK94" s="197">
        <v>14.89</v>
      </c>
      <c r="AL94" s="197">
        <v>0</v>
      </c>
      <c r="AM94" s="197">
        <v>0</v>
      </c>
      <c r="AN94" s="197">
        <v>0</v>
      </c>
      <c r="AO94" s="197">
        <v>266.45999999999998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11.6</v>
      </c>
      <c r="E95" s="197">
        <v>0</v>
      </c>
      <c r="F95" s="197">
        <v>0</v>
      </c>
      <c r="G95" s="197">
        <v>19.66</v>
      </c>
      <c r="H95" s="197">
        <v>0</v>
      </c>
      <c r="I95" s="197">
        <v>0</v>
      </c>
      <c r="J95" s="197">
        <v>25.56</v>
      </c>
      <c r="K95" s="197">
        <v>0.31</v>
      </c>
      <c r="L95" s="197">
        <v>235.32</v>
      </c>
      <c r="M95" s="197">
        <v>0.94</v>
      </c>
      <c r="N95" s="197">
        <v>1.21</v>
      </c>
      <c r="O95" s="197">
        <v>0</v>
      </c>
      <c r="P95" s="197">
        <v>1.42</v>
      </c>
      <c r="Q95" s="197">
        <v>0</v>
      </c>
      <c r="R95" s="197">
        <v>0.43</v>
      </c>
      <c r="S95" s="197">
        <v>0.27</v>
      </c>
      <c r="T95" s="197">
        <v>0</v>
      </c>
      <c r="U95" s="197">
        <v>2.14</v>
      </c>
      <c r="V95" s="197">
        <v>0.47</v>
      </c>
      <c r="W95" s="197">
        <v>1.19</v>
      </c>
      <c r="X95" s="197">
        <v>1.01</v>
      </c>
      <c r="Y95" s="197">
        <v>0</v>
      </c>
      <c r="Z95" s="197">
        <v>2.59</v>
      </c>
      <c r="AA95" s="197">
        <v>0.78</v>
      </c>
      <c r="AB95" s="197">
        <v>0</v>
      </c>
      <c r="AC95" s="197">
        <v>1.46</v>
      </c>
      <c r="AD95" s="197">
        <v>8.9</v>
      </c>
      <c r="AE95" s="197">
        <v>0</v>
      </c>
      <c r="AF95" s="197">
        <v>0</v>
      </c>
      <c r="AG95" s="197">
        <v>-0.54</v>
      </c>
      <c r="AH95" s="197">
        <v>0</v>
      </c>
      <c r="AI95" s="197">
        <v>9.64</v>
      </c>
      <c r="AJ95" s="197">
        <v>0</v>
      </c>
      <c r="AK95" s="197">
        <v>14.89</v>
      </c>
      <c r="AL95" s="197">
        <v>0</v>
      </c>
      <c r="AM95" s="197">
        <v>0</v>
      </c>
      <c r="AN95" s="197">
        <v>0</v>
      </c>
      <c r="AO95" s="197">
        <v>266.45999999999998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11.6</v>
      </c>
      <c r="E96" s="197">
        <v>0</v>
      </c>
      <c r="F96" s="197">
        <v>0</v>
      </c>
      <c r="G96" s="197">
        <v>19.66</v>
      </c>
      <c r="H96" s="197">
        <v>0</v>
      </c>
      <c r="I96" s="197">
        <v>0</v>
      </c>
      <c r="J96" s="197">
        <v>25.56</v>
      </c>
      <c r="K96" s="197">
        <v>0.31</v>
      </c>
      <c r="L96" s="197">
        <v>235.32</v>
      </c>
      <c r="M96" s="197">
        <v>0.94</v>
      </c>
      <c r="N96" s="197">
        <v>1.21</v>
      </c>
      <c r="O96" s="197">
        <v>0</v>
      </c>
      <c r="P96" s="197">
        <v>1.42</v>
      </c>
      <c r="Q96" s="197">
        <v>0</v>
      </c>
      <c r="R96" s="197">
        <v>0.43</v>
      </c>
      <c r="S96" s="197">
        <v>0.27</v>
      </c>
      <c r="T96" s="197">
        <v>0</v>
      </c>
      <c r="U96" s="197">
        <v>2.14</v>
      </c>
      <c r="V96" s="197">
        <v>0.47</v>
      </c>
      <c r="W96" s="197">
        <v>1.19</v>
      </c>
      <c r="X96" s="197">
        <v>1.01</v>
      </c>
      <c r="Y96" s="197">
        <v>0</v>
      </c>
      <c r="Z96" s="197">
        <v>2.59</v>
      </c>
      <c r="AA96" s="197">
        <v>0.78</v>
      </c>
      <c r="AB96" s="197">
        <v>0</v>
      </c>
      <c r="AC96" s="197">
        <v>1.46</v>
      </c>
      <c r="AD96" s="197">
        <v>8.9</v>
      </c>
      <c r="AE96" s="197">
        <v>0</v>
      </c>
      <c r="AF96" s="197">
        <v>0</v>
      </c>
      <c r="AG96" s="197">
        <v>-0.54</v>
      </c>
      <c r="AH96" s="197">
        <v>0</v>
      </c>
      <c r="AI96" s="197">
        <v>9.64</v>
      </c>
      <c r="AJ96" s="197">
        <v>0</v>
      </c>
      <c r="AK96" s="197">
        <v>14.89</v>
      </c>
      <c r="AL96" s="197">
        <v>0</v>
      </c>
      <c r="AM96" s="197">
        <v>0</v>
      </c>
      <c r="AN96" s="197">
        <v>0</v>
      </c>
      <c r="AO96" s="197">
        <v>266.45999999999998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11.6</v>
      </c>
      <c r="E97" s="197">
        <v>0</v>
      </c>
      <c r="F97" s="197">
        <v>0</v>
      </c>
      <c r="G97" s="197">
        <v>19.66</v>
      </c>
      <c r="H97" s="197">
        <v>0</v>
      </c>
      <c r="I97" s="197">
        <v>0</v>
      </c>
      <c r="J97" s="197">
        <v>25.56</v>
      </c>
      <c r="K97" s="197">
        <v>0.31</v>
      </c>
      <c r="L97" s="197">
        <v>235.32</v>
      </c>
      <c r="M97" s="197">
        <v>0.94</v>
      </c>
      <c r="N97" s="197">
        <v>1.21</v>
      </c>
      <c r="O97" s="197">
        <v>0</v>
      </c>
      <c r="P97" s="197">
        <v>1.42</v>
      </c>
      <c r="Q97" s="197">
        <v>0</v>
      </c>
      <c r="R97" s="197">
        <v>0.43</v>
      </c>
      <c r="S97" s="197">
        <v>0.27</v>
      </c>
      <c r="T97" s="197">
        <v>0</v>
      </c>
      <c r="U97" s="197">
        <v>2.14</v>
      </c>
      <c r="V97" s="197">
        <v>0.47</v>
      </c>
      <c r="W97" s="197">
        <v>1.19</v>
      </c>
      <c r="X97" s="197">
        <v>1.01</v>
      </c>
      <c r="Y97" s="197">
        <v>0</v>
      </c>
      <c r="Z97" s="197">
        <v>2.59</v>
      </c>
      <c r="AA97" s="197">
        <v>0.78</v>
      </c>
      <c r="AB97" s="197">
        <v>0</v>
      </c>
      <c r="AC97" s="197">
        <v>1.46</v>
      </c>
      <c r="AD97" s="197">
        <v>8.9</v>
      </c>
      <c r="AE97" s="197">
        <v>0</v>
      </c>
      <c r="AF97" s="197">
        <v>0</v>
      </c>
      <c r="AG97" s="197">
        <v>-0.54</v>
      </c>
      <c r="AH97" s="197">
        <v>0</v>
      </c>
      <c r="AI97" s="197">
        <v>9.64</v>
      </c>
      <c r="AJ97" s="197">
        <v>0</v>
      </c>
      <c r="AK97" s="197">
        <v>14.89</v>
      </c>
      <c r="AL97" s="197">
        <v>0</v>
      </c>
      <c r="AM97" s="197">
        <v>0</v>
      </c>
      <c r="AN97" s="197">
        <v>0</v>
      </c>
      <c r="AO97" s="197">
        <v>266.45999999999998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11.6</v>
      </c>
      <c r="E98" s="197">
        <v>0</v>
      </c>
      <c r="F98" s="197">
        <v>0</v>
      </c>
      <c r="G98" s="197">
        <v>19.66</v>
      </c>
      <c r="H98" s="197">
        <v>0</v>
      </c>
      <c r="I98" s="197">
        <v>0</v>
      </c>
      <c r="J98" s="197">
        <v>25.56</v>
      </c>
      <c r="K98" s="197">
        <v>0.31</v>
      </c>
      <c r="L98" s="197">
        <v>235.32</v>
      </c>
      <c r="M98" s="197">
        <v>0.94</v>
      </c>
      <c r="N98" s="197">
        <v>1.21</v>
      </c>
      <c r="O98" s="197">
        <v>0</v>
      </c>
      <c r="P98" s="197">
        <v>1.42</v>
      </c>
      <c r="Q98" s="197">
        <v>0</v>
      </c>
      <c r="R98" s="197">
        <v>0.43</v>
      </c>
      <c r="S98" s="197">
        <v>0.27</v>
      </c>
      <c r="T98" s="197">
        <v>0</v>
      </c>
      <c r="U98" s="197">
        <v>2.14</v>
      </c>
      <c r="V98" s="197">
        <v>0.47</v>
      </c>
      <c r="W98" s="197">
        <v>1.19</v>
      </c>
      <c r="X98" s="197">
        <v>1.01</v>
      </c>
      <c r="Y98" s="197">
        <v>0</v>
      </c>
      <c r="Z98" s="197">
        <v>2.59</v>
      </c>
      <c r="AA98" s="197">
        <v>0.78</v>
      </c>
      <c r="AB98" s="197">
        <v>0</v>
      </c>
      <c r="AC98" s="197">
        <v>1.46</v>
      </c>
      <c r="AD98" s="197">
        <v>8.9</v>
      </c>
      <c r="AE98" s="197">
        <v>0</v>
      </c>
      <c r="AF98" s="197">
        <v>0</v>
      </c>
      <c r="AG98" s="197">
        <v>-0.54</v>
      </c>
      <c r="AH98" s="197">
        <v>0</v>
      </c>
      <c r="AI98" s="197">
        <v>9.64</v>
      </c>
      <c r="AJ98" s="197">
        <v>0</v>
      </c>
      <c r="AK98" s="197">
        <v>14.89</v>
      </c>
      <c r="AL98" s="197">
        <v>0</v>
      </c>
      <c r="AM98" s="197">
        <v>0</v>
      </c>
      <c r="AN98" s="197">
        <v>0</v>
      </c>
      <c r="AO98" s="197">
        <v>266.45999999999998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0.27274000000000026</v>
      </c>
      <c r="E99">
        <f t="shared" si="0"/>
        <v>0</v>
      </c>
      <c r="F99">
        <f t="shared" si="0"/>
        <v>0</v>
      </c>
      <c r="G99">
        <f t="shared" si="0"/>
        <v>0.46963000000000027</v>
      </c>
      <c r="H99">
        <f t="shared" si="0"/>
        <v>0</v>
      </c>
      <c r="I99">
        <f t="shared" si="0"/>
        <v>0</v>
      </c>
      <c r="J99">
        <f t="shared" si="0"/>
        <v>0.60292499999999971</v>
      </c>
      <c r="K99">
        <f t="shared" si="0"/>
        <v>0.1237675000000002</v>
      </c>
      <c r="L99">
        <f t="shared" si="0"/>
        <v>5.7526049999999991</v>
      </c>
      <c r="M99">
        <f t="shared" si="0"/>
        <v>4.0099999999999976E-2</v>
      </c>
      <c r="N99">
        <f t="shared" si="0"/>
        <v>4.1205000000000068E-2</v>
      </c>
      <c r="O99">
        <f t="shared" si="0"/>
        <v>0</v>
      </c>
      <c r="P99">
        <f t="shared" si="0"/>
        <v>5.6069999999999884E-2</v>
      </c>
      <c r="Q99">
        <f t="shared" si="0"/>
        <v>5.4392499999999899E-2</v>
      </c>
      <c r="R99">
        <f t="shared" si="0"/>
        <v>0.19556249999999975</v>
      </c>
      <c r="S99">
        <f t="shared" si="0"/>
        <v>9.6714999999999801E-2</v>
      </c>
      <c r="T99">
        <f t="shared" si="0"/>
        <v>0</v>
      </c>
      <c r="U99">
        <f t="shared" si="0"/>
        <v>6.7847499999999866E-2</v>
      </c>
      <c r="V99">
        <f t="shared" si="0"/>
        <v>5.6067500000000076E-2</v>
      </c>
      <c r="W99">
        <f t="shared" si="0"/>
        <v>0.20353250000000009</v>
      </c>
      <c r="X99">
        <f t="shared" si="0"/>
        <v>0.28445499999999974</v>
      </c>
      <c r="Y99">
        <f t="shared" si="0"/>
        <v>0</v>
      </c>
      <c r="Z99">
        <f t="shared" si="0"/>
        <v>0.68478250000000063</v>
      </c>
      <c r="AA99">
        <f t="shared" si="0"/>
        <v>0.26101749999999957</v>
      </c>
      <c r="AB99">
        <f t="shared" si="0"/>
        <v>0</v>
      </c>
      <c r="AC99">
        <f t="shared" si="0"/>
        <v>3.5039999999999953E-2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-1.2959999999999984E-2</v>
      </c>
      <c r="AH99">
        <f t="shared" si="0"/>
        <v>0</v>
      </c>
      <c r="AI99">
        <f t="shared" si="0"/>
        <v>0.23135999999999973</v>
      </c>
      <c r="AJ99">
        <f t="shared" si="0"/>
        <v>0</v>
      </c>
      <c r="AK99">
        <f t="shared" si="0"/>
        <v>0.14365749999999999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5.9915199999999968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149</v>
      </c>
      <c r="B1" s="78" t="s">
        <v>44</v>
      </c>
      <c r="C1" s="78" t="s">
        <v>150</v>
      </c>
      <c r="D1" s="78" t="s">
        <v>151</v>
      </c>
      <c r="E1" s="78" t="s">
        <v>152</v>
      </c>
      <c r="F1" s="78" t="s">
        <v>153</v>
      </c>
      <c r="G1" s="78" t="s">
        <v>142</v>
      </c>
      <c r="H1" s="77" t="s">
        <v>150</v>
      </c>
      <c r="I1" s="78" t="s">
        <v>44</v>
      </c>
      <c r="J1" s="78" t="s">
        <v>149</v>
      </c>
      <c r="K1" s="78" t="s">
        <v>151</v>
      </c>
      <c r="L1" s="78" t="s">
        <v>152</v>
      </c>
      <c r="M1" s="78" t="s">
        <v>153</v>
      </c>
      <c r="N1" s="78" t="s">
        <v>142</v>
      </c>
      <c r="O1" s="77" t="s">
        <v>151</v>
      </c>
      <c r="P1" s="78" t="s">
        <v>44</v>
      </c>
      <c r="Q1" s="78" t="s">
        <v>149</v>
      </c>
      <c r="R1" s="78" t="s">
        <v>150</v>
      </c>
      <c r="S1" s="78" t="s">
        <v>152</v>
      </c>
      <c r="T1" s="78" t="s">
        <v>153</v>
      </c>
      <c r="U1" s="78" t="s">
        <v>142</v>
      </c>
      <c r="V1" s="77" t="s">
        <v>152</v>
      </c>
      <c r="W1" s="78" t="s">
        <v>44</v>
      </c>
      <c r="X1" s="78" t="s">
        <v>149</v>
      </c>
      <c r="Y1" s="78" t="s">
        <v>150</v>
      </c>
      <c r="Z1" s="78" t="s">
        <v>151</v>
      </c>
      <c r="AA1" s="78" t="s">
        <v>153</v>
      </c>
      <c r="AB1" s="78" t="s">
        <v>142</v>
      </c>
      <c r="AC1" s="77" t="s">
        <v>153</v>
      </c>
      <c r="AD1" s="78" t="s">
        <v>44</v>
      </c>
      <c r="AE1" s="78" t="s">
        <v>149</v>
      </c>
      <c r="AF1" s="78" t="s">
        <v>150</v>
      </c>
      <c r="AG1" s="78" t="s">
        <v>151</v>
      </c>
      <c r="AH1" s="78" t="s">
        <v>152</v>
      </c>
      <c r="AI1" s="78" t="s">
        <v>142</v>
      </c>
      <c r="AN1" t="s">
        <v>302</v>
      </c>
      <c r="AU1" t="s">
        <v>303</v>
      </c>
      <c r="BB1" t="s">
        <v>304</v>
      </c>
      <c r="BI1" t="s">
        <v>305</v>
      </c>
      <c r="BP1" t="s">
        <v>306</v>
      </c>
      <c r="BX1" t="s">
        <v>307</v>
      </c>
      <c r="CE1" t="s">
        <v>308</v>
      </c>
      <c r="CL1" t="s">
        <v>309</v>
      </c>
      <c r="CS1" t="s">
        <v>310</v>
      </c>
      <c r="CZ1" t="s">
        <v>311</v>
      </c>
      <c r="DF1" t="s">
        <v>312</v>
      </c>
    </row>
    <row r="2" spans="1:115" ht="30.75" thickBot="1">
      <c r="A2" s="78"/>
      <c r="B2" s="78" t="s">
        <v>44</v>
      </c>
      <c r="C2" s="78" t="s">
        <v>150</v>
      </c>
      <c r="D2" s="78" t="s">
        <v>151</v>
      </c>
      <c r="E2" s="78" t="s">
        <v>152</v>
      </c>
      <c r="F2" s="78" t="s">
        <v>220</v>
      </c>
      <c r="G2" s="78" t="s">
        <v>142</v>
      </c>
      <c r="H2" s="78"/>
      <c r="I2" s="78" t="s">
        <v>44</v>
      </c>
      <c r="J2" s="78" t="s">
        <v>149</v>
      </c>
      <c r="K2" s="78" t="s">
        <v>151</v>
      </c>
      <c r="L2" s="78" t="s">
        <v>152</v>
      </c>
      <c r="M2" s="78" t="s">
        <v>220</v>
      </c>
      <c r="N2" s="78" t="s">
        <v>142</v>
      </c>
      <c r="O2" s="78"/>
      <c r="P2" s="78" t="s">
        <v>44</v>
      </c>
      <c r="Q2" s="78" t="s">
        <v>149</v>
      </c>
      <c r="R2" s="78" t="s">
        <v>150</v>
      </c>
      <c r="S2" s="78" t="s">
        <v>152</v>
      </c>
      <c r="T2" s="78" t="s">
        <v>220</v>
      </c>
      <c r="U2" s="78" t="s">
        <v>142</v>
      </c>
      <c r="V2" s="78"/>
      <c r="W2" s="78" t="s">
        <v>44</v>
      </c>
      <c r="X2" s="78" t="s">
        <v>149</v>
      </c>
      <c r="Y2" s="78" t="s">
        <v>150</v>
      </c>
      <c r="Z2" s="78" t="s">
        <v>151</v>
      </c>
      <c r="AA2" s="78" t="s">
        <v>220</v>
      </c>
      <c r="AB2" s="78" t="s">
        <v>142</v>
      </c>
      <c r="AC2" s="78"/>
      <c r="AD2" s="78" t="s">
        <v>44</v>
      </c>
      <c r="AE2" s="78" t="s">
        <v>149</v>
      </c>
      <c r="AF2" s="78" t="s">
        <v>150</v>
      </c>
      <c r="AG2" s="78" t="s">
        <v>151</v>
      </c>
      <c r="AH2" s="78" t="s">
        <v>152</v>
      </c>
      <c r="AI2" s="78" t="s">
        <v>142</v>
      </c>
      <c r="AJ2" s="78" t="s">
        <v>313</v>
      </c>
      <c r="AK2" s="78" t="s">
        <v>314</v>
      </c>
      <c r="AL2" s="78" t="s">
        <v>149</v>
      </c>
      <c r="AM2" s="79" t="s">
        <v>44</v>
      </c>
      <c r="AN2" s="79" t="s">
        <v>150</v>
      </c>
      <c r="AO2" s="79" t="s">
        <v>151</v>
      </c>
      <c r="AP2" s="79" t="s">
        <v>152</v>
      </c>
      <c r="AQ2" s="79" t="s">
        <v>153</v>
      </c>
      <c r="AR2" s="79" t="s">
        <v>142</v>
      </c>
      <c r="AS2" s="79" t="s">
        <v>150</v>
      </c>
      <c r="AT2" s="79" t="s">
        <v>44</v>
      </c>
      <c r="AU2" s="79" t="s">
        <v>149</v>
      </c>
      <c r="AV2" s="79" t="s">
        <v>151</v>
      </c>
      <c r="AW2" s="79" t="s">
        <v>152</v>
      </c>
      <c r="AX2" s="79" t="s">
        <v>153</v>
      </c>
      <c r="AY2" s="79" t="s">
        <v>142</v>
      </c>
      <c r="AZ2" s="79" t="s">
        <v>151</v>
      </c>
      <c r="BA2" s="79" t="s">
        <v>44</v>
      </c>
      <c r="BB2" s="79" t="s">
        <v>149</v>
      </c>
      <c r="BC2" s="79" t="s">
        <v>150</v>
      </c>
      <c r="BD2" s="79" t="s">
        <v>152</v>
      </c>
      <c r="BE2" s="79" t="s">
        <v>153</v>
      </c>
      <c r="BF2" s="79" t="s">
        <v>142</v>
      </c>
      <c r="BG2" s="79" t="s">
        <v>152</v>
      </c>
      <c r="BH2" s="79" t="s">
        <v>44</v>
      </c>
      <c r="BI2" s="79" t="s">
        <v>149</v>
      </c>
      <c r="BJ2" s="79" t="s">
        <v>150</v>
      </c>
      <c r="BK2" s="79" t="s">
        <v>151</v>
      </c>
      <c r="BL2" s="79" t="s">
        <v>153</v>
      </c>
      <c r="BM2" s="79" t="s">
        <v>142</v>
      </c>
      <c r="BN2" s="79" t="s">
        <v>153</v>
      </c>
      <c r="BO2" s="79" t="s">
        <v>44</v>
      </c>
      <c r="BP2" s="79" t="s">
        <v>149</v>
      </c>
      <c r="BQ2" s="79" t="s">
        <v>150</v>
      </c>
      <c r="BR2" s="79" t="s">
        <v>151</v>
      </c>
      <c r="BS2" s="79" t="s">
        <v>152</v>
      </c>
      <c r="BT2" s="79" t="s">
        <v>142</v>
      </c>
      <c r="BV2" s="80" t="s">
        <v>149</v>
      </c>
      <c r="BW2" s="80" t="s">
        <v>44</v>
      </c>
      <c r="BX2" s="80" t="s">
        <v>150</v>
      </c>
      <c r="BY2" s="80" t="s">
        <v>151</v>
      </c>
      <c r="BZ2" s="80" t="s">
        <v>152</v>
      </c>
      <c r="CA2" s="80" t="s">
        <v>153</v>
      </c>
      <c r="CB2" s="80" t="s">
        <v>142</v>
      </c>
      <c r="CC2" s="80" t="s">
        <v>150</v>
      </c>
      <c r="CD2" s="80" t="s">
        <v>44</v>
      </c>
      <c r="CE2" s="80" t="s">
        <v>149</v>
      </c>
      <c r="CF2" s="80" t="s">
        <v>151</v>
      </c>
      <c r="CG2" s="80" t="s">
        <v>152</v>
      </c>
      <c r="CH2" s="80" t="s">
        <v>153</v>
      </c>
      <c r="CI2" s="80" t="s">
        <v>142</v>
      </c>
      <c r="CJ2" s="80" t="s">
        <v>151</v>
      </c>
      <c r="CK2" s="80" t="s">
        <v>44</v>
      </c>
      <c r="CL2" s="80" t="s">
        <v>149</v>
      </c>
      <c r="CM2" s="80" t="s">
        <v>150</v>
      </c>
      <c r="CN2" s="80" t="s">
        <v>152</v>
      </c>
      <c r="CO2" s="80" t="s">
        <v>153</v>
      </c>
      <c r="CP2" s="80" t="s">
        <v>142</v>
      </c>
      <c r="CQ2" s="80" t="s">
        <v>152</v>
      </c>
      <c r="CR2" s="80" t="s">
        <v>44</v>
      </c>
      <c r="CS2" s="80" t="s">
        <v>149</v>
      </c>
      <c r="CT2" s="80" t="s">
        <v>150</v>
      </c>
      <c r="CU2" s="80" t="s">
        <v>151</v>
      </c>
      <c r="CV2" s="80" t="s">
        <v>153</v>
      </c>
      <c r="CW2" s="80" t="s">
        <v>142</v>
      </c>
      <c r="CX2" s="80" t="s">
        <v>153</v>
      </c>
      <c r="CY2" s="80" t="s">
        <v>44</v>
      </c>
      <c r="CZ2" s="80" t="s">
        <v>149</v>
      </c>
      <c r="DA2" s="80" t="s">
        <v>150</v>
      </c>
      <c r="DB2" s="80" t="s">
        <v>151</v>
      </c>
      <c r="DC2" s="80" t="s">
        <v>152</v>
      </c>
      <c r="DD2" s="80" t="s">
        <v>142</v>
      </c>
      <c r="DF2" s="81" t="s">
        <v>149</v>
      </c>
      <c r="DG2" s="81" t="s">
        <v>150</v>
      </c>
      <c r="DH2" s="81" t="s">
        <v>151</v>
      </c>
      <c r="DI2" s="81" t="s">
        <v>152</v>
      </c>
      <c r="DJ2" s="81" t="s">
        <v>153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0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0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</v>
      </c>
      <c r="DE99" s="86"/>
      <c r="DF99" s="81">
        <f t="shared" si="59"/>
        <v>0</v>
      </c>
      <c r="DG99" s="81">
        <f t="shared" si="60"/>
        <v>0</v>
      </c>
      <c r="DH99" s="81">
        <f t="shared" si="61"/>
        <v>0</v>
      </c>
      <c r="DI99" s="81">
        <f t="shared" si="62"/>
        <v>0</v>
      </c>
      <c r="DJ99" s="81">
        <f t="shared" si="63"/>
        <v>0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150</v>
      </c>
      <c r="D101" s="90" t="s">
        <v>151</v>
      </c>
      <c r="E101" s="90" t="s">
        <v>152</v>
      </c>
      <c r="F101" s="90" t="s">
        <v>153</v>
      </c>
      <c r="G101" s="90" t="s">
        <v>142</v>
      </c>
      <c r="I101" s="90" t="s">
        <v>44</v>
      </c>
      <c r="J101" s="90" t="s">
        <v>149</v>
      </c>
      <c r="K101" s="90" t="s">
        <v>151</v>
      </c>
      <c r="L101" s="90" t="s">
        <v>152</v>
      </c>
      <c r="M101" s="90" t="s">
        <v>153</v>
      </c>
      <c r="N101" s="90" t="s">
        <v>142</v>
      </c>
      <c r="P101" s="90" t="s">
        <v>44</v>
      </c>
      <c r="Q101" s="90" t="s">
        <v>149</v>
      </c>
      <c r="R101" s="90" t="s">
        <v>150</v>
      </c>
      <c r="S101" s="90" t="s">
        <v>152</v>
      </c>
      <c r="T101" s="90" t="s">
        <v>153</v>
      </c>
      <c r="U101" s="90" t="s">
        <v>142</v>
      </c>
      <c r="W101" s="90" t="s">
        <v>44</v>
      </c>
      <c r="X101" s="90" t="s">
        <v>149</v>
      </c>
      <c r="Y101" s="90" t="s">
        <v>150</v>
      </c>
      <c r="Z101" s="90" t="s">
        <v>151</v>
      </c>
      <c r="AA101" s="90" t="s">
        <v>153</v>
      </c>
      <c r="AB101" s="90" t="s">
        <v>142</v>
      </c>
      <c r="AD101" s="90" t="s">
        <v>44</v>
      </c>
      <c r="AE101" s="90" t="s">
        <v>149</v>
      </c>
      <c r="AF101" s="90" t="s">
        <v>150</v>
      </c>
      <c r="AG101" s="90" t="s">
        <v>151</v>
      </c>
      <c r="AH101" s="90" t="s">
        <v>152</v>
      </c>
      <c r="AI101" s="90" t="s">
        <v>142</v>
      </c>
      <c r="AJ101" s="90" t="s">
        <v>313</v>
      </c>
      <c r="AK101" s="90" t="s">
        <v>314</v>
      </c>
      <c r="AL101" s="90" t="s">
        <v>149</v>
      </c>
      <c r="AM101" s="91" t="s">
        <v>44</v>
      </c>
      <c r="AN101" s="91" t="s">
        <v>150</v>
      </c>
      <c r="AO101" s="91" t="s">
        <v>151</v>
      </c>
      <c r="AP101" s="91" t="s">
        <v>152</v>
      </c>
      <c r="AQ101" s="91" t="s">
        <v>153</v>
      </c>
      <c r="AR101" s="91" t="s">
        <v>142</v>
      </c>
      <c r="AS101" s="91" t="s">
        <v>150</v>
      </c>
      <c r="AT101" s="91" t="s">
        <v>44</v>
      </c>
      <c r="AU101" s="91" t="s">
        <v>149</v>
      </c>
      <c r="AV101" s="91" t="s">
        <v>151</v>
      </c>
      <c r="AW101" s="91" t="s">
        <v>152</v>
      </c>
      <c r="AX101" s="91" t="s">
        <v>153</v>
      </c>
      <c r="AY101" s="91" t="s">
        <v>142</v>
      </c>
      <c r="AZ101" s="91" t="s">
        <v>151</v>
      </c>
      <c r="BA101" s="91" t="s">
        <v>44</v>
      </c>
      <c r="BB101" s="91" t="s">
        <v>149</v>
      </c>
      <c r="BC101" s="91" t="s">
        <v>150</v>
      </c>
      <c r="BD101" s="91" t="s">
        <v>152</v>
      </c>
      <c r="BE101" s="91" t="s">
        <v>153</v>
      </c>
      <c r="BF101" s="91" t="s">
        <v>142</v>
      </c>
      <c r="BG101" s="91" t="s">
        <v>152</v>
      </c>
      <c r="BH101" s="91" t="s">
        <v>44</v>
      </c>
      <c r="BI101" s="91" t="s">
        <v>149</v>
      </c>
      <c r="BJ101" s="91" t="s">
        <v>150</v>
      </c>
      <c r="BK101" s="91" t="s">
        <v>151</v>
      </c>
      <c r="BL101" s="91" t="s">
        <v>153</v>
      </c>
      <c r="BM101" s="91" t="s">
        <v>142</v>
      </c>
      <c r="BN101" s="91" t="s">
        <v>153</v>
      </c>
      <c r="BO101" s="91" t="s">
        <v>44</v>
      </c>
      <c r="BP101" s="91" t="s">
        <v>149</v>
      </c>
      <c r="BQ101" s="91" t="s">
        <v>150</v>
      </c>
      <c r="BR101" s="91" t="s">
        <v>151</v>
      </c>
      <c r="BS101" s="91" t="s">
        <v>152</v>
      </c>
      <c r="BT101" s="91" t="s">
        <v>142</v>
      </c>
      <c r="BV101" s="92" t="s">
        <v>149</v>
      </c>
      <c r="BW101" s="92" t="s">
        <v>44</v>
      </c>
      <c r="BX101" s="92" t="s">
        <v>150</v>
      </c>
      <c r="BY101" s="92" t="s">
        <v>151</v>
      </c>
      <c r="BZ101" s="92" t="s">
        <v>152</v>
      </c>
      <c r="CA101" s="92" t="s">
        <v>153</v>
      </c>
      <c r="CB101" s="92" t="s">
        <v>142</v>
      </c>
      <c r="CC101" s="92" t="s">
        <v>150</v>
      </c>
      <c r="CD101" s="92" t="s">
        <v>44</v>
      </c>
      <c r="CE101" s="92" t="s">
        <v>149</v>
      </c>
      <c r="CF101" s="92" t="s">
        <v>151</v>
      </c>
      <c r="CG101" s="92" t="s">
        <v>152</v>
      </c>
      <c r="CH101" s="92" t="s">
        <v>153</v>
      </c>
      <c r="CI101" s="92" t="s">
        <v>142</v>
      </c>
      <c r="CJ101" s="92" t="s">
        <v>151</v>
      </c>
      <c r="CK101" s="92" t="s">
        <v>44</v>
      </c>
      <c r="CL101" s="92" t="s">
        <v>149</v>
      </c>
      <c r="CM101" s="92" t="s">
        <v>150</v>
      </c>
      <c r="CN101" s="92" t="s">
        <v>152</v>
      </c>
      <c r="CO101" s="92" t="s">
        <v>153</v>
      </c>
      <c r="CP101" s="92" t="s">
        <v>142</v>
      </c>
      <c r="CQ101" s="92" t="s">
        <v>152</v>
      </c>
      <c r="CR101" s="92" t="s">
        <v>44</v>
      </c>
      <c r="CS101" s="92" t="s">
        <v>149</v>
      </c>
      <c r="CT101" s="92" t="s">
        <v>150</v>
      </c>
      <c r="CU101" s="92" t="s">
        <v>151</v>
      </c>
      <c r="CV101" s="92" t="s">
        <v>153</v>
      </c>
      <c r="CW101" s="92" t="s">
        <v>142</v>
      </c>
      <c r="CX101" s="92" t="s">
        <v>153</v>
      </c>
      <c r="CY101" s="92" t="s">
        <v>44</v>
      </c>
      <c r="CZ101" s="92" t="s">
        <v>149</v>
      </c>
      <c r="DA101" s="92" t="s">
        <v>150</v>
      </c>
      <c r="DB101" s="92" t="s">
        <v>151</v>
      </c>
      <c r="DC101" s="92" t="s">
        <v>152</v>
      </c>
      <c r="DD101" s="92" t="s">
        <v>142</v>
      </c>
      <c r="DF101" s="90" t="s">
        <v>149</v>
      </c>
      <c r="DG101" s="90" t="s">
        <v>150</v>
      </c>
      <c r="DH101" s="90" t="s">
        <v>151</v>
      </c>
      <c r="DI101" s="90" t="s">
        <v>152</v>
      </c>
      <c r="DJ101" s="90" t="s">
        <v>153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3" t="s">
        <v>44</v>
      </c>
      <c r="B1" s="170" t="s">
        <v>505</v>
      </c>
      <c r="C1" s="175">
        <f ca="1">INDIRECT("Allocation!B" &amp; $V$6)</f>
        <v>74.599999999999994</v>
      </c>
      <c r="D1" s="175">
        <f ca="1">INDIRECT("Allocation!C" &amp; $V$6)</f>
        <v>24.030000000000005</v>
      </c>
      <c r="E1" s="175">
        <f ca="1">INDIRECT("Allocation!D" &amp; $V$6)</f>
        <v>1.37</v>
      </c>
      <c r="F1" s="175">
        <f ca="1">INDIRECT("Allocation!E" &amp; $V$6)</f>
        <v>0</v>
      </c>
      <c r="G1" s="170" t="s">
        <v>510</v>
      </c>
      <c r="H1" s="170" t="s">
        <v>506</v>
      </c>
      <c r="I1" s="235" t="s">
        <v>334</v>
      </c>
      <c r="J1" s="236"/>
      <c r="K1" s="236"/>
      <c r="L1" s="236"/>
      <c r="M1" s="237"/>
      <c r="N1" s="236" t="s">
        <v>507</v>
      </c>
      <c r="O1" s="236"/>
      <c r="P1" s="236"/>
      <c r="Q1" s="236"/>
      <c r="R1" s="237"/>
      <c r="W1" s="46"/>
      <c r="X1" s="46">
        <v>1</v>
      </c>
    </row>
    <row r="2" spans="1:24" ht="15.75" thickBot="1">
      <c r="A2" s="234"/>
      <c r="B2" s="62" t="str">
        <f ca="1">INDIRECT("Entt_ISGS!" &amp; $V$3 &amp; X2)</f>
        <v>DADRT2</v>
      </c>
      <c r="C2" s="171" t="s">
        <v>149</v>
      </c>
      <c r="D2" s="69" t="s">
        <v>150</v>
      </c>
      <c r="E2" s="69" t="s">
        <v>153</v>
      </c>
      <c r="F2" s="70" t="s">
        <v>152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149</v>
      </c>
      <c r="J2" s="69" t="s">
        <v>150</v>
      </c>
      <c r="K2" s="69" t="s">
        <v>153</v>
      </c>
      <c r="L2" s="69" t="s">
        <v>152</v>
      </c>
      <c r="M2" s="70" t="s">
        <v>142</v>
      </c>
      <c r="N2" s="171" t="s">
        <v>149</v>
      </c>
      <c r="O2" s="69" t="s">
        <v>150</v>
      </c>
      <c r="P2" s="69" t="s">
        <v>153</v>
      </c>
      <c r="Q2" s="69" t="s">
        <v>152</v>
      </c>
      <c r="R2" s="70" t="s">
        <v>142</v>
      </c>
      <c r="V2" s="170" t="s">
        <v>511</v>
      </c>
      <c r="W2" s="58"/>
      <c r="X2" s="46">
        <v>2</v>
      </c>
    </row>
    <row r="3" spans="1:24" ht="15.75" thickBot="1">
      <c r="A3" s="60" t="s">
        <v>45</v>
      </c>
      <c r="B3" s="176">
        <f ca="1">INDIRECT("Entt_ISGS!" &amp; $V$3 &amp; X3)</f>
        <v>572.5335</v>
      </c>
      <c r="C3" s="177">
        <f ca="1">$B3*C$1/100</f>
        <v>427.10999099999992</v>
      </c>
      <c r="D3" s="178">
        <f t="shared" ref="D3:F18" ca="1" si="0">$B3*D$1/100</f>
        <v>137.57980005000002</v>
      </c>
      <c r="E3" s="178">
        <f t="shared" ca="1" si="0"/>
        <v>7.8437089499999999</v>
      </c>
      <c r="F3" s="179">
        <f t="shared" ca="1" si="0"/>
        <v>0</v>
      </c>
      <c r="G3" s="176">
        <f t="shared" ref="G3:G66" ca="1" si="1">INDIRECT("ISGS_exbus!" &amp; $V$3 &amp; X3)</f>
        <v>416.01816400000001</v>
      </c>
      <c r="H3" s="176">
        <f t="shared" ref="H3:H66" ca="1" si="2">INDIRECT("ISGS_Delhi_pp!" &amp; $V$3 &amp; X3)</f>
        <v>402.164759</v>
      </c>
      <c r="I3" s="180">
        <f ca="1">INDIRECT("BRPL_EOD!" &amp; $V$3 &amp; X3)</f>
        <v>261.38</v>
      </c>
      <c r="J3" s="178">
        <f ca="1">INDIRECT("BYPL_EOD!" &amp; $V$3 &amp; X3)</f>
        <v>133.19</v>
      </c>
      <c r="K3" s="178">
        <f ca="1">INDIRECT("TPDDL_EOD!" &amp; $V$3 &amp; X3)</f>
        <v>7.59</v>
      </c>
      <c r="L3" s="178">
        <f ca="1">INDIRECT("NDMC_EOD!" &amp; $V$3 &amp; X3)</f>
        <v>0</v>
      </c>
      <c r="M3" s="179">
        <f ca="1">SUM(I3:L3)</f>
        <v>402.15999999999997</v>
      </c>
      <c r="N3" s="177">
        <f ca="1">INDIRECT("BRPL_ISGS_exbus!" &amp; $V$3 &amp; X3)</f>
        <v>270.38697957608912</v>
      </c>
      <c r="O3" s="178">
        <f ca="1">INDIRECT("BYPL_ISGS_exbus!" &amp; $V$3 &amp; X3)</f>
        <v>137.77963811209469</v>
      </c>
      <c r="P3" s="178">
        <f ca="1">INDIRECT("TPDDL_ISGS_exbus!" &amp; $V$3 &amp; X3)</f>
        <v>7.8515463118161932</v>
      </c>
      <c r="Q3" s="178">
        <f ca="1">INDIRECT("NDMC_ISGS_exbus!" &amp; $V$3 &amp; X3)</f>
        <v>0</v>
      </c>
      <c r="R3" s="179">
        <f ca="1">SUM(N3:Q3)</f>
        <v>416.01816400000001</v>
      </c>
      <c r="U3" s="174"/>
      <c r="V3" s="62" t="s">
        <v>508</v>
      </c>
      <c r="W3" s="58" t="s">
        <v>509</v>
      </c>
      <c r="X3" s="46">
        <v>3</v>
      </c>
    </row>
    <row r="4" spans="1:24">
      <c r="A4" s="61" t="s">
        <v>46</v>
      </c>
      <c r="B4" s="176">
        <f t="shared" ref="B4:B67" ca="1" si="3">INDIRECT("Entt_ISGS!" &amp; $V$3 &amp; X4)</f>
        <v>646.88850000000002</v>
      </c>
      <c r="C4" s="181">
        <f t="shared" ref="C4:F35" ca="1" si="4">$B4*C$1/100</f>
        <v>482.57882099999995</v>
      </c>
      <c r="D4" s="182">
        <f t="shared" ca="1" si="0"/>
        <v>155.44730655000004</v>
      </c>
      <c r="E4" s="182">
        <f t="shared" ca="1" si="0"/>
        <v>8.8623724500000023</v>
      </c>
      <c r="F4" s="183">
        <f t="shared" ca="1" si="0"/>
        <v>0</v>
      </c>
      <c r="G4" s="184">
        <f t="shared" ca="1" si="1"/>
        <v>444.43950000000001</v>
      </c>
      <c r="H4" s="184">
        <f t="shared" ca="1" si="2"/>
        <v>429.63966499999998</v>
      </c>
      <c r="I4" s="185">
        <f t="shared" ref="I4:I67" ca="1" si="5">INDIRECT("BRPL_EOD!" &amp; $V$3 &amp; X4)</f>
        <v>267.10000000000002</v>
      </c>
      <c r="J4" s="182">
        <f t="shared" ref="J4:J67" ca="1" si="6">INDIRECT("BYPL_EOD!" &amp; $V$3 &amp; X4)</f>
        <v>153.78</v>
      </c>
      <c r="K4" s="182">
        <f t="shared" ref="K4:K67" ca="1" si="7">INDIRECT("TPDDL_EOD!" &amp; $V$3 &amp; X4)</f>
        <v>8.76</v>
      </c>
      <c r="L4" s="182">
        <f t="shared" ref="L4:L67" ca="1" si="8">INDIRECT("NDMC_EOD!" &amp; $V$3 &amp; X4)</f>
        <v>0</v>
      </c>
      <c r="M4" s="183">
        <f t="shared" ref="M4:M67" ca="1" si="9">SUM(I4:L4)</f>
        <v>429.64</v>
      </c>
      <c r="N4" s="181">
        <f t="shared" ref="N4:N67" ca="1" si="10">INDIRECT("BRPL_ISGS_exbus!" &amp; $V$3 &amp; X4)</f>
        <v>276.30060155013501</v>
      </c>
      <c r="O4" s="182">
        <f t="shared" ref="O4:O67" ca="1" si="11">INDIRECT("BYPL_ISGS_exbus!" &amp; $V$3 &amp; X4)</f>
        <v>159.07714903174752</v>
      </c>
      <c r="P4" s="182">
        <f t="shared" ref="P4:P67" ca="1" si="12">INDIRECT("TPDDL_ISGS_exbus!" &amp; $V$3 &amp; X4)</f>
        <v>9.0617494181174916</v>
      </c>
      <c r="Q4" s="182">
        <f t="shared" ref="Q4:Q67" ca="1" si="13">INDIRECT("NDMC_ISGS_exbus!" &amp; $V$3 &amp; X4)</f>
        <v>0</v>
      </c>
      <c r="R4" s="183">
        <f t="shared" ref="R4:R67" ca="1" si="14">SUM(N4:Q4)</f>
        <v>444.43950000000001</v>
      </c>
      <c r="W4" s="46"/>
      <c r="X4" s="46">
        <v>4</v>
      </c>
    </row>
    <row r="5" spans="1:24">
      <c r="A5" s="61" t="s">
        <v>47</v>
      </c>
      <c r="B5" s="176">
        <f t="shared" ca="1" si="3"/>
        <v>686.77995699999997</v>
      </c>
      <c r="C5" s="181">
        <f t="shared" ca="1" si="4"/>
        <v>512.33784792199992</v>
      </c>
      <c r="D5" s="182">
        <f t="shared" ca="1" si="0"/>
        <v>165.03322366710003</v>
      </c>
      <c r="E5" s="182">
        <f t="shared" ca="1" si="0"/>
        <v>9.4088854109</v>
      </c>
      <c r="F5" s="183">
        <f t="shared" ca="1" si="0"/>
        <v>0</v>
      </c>
      <c r="G5" s="184">
        <f t="shared" ca="1" si="1"/>
        <v>362.6087</v>
      </c>
      <c r="H5" s="184">
        <f t="shared" ca="1" si="2"/>
        <v>350.53383000000002</v>
      </c>
      <c r="I5" s="185">
        <f t="shared" ca="1" si="5"/>
        <v>261.01</v>
      </c>
      <c r="J5" s="182">
        <f t="shared" ca="1" si="6"/>
        <v>80.430000000000007</v>
      </c>
      <c r="K5" s="182">
        <f t="shared" ca="1" si="7"/>
        <v>9.1</v>
      </c>
      <c r="L5" s="182">
        <f t="shared" ca="1" si="8"/>
        <v>0</v>
      </c>
      <c r="M5" s="183">
        <f t="shared" ca="1" si="9"/>
        <v>350.54</v>
      </c>
      <c r="N5" s="181">
        <f t="shared" ca="1" si="10"/>
        <v>269.99628227021168</v>
      </c>
      <c r="O5" s="182">
        <f t="shared" ca="1" si="11"/>
        <v>83.199114911279764</v>
      </c>
      <c r="P5" s="182">
        <f t="shared" ca="1" si="12"/>
        <v>9.413302818508587</v>
      </c>
      <c r="Q5" s="182">
        <f t="shared" ca="1" si="13"/>
        <v>0</v>
      </c>
      <c r="R5" s="183">
        <f t="shared" ca="1" si="14"/>
        <v>362.60870000000006</v>
      </c>
      <c r="V5" s="46" t="s">
        <v>512</v>
      </c>
      <c r="W5" s="46"/>
      <c r="X5" s="46">
        <v>5</v>
      </c>
    </row>
    <row r="6" spans="1:24">
      <c r="A6" s="61" t="s">
        <v>48</v>
      </c>
      <c r="B6" s="176">
        <f t="shared" ca="1" si="3"/>
        <v>686.77995699999997</v>
      </c>
      <c r="C6" s="181">
        <f t="shared" ca="1" si="4"/>
        <v>512.33784792199992</v>
      </c>
      <c r="D6" s="182">
        <f t="shared" ca="1" si="0"/>
        <v>165.03322366710003</v>
      </c>
      <c r="E6" s="182">
        <f t="shared" ca="1" si="0"/>
        <v>9.4088854109</v>
      </c>
      <c r="F6" s="183">
        <f t="shared" ca="1" si="0"/>
        <v>0</v>
      </c>
      <c r="G6" s="184">
        <f t="shared" ca="1" si="1"/>
        <v>362.6087</v>
      </c>
      <c r="H6" s="184">
        <f t="shared" ca="1" si="2"/>
        <v>350.53383000000002</v>
      </c>
      <c r="I6" s="185">
        <f t="shared" ca="1" si="5"/>
        <v>261.01</v>
      </c>
      <c r="J6" s="182">
        <f t="shared" ca="1" si="6"/>
        <v>80.430000000000007</v>
      </c>
      <c r="K6" s="182">
        <f t="shared" ca="1" si="7"/>
        <v>9.1</v>
      </c>
      <c r="L6" s="182">
        <f t="shared" ca="1" si="8"/>
        <v>0</v>
      </c>
      <c r="M6" s="183">
        <f t="shared" ca="1" si="9"/>
        <v>350.54</v>
      </c>
      <c r="N6" s="181">
        <f t="shared" ca="1" si="10"/>
        <v>269.99628227021168</v>
      </c>
      <c r="O6" s="182">
        <f t="shared" ca="1" si="11"/>
        <v>83.199114911279764</v>
      </c>
      <c r="P6" s="182">
        <f t="shared" ca="1" si="12"/>
        <v>9.413302818508587</v>
      </c>
      <c r="Q6" s="182">
        <f t="shared" ca="1" si="13"/>
        <v>0</v>
      </c>
      <c r="R6" s="183">
        <f t="shared" ca="1" si="14"/>
        <v>362.60870000000006</v>
      </c>
      <c r="V6" s="46">
        <v>11</v>
      </c>
      <c r="W6" s="46"/>
      <c r="X6" s="46">
        <v>6</v>
      </c>
    </row>
    <row r="7" spans="1:24">
      <c r="A7" s="61" t="s">
        <v>49</v>
      </c>
      <c r="B7" s="176">
        <f t="shared" ca="1" si="3"/>
        <v>686.77995699999997</v>
      </c>
      <c r="C7" s="181">
        <f t="shared" ca="1" si="4"/>
        <v>512.33784792199992</v>
      </c>
      <c r="D7" s="182">
        <f t="shared" ca="1" si="0"/>
        <v>165.03322366710003</v>
      </c>
      <c r="E7" s="182">
        <f t="shared" ca="1" si="0"/>
        <v>9.4088854109</v>
      </c>
      <c r="F7" s="183">
        <f t="shared" ca="1" si="0"/>
        <v>0</v>
      </c>
      <c r="G7" s="184">
        <f t="shared" ca="1" si="1"/>
        <v>362.93655899999999</v>
      </c>
      <c r="H7" s="184">
        <f t="shared" ca="1" si="2"/>
        <v>350.85077200000001</v>
      </c>
      <c r="I7" s="185">
        <f t="shared" ca="1" si="5"/>
        <v>268.2</v>
      </c>
      <c r="J7" s="182">
        <f t="shared" ca="1" si="6"/>
        <v>82.65</v>
      </c>
      <c r="K7" s="182">
        <f t="shared" ca="1" si="7"/>
        <v>0</v>
      </c>
      <c r="L7" s="182">
        <f t="shared" ca="1" si="8"/>
        <v>0</v>
      </c>
      <c r="M7" s="183">
        <f t="shared" ca="1" si="9"/>
        <v>350.85</v>
      </c>
      <c r="N7" s="181">
        <f t="shared" ca="1" si="10"/>
        <v>277.43931915006408</v>
      </c>
      <c r="O7" s="182">
        <f t="shared" ca="1" si="11"/>
        <v>85.497239849935866</v>
      </c>
      <c r="P7" s="182">
        <f t="shared" ca="1" si="12"/>
        <v>0</v>
      </c>
      <c r="Q7" s="182">
        <f t="shared" ca="1" si="13"/>
        <v>0</v>
      </c>
      <c r="R7" s="183">
        <f t="shared" ca="1" si="14"/>
        <v>362.93655899999993</v>
      </c>
      <c r="W7" s="46"/>
      <c r="X7" s="46">
        <v>7</v>
      </c>
    </row>
    <row r="8" spans="1:24">
      <c r="A8" s="61" t="s">
        <v>50</v>
      </c>
      <c r="B8" s="176">
        <f t="shared" ca="1" si="3"/>
        <v>686.77995699999997</v>
      </c>
      <c r="C8" s="181">
        <f t="shared" ca="1" si="4"/>
        <v>512.33784792199992</v>
      </c>
      <c r="D8" s="182">
        <f t="shared" ca="1" si="0"/>
        <v>165.03322366710003</v>
      </c>
      <c r="E8" s="182">
        <f t="shared" ca="1" si="0"/>
        <v>9.4088854109</v>
      </c>
      <c r="F8" s="183">
        <f t="shared" ca="1" si="0"/>
        <v>0</v>
      </c>
      <c r="G8" s="184">
        <f t="shared" ca="1" si="1"/>
        <v>362.88108299999999</v>
      </c>
      <c r="H8" s="184">
        <f t="shared" ca="1" si="2"/>
        <v>350.79714300000001</v>
      </c>
      <c r="I8" s="185">
        <f t="shared" ca="1" si="5"/>
        <v>268.17</v>
      </c>
      <c r="J8" s="182">
        <f t="shared" ca="1" si="6"/>
        <v>82.63</v>
      </c>
      <c r="K8" s="182">
        <f t="shared" ca="1" si="7"/>
        <v>0</v>
      </c>
      <c r="L8" s="182">
        <f t="shared" ca="1" si="8"/>
        <v>0</v>
      </c>
      <c r="M8" s="183">
        <f t="shared" ca="1" si="9"/>
        <v>350.8</v>
      </c>
      <c r="N8" s="181">
        <f t="shared" ca="1" si="10"/>
        <v>277.40541627169324</v>
      </c>
      <c r="O8" s="182">
        <f t="shared" ca="1" si="11"/>
        <v>85.47566672830672</v>
      </c>
      <c r="P8" s="182">
        <f t="shared" ca="1" si="12"/>
        <v>0</v>
      </c>
      <c r="Q8" s="182">
        <f t="shared" ca="1" si="13"/>
        <v>0</v>
      </c>
      <c r="R8" s="183">
        <f t="shared" ca="1" si="14"/>
        <v>362.88108299999999</v>
      </c>
      <c r="W8" s="46"/>
      <c r="X8" s="46">
        <v>8</v>
      </c>
    </row>
    <row r="9" spans="1:24">
      <c r="A9" s="61" t="s">
        <v>51</v>
      </c>
      <c r="B9" s="176">
        <f t="shared" ca="1" si="3"/>
        <v>686.77995699999997</v>
      </c>
      <c r="C9" s="181">
        <f t="shared" ca="1" si="4"/>
        <v>512.33784792199992</v>
      </c>
      <c r="D9" s="182">
        <f t="shared" ca="1" si="0"/>
        <v>165.03322366710003</v>
      </c>
      <c r="E9" s="182">
        <f t="shared" ca="1" si="0"/>
        <v>9.4088854109</v>
      </c>
      <c r="F9" s="183">
        <f t="shared" ca="1" si="0"/>
        <v>0</v>
      </c>
      <c r="G9" s="184">
        <f t="shared" ca="1" si="1"/>
        <v>362.93655899999999</v>
      </c>
      <c r="H9" s="184">
        <f t="shared" ca="1" si="2"/>
        <v>350.85077200000001</v>
      </c>
      <c r="I9" s="185">
        <f t="shared" ca="1" si="5"/>
        <v>268.2</v>
      </c>
      <c r="J9" s="182">
        <f t="shared" ca="1" si="6"/>
        <v>82.65</v>
      </c>
      <c r="K9" s="182">
        <f t="shared" ca="1" si="7"/>
        <v>0</v>
      </c>
      <c r="L9" s="182">
        <f t="shared" ca="1" si="8"/>
        <v>0</v>
      </c>
      <c r="M9" s="183">
        <f t="shared" ca="1" si="9"/>
        <v>350.85</v>
      </c>
      <c r="N9" s="181">
        <f t="shared" ca="1" si="10"/>
        <v>277.43931915006408</v>
      </c>
      <c r="O9" s="182">
        <f t="shared" ca="1" si="11"/>
        <v>85.497239849935866</v>
      </c>
      <c r="P9" s="182">
        <f t="shared" ca="1" si="12"/>
        <v>0</v>
      </c>
      <c r="Q9" s="182">
        <f t="shared" ca="1" si="13"/>
        <v>0</v>
      </c>
      <c r="R9" s="183">
        <f t="shared" ca="1" si="14"/>
        <v>362.93655899999993</v>
      </c>
      <c r="W9" s="46"/>
      <c r="X9" s="46">
        <v>9</v>
      </c>
    </row>
    <row r="10" spans="1:24">
      <c r="A10" s="61" t="s">
        <v>52</v>
      </c>
      <c r="B10" s="176">
        <f t="shared" ca="1" si="3"/>
        <v>686.77995699999997</v>
      </c>
      <c r="C10" s="181">
        <f t="shared" ca="1" si="4"/>
        <v>512.33784792199992</v>
      </c>
      <c r="D10" s="182">
        <f t="shared" ca="1" si="0"/>
        <v>165.03322366710003</v>
      </c>
      <c r="E10" s="182">
        <f t="shared" ca="1" si="0"/>
        <v>9.4088854109</v>
      </c>
      <c r="F10" s="183">
        <f t="shared" ca="1" si="0"/>
        <v>0</v>
      </c>
      <c r="G10" s="184">
        <f t="shared" ca="1" si="1"/>
        <v>362.88108299999999</v>
      </c>
      <c r="H10" s="184">
        <f t="shared" ca="1" si="2"/>
        <v>350.79714300000001</v>
      </c>
      <c r="I10" s="185">
        <f t="shared" ca="1" si="5"/>
        <v>268.17</v>
      </c>
      <c r="J10" s="182">
        <f t="shared" ca="1" si="6"/>
        <v>82.63</v>
      </c>
      <c r="K10" s="182">
        <f t="shared" ca="1" si="7"/>
        <v>0</v>
      </c>
      <c r="L10" s="182">
        <f t="shared" ca="1" si="8"/>
        <v>0</v>
      </c>
      <c r="M10" s="183">
        <f t="shared" ca="1" si="9"/>
        <v>350.8</v>
      </c>
      <c r="N10" s="181">
        <f t="shared" ca="1" si="10"/>
        <v>277.40541627169324</v>
      </c>
      <c r="O10" s="182">
        <f t="shared" ca="1" si="11"/>
        <v>85.47566672830672</v>
      </c>
      <c r="P10" s="182">
        <f t="shared" ca="1" si="12"/>
        <v>0</v>
      </c>
      <c r="Q10" s="182">
        <f t="shared" ca="1" si="13"/>
        <v>0</v>
      </c>
      <c r="R10" s="183">
        <f t="shared" ca="1" si="14"/>
        <v>362.88108299999999</v>
      </c>
      <c r="W10" s="46"/>
      <c r="X10" s="46">
        <v>10</v>
      </c>
    </row>
    <row r="11" spans="1:24">
      <c r="A11" s="61" t="s">
        <v>53</v>
      </c>
      <c r="B11" s="176">
        <f t="shared" ca="1" si="3"/>
        <v>686.77995699999997</v>
      </c>
      <c r="C11" s="181">
        <f t="shared" ca="1" si="4"/>
        <v>512.33784792199992</v>
      </c>
      <c r="D11" s="182">
        <f t="shared" ca="1" si="0"/>
        <v>165.03322366710003</v>
      </c>
      <c r="E11" s="182">
        <f t="shared" ca="1" si="0"/>
        <v>9.4088854109</v>
      </c>
      <c r="F11" s="183">
        <f t="shared" ca="1" si="0"/>
        <v>0</v>
      </c>
      <c r="G11" s="184">
        <f t="shared" ca="1" si="1"/>
        <v>363.10357599999998</v>
      </c>
      <c r="H11" s="184">
        <f t="shared" ca="1" si="2"/>
        <v>351.012227</v>
      </c>
      <c r="I11" s="185">
        <f t="shared" ca="1" si="5"/>
        <v>268.33</v>
      </c>
      <c r="J11" s="182">
        <f t="shared" ca="1" si="6"/>
        <v>82.68</v>
      </c>
      <c r="K11" s="182">
        <f t="shared" ca="1" si="7"/>
        <v>0</v>
      </c>
      <c r="L11" s="182">
        <f t="shared" ca="1" si="8"/>
        <v>0</v>
      </c>
      <c r="M11" s="183">
        <f t="shared" ca="1" si="9"/>
        <v>351.01</v>
      </c>
      <c r="N11" s="181">
        <f t="shared" ca="1" si="10"/>
        <v>277.57494814415543</v>
      </c>
      <c r="O11" s="182">
        <f t="shared" ca="1" si="11"/>
        <v>85.528627855844562</v>
      </c>
      <c r="P11" s="182">
        <f t="shared" ca="1" si="12"/>
        <v>0</v>
      </c>
      <c r="Q11" s="182">
        <f t="shared" ca="1" si="13"/>
        <v>0</v>
      </c>
      <c r="R11" s="183">
        <f t="shared" ca="1" si="14"/>
        <v>363.10357599999998</v>
      </c>
      <c r="W11" s="46"/>
      <c r="X11" s="46">
        <v>11</v>
      </c>
    </row>
    <row r="12" spans="1:24">
      <c r="A12" s="61" t="s">
        <v>54</v>
      </c>
      <c r="B12" s="176">
        <f t="shared" ca="1" si="3"/>
        <v>686.77995699999997</v>
      </c>
      <c r="C12" s="181">
        <f t="shared" ca="1" si="4"/>
        <v>512.33784792199992</v>
      </c>
      <c r="D12" s="182">
        <f t="shared" ca="1" si="0"/>
        <v>165.03322366710003</v>
      </c>
      <c r="E12" s="182">
        <f t="shared" ca="1" si="0"/>
        <v>9.4088854109</v>
      </c>
      <c r="F12" s="183">
        <f t="shared" ca="1" si="0"/>
        <v>0</v>
      </c>
      <c r="G12" s="184">
        <f t="shared" ca="1" si="1"/>
        <v>363.04836599999999</v>
      </c>
      <c r="H12" s="184">
        <f t="shared" ca="1" si="2"/>
        <v>350.95885500000003</v>
      </c>
      <c r="I12" s="185">
        <f t="shared" ca="1" si="5"/>
        <v>268.29000000000002</v>
      </c>
      <c r="J12" s="182">
        <f t="shared" ca="1" si="6"/>
        <v>82.67</v>
      </c>
      <c r="K12" s="182">
        <f t="shared" ca="1" si="7"/>
        <v>0</v>
      </c>
      <c r="L12" s="182">
        <f t="shared" ca="1" si="8"/>
        <v>0</v>
      </c>
      <c r="M12" s="183">
        <f t="shared" ca="1" si="9"/>
        <v>350.96000000000004</v>
      </c>
      <c r="N12" s="181">
        <f t="shared" ca="1" si="10"/>
        <v>277.53090413192382</v>
      </c>
      <c r="O12" s="182">
        <f t="shared" ca="1" si="11"/>
        <v>85.517461868076111</v>
      </c>
      <c r="P12" s="182">
        <f t="shared" ca="1" si="12"/>
        <v>0</v>
      </c>
      <c r="Q12" s="182">
        <f t="shared" ca="1" si="13"/>
        <v>0</v>
      </c>
      <c r="R12" s="183">
        <f t="shared" ca="1" si="14"/>
        <v>363.04836599999993</v>
      </c>
      <c r="W12" s="46"/>
      <c r="X12" s="46">
        <v>12</v>
      </c>
    </row>
    <row r="13" spans="1:24">
      <c r="A13" s="61" t="s">
        <v>55</v>
      </c>
      <c r="B13" s="176">
        <f t="shared" ca="1" si="3"/>
        <v>686.77995699999997</v>
      </c>
      <c r="C13" s="181">
        <f t="shared" ca="1" si="4"/>
        <v>512.33784792199992</v>
      </c>
      <c r="D13" s="182">
        <f t="shared" ca="1" si="0"/>
        <v>165.03322366710003</v>
      </c>
      <c r="E13" s="182">
        <f t="shared" ca="1" si="0"/>
        <v>9.4088854109</v>
      </c>
      <c r="F13" s="183">
        <f t="shared" ca="1" si="0"/>
        <v>0</v>
      </c>
      <c r="G13" s="184">
        <f t="shared" ca="1" si="1"/>
        <v>363.10357599999998</v>
      </c>
      <c r="H13" s="184">
        <f t="shared" ca="1" si="2"/>
        <v>351.012227</v>
      </c>
      <c r="I13" s="185">
        <f t="shared" ca="1" si="5"/>
        <v>268.33</v>
      </c>
      <c r="J13" s="182">
        <f t="shared" ca="1" si="6"/>
        <v>82.68</v>
      </c>
      <c r="K13" s="182">
        <f t="shared" ca="1" si="7"/>
        <v>0</v>
      </c>
      <c r="L13" s="182">
        <f t="shared" ca="1" si="8"/>
        <v>0</v>
      </c>
      <c r="M13" s="183">
        <f t="shared" ca="1" si="9"/>
        <v>351.01</v>
      </c>
      <c r="N13" s="181">
        <f t="shared" ca="1" si="10"/>
        <v>277.57494814415543</v>
      </c>
      <c r="O13" s="182">
        <f t="shared" ca="1" si="11"/>
        <v>85.528627855844562</v>
      </c>
      <c r="P13" s="182">
        <f t="shared" ca="1" si="12"/>
        <v>0</v>
      </c>
      <c r="Q13" s="182">
        <f t="shared" ca="1" si="13"/>
        <v>0</v>
      </c>
      <c r="R13" s="183">
        <f t="shared" ca="1" si="14"/>
        <v>363.10357599999998</v>
      </c>
      <c r="W13" s="46"/>
      <c r="X13" s="46">
        <v>13</v>
      </c>
    </row>
    <row r="14" spans="1:24">
      <c r="A14" s="61" t="s">
        <v>56</v>
      </c>
      <c r="B14" s="176">
        <f t="shared" ca="1" si="3"/>
        <v>686.77995699999997</v>
      </c>
      <c r="C14" s="181">
        <f t="shared" ca="1" si="4"/>
        <v>512.33784792199992</v>
      </c>
      <c r="D14" s="182">
        <f t="shared" ca="1" si="0"/>
        <v>165.03322366710003</v>
      </c>
      <c r="E14" s="182">
        <f t="shared" ca="1" si="0"/>
        <v>9.4088854109</v>
      </c>
      <c r="F14" s="183">
        <f t="shared" ca="1" si="0"/>
        <v>0</v>
      </c>
      <c r="G14" s="184">
        <f t="shared" ca="1" si="1"/>
        <v>363.04836599999999</v>
      </c>
      <c r="H14" s="184">
        <f t="shared" ca="1" si="2"/>
        <v>350.95885500000003</v>
      </c>
      <c r="I14" s="185">
        <f t="shared" ca="1" si="5"/>
        <v>268.29000000000002</v>
      </c>
      <c r="J14" s="182">
        <f t="shared" ca="1" si="6"/>
        <v>82.67</v>
      </c>
      <c r="K14" s="182">
        <f t="shared" ca="1" si="7"/>
        <v>0</v>
      </c>
      <c r="L14" s="182">
        <f t="shared" ca="1" si="8"/>
        <v>0</v>
      </c>
      <c r="M14" s="183">
        <f t="shared" ca="1" si="9"/>
        <v>350.96000000000004</v>
      </c>
      <c r="N14" s="181">
        <f t="shared" ca="1" si="10"/>
        <v>277.53090413192382</v>
      </c>
      <c r="O14" s="182">
        <f t="shared" ca="1" si="11"/>
        <v>85.517461868076111</v>
      </c>
      <c r="P14" s="182">
        <f t="shared" ca="1" si="12"/>
        <v>0</v>
      </c>
      <c r="Q14" s="182">
        <f t="shared" ca="1" si="13"/>
        <v>0</v>
      </c>
      <c r="R14" s="183">
        <f t="shared" ca="1" si="14"/>
        <v>363.04836599999993</v>
      </c>
      <c r="W14" s="46"/>
      <c r="X14" s="46">
        <v>14</v>
      </c>
    </row>
    <row r="15" spans="1:24">
      <c r="A15" s="61" t="s">
        <v>57</v>
      </c>
      <c r="B15" s="176">
        <f t="shared" ca="1" si="3"/>
        <v>686.77995699999997</v>
      </c>
      <c r="C15" s="181">
        <f t="shared" ca="1" si="4"/>
        <v>512.33784792199992</v>
      </c>
      <c r="D15" s="182">
        <f t="shared" ca="1" si="0"/>
        <v>165.03322366710003</v>
      </c>
      <c r="E15" s="182">
        <f t="shared" ca="1" si="0"/>
        <v>9.4088854109</v>
      </c>
      <c r="F15" s="183">
        <f t="shared" ca="1" si="0"/>
        <v>0</v>
      </c>
      <c r="G15" s="184">
        <f t="shared" ca="1" si="1"/>
        <v>363.80608000000001</v>
      </c>
      <c r="H15" s="184">
        <f t="shared" ca="1" si="2"/>
        <v>351.69133799999997</v>
      </c>
      <c r="I15" s="185">
        <f t="shared" ca="1" si="5"/>
        <v>268.85000000000002</v>
      </c>
      <c r="J15" s="182">
        <f t="shared" ca="1" si="6"/>
        <v>82.84</v>
      </c>
      <c r="K15" s="182">
        <f t="shared" ca="1" si="7"/>
        <v>0</v>
      </c>
      <c r="L15" s="182">
        <f t="shared" ca="1" si="8"/>
        <v>0</v>
      </c>
      <c r="M15" s="183">
        <f t="shared" ca="1" si="9"/>
        <v>351.69000000000005</v>
      </c>
      <c r="N15" s="181">
        <f t="shared" ca="1" si="10"/>
        <v>278.11215732036743</v>
      </c>
      <c r="O15" s="182">
        <f t="shared" ca="1" si="11"/>
        <v>85.693922679632635</v>
      </c>
      <c r="P15" s="182">
        <f t="shared" ca="1" si="12"/>
        <v>0</v>
      </c>
      <c r="Q15" s="182">
        <f t="shared" ca="1" si="13"/>
        <v>0</v>
      </c>
      <c r="R15" s="183">
        <f t="shared" ca="1" si="14"/>
        <v>363.80608000000007</v>
      </c>
      <c r="W15" s="46"/>
      <c r="X15" s="46">
        <v>15</v>
      </c>
    </row>
    <row r="16" spans="1:24">
      <c r="A16" s="61" t="s">
        <v>58</v>
      </c>
      <c r="B16" s="176">
        <f t="shared" ca="1" si="3"/>
        <v>686.77995699999997</v>
      </c>
      <c r="C16" s="181">
        <f t="shared" ca="1" si="4"/>
        <v>512.33784792199992</v>
      </c>
      <c r="D16" s="182">
        <f t="shared" ca="1" si="0"/>
        <v>165.03322366710003</v>
      </c>
      <c r="E16" s="182">
        <f t="shared" ca="1" si="0"/>
        <v>9.4088854109</v>
      </c>
      <c r="F16" s="183">
        <f t="shared" ca="1" si="0"/>
        <v>0</v>
      </c>
      <c r="G16" s="184">
        <f t="shared" ca="1" si="1"/>
        <v>363.75198699999999</v>
      </c>
      <c r="H16" s="184">
        <f t="shared" ca="1" si="2"/>
        <v>351.63904600000001</v>
      </c>
      <c r="I16" s="185">
        <f t="shared" ca="1" si="5"/>
        <v>268.81</v>
      </c>
      <c r="J16" s="182">
        <f t="shared" ca="1" si="6"/>
        <v>82.83</v>
      </c>
      <c r="K16" s="182">
        <f t="shared" ca="1" si="7"/>
        <v>0</v>
      </c>
      <c r="L16" s="182">
        <f t="shared" ca="1" si="8"/>
        <v>0</v>
      </c>
      <c r="M16" s="183">
        <f t="shared" ca="1" si="9"/>
        <v>351.64</v>
      </c>
      <c r="N16" s="181">
        <f t="shared" ca="1" si="10"/>
        <v>278.06896719790126</v>
      </c>
      <c r="O16" s="182">
        <f t="shared" ca="1" si="11"/>
        <v>85.683019802098741</v>
      </c>
      <c r="P16" s="182">
        <f t="shared" ca="1" si="12"/>
        <v>0</v>
      </c>
      <c r="Q16" s="182">
        <f t="shared" ca="1" si="13"/>
        <v>0</v>
      </c>
      <c r="R16" s="183">
        <f t="shared" ca="1" si="14"/>
        <v>363.75198699999999</v>
      </c>
      <c r="W16" s="46"/>
      <c r="X16" s="46">
        <v>16</v>
      </c>
    </row>
    <row r="17" spans="1:24">
      <c r="A17" s="61" t="s">
        <v>59</v>
      </c>
      <c r="B17" s="176">
        <f t="shared" ca="1" si="3"/>
        <v>686.77995699999997</v>
      </c>
      <c r="C17" s="181">
        <f t="shared" ca="1" si="4"/>
        <v>512.33784792199992</v>
      </c>
      <c r="D17" s="182">
        <f t="shared" ca="1" si="0"/>
        <v>165.03322366710003</v>
      </c>
      <c r="E17" s="182">
        <f t="shared" ca="1" si="0"/>
        <v>9.4088854109</v>
      </c>
      <c r="F17" s="183">
        <f t="shared" ca="1" si="0"/>
        <v>0</v>
      </c>
      <c r="G17" s="184">
        <f t="shared" ca="1" si="1"/>
        <v>363.80608000000001</v>
      </c>
      <c r="H17" s="184">
        <f t="shared" ca="1" si="2"/>
        <v>351.69133799999997</v>
      </c>
      <c r="I17" s="185">
        <f t="shared" ca="1" si="5"/>
        <v>268.85000000000002</v>
      </c>
      <c r="J17" s="182">
        <f t="shared" ca="1" si="6"/>
        <v>82.84</v>
      </c>
      <c r="K17" s="182">
        <f t="shared" ca="1" si="7"/>
        <v>0</v>
      </c>
      <c r="L17" s="182">
        <f t="shared" ca="1" si="8"/>
        <v>0</v>
      </c>
      <c r="M17" s="183">
        <f t="shared" ca="1" si="9"/>
        <v>351.69000000000005</v>
      </c>
      <c r="N17" s="181">
        <f t="shared" ca="1" si="10"/>
        <v>278.11215732036743</v>
      </c>
      <c r="O17" s="182">
        <f t="shared" ca="1" si="11"/>
        <v>85.693922679632635</v>
      </c>
      <c r="P17" s="182">
        <f t="shared" ca="1" si="12"/>
        <v>0</v>
      </c>
      <c r="Q17" s="182">
        <f t="shared" ca="1" si="13"/>
        <v>0</v>
      </c>
      <c r="R17" s="183">
        <f t="shared" ca="1" si="14"/>
        <v>363.80608000000007</v>
      </c>
      <c r="W17" s="46"/>
      <c r="X17" s="46">
        <v>17</v>
      </c>
    </row>
    <row r="18" spans="1:24">
      <c r="A18" s="61" t="s">
        <v>60</v>
      </c>
      <c r="B18" s="176">
        <f t="shared" ca="1" si="3"/>
        <v>686.77995699999997</v>
      </c>
      <c r="C18" s="181">
        <f t="shared" ca="1" si="4"/>
        <v>512.33784792199992</v>
      </c>
      <c r="D18" s="182">
        <f t="shared" ca="1" si="0"/>
        <v>165.03322366710003</v>
      </c>
      <c r="E18" s="182">
        <f t="shared" ca="1" si="0"/>
        <v>9.4088854109</v>
      </c>
      <c r="F18" s="183">
        <f t="shared" ca="1" si="0"/>
        <v>0</v>
      </c>
      <c r="G18" s="184">
        <f t="shared" ca="1" si="1"/>
        <v>363.75198699999999</v>
      </c>
      <c r="H18" s="184">
        <f t="shared" ca="1" si="2"/>
        <v>351.63904600000001</v>
      </c>
      <c r="I18" s="185">
        <f t="shared" ca="1" si="5"/>
        <v>268.81</v>
      </c>
      <c r="J18" s="182">
        <f t="shared" ca="1" si="6"/>
        <v>82.83</v>
      </c>
      <c r="K18" s="182">
        <f t="shared" ca="1" si="7"/>
        <v>0</v>
      </c>
      <c r="L18" s="182">
        <f t="shared" ca="1" si="8"/>
        <v>0</v>
      </c>
      <c r="M18" s="183">
        <f t="shared" ca="1" si="9"/>
        <v>351.64</v>
      </c>
      <c r="N18" s="181">
        <f t="shared" ca="1" si="10"/>
        <v>278.06896719790126</v>
      </c>
      <c r="O18" s="182">
        <f t="shared" ca="1" si="11"/>
        <v>85.683019802098741</v>
      </c>
      <c r="P18" s="182">
        <f t="shared" ca="1" si="12"/>
        <v>0</v>
      </c>
      <c r="Q18" s="182">
        <f t="shared" ca="1" si="13"/>
        <v>0</v>
      </c>
      <c r="R18" s="183">
        <f t="shared" ca="1" si="14"/>
        <v>363.75198699999999</v>
      </c>
      <c r="W18" s="46"/>
      <c r="X18" s="46">
        <v>18</v>
      </c>
    </row>
    <row r="19" spans="1:24">
      <c r="A19" s="61" t="s">
        <v>61</v>
      </c>
      <c r="B19" s="176">
        <f t="shared" ca="1" si="3"/>
        <v>686.77995699999997</v>
      </c>
      <c r="C19" s="181">
        <f t="shared" ca="1" si="4"/>
        <v>512.33784792199992</v>
      </c>
      <c r="D19" s="182">
        <f t="shared" ca="1" si="4"/>
        <v>165.03322366710003</v>
      </c>
      <c r="E19" s="182">
        <f t="shared" ca="1" si="4"/>
        <v>9.4088854109</v>
      </c>
      <c r="F19" s="183">
        <f t="shared" ca="1" si="4"/>
        <v>0</v>
      </c>
      <c r="G19" s="184">
        <f t="shared" ca="1" si="1"/>
        <v>363.80608000000001</v>
      </c>
      <c r="H19" s="184">
        <f t="shared" ca="1" si="2"/>
        <v>351.69133799999997</v>
      </c>
      <c r="I19" s="185">
        <f t="shared" ca="1" si="5"/>
        <v>268.85000000000002</v>
      </c>
      <c r="J19" s="182">
        <f t="shared" ca="1" si="6"/>
        <v>82.84</v>
      </c>
      <c r="K19" s="182">
        <f t="shared" ca="1" si="7"/>
        <v>0</v>
      </c>
      <c r="L19" s="182">
        <f t="shared" ca="1" si="8"/>
        <v>0</v>
      </c>
      <c r="M19" s="183">
        <f t="shared" ca="1" si="9"/>
        <v>351.69000000000005</v>
      </c>
      <c r="N19" s="181">
        <f t="shared" ca="1" si="10"/>
        <v>278.11215732036743</v>
      </c>
      <c r="O19" s="182">
        <f t="shared" ca="1" si="11"/>
        <v>85.693922679632635</v>
      </c>
      <c r="P19" s="182">
        <f t="shared" ca="1" si="12"/>
        <v>0</v>
      </c>
      <c r="Q19" s="182">
        <f t="shared" ca="1" si="13"/>
        <v>0</v>
      </c>
      <c r="R19" s="183">
        <f t="shared" ca="1" si="14"/>
        <v>363.80608000000007</v>
      </c>
      <c r="W19" s="46"/>
      <c r="X19" s="46">
        <v>19</v>
      </c>
    </row>
    <row r="20" spans="1:24">
      <c r="A20" s="61" t="s">
        <v>62</v>
      </c>
      <c r="B20" s="176">
        <f t="shared" ca="1" si="3"/>
        <v>686.77995699999997</v>
      </c>
      <c r="C20" s="181">
        <f t="shared" ca="1" si="4"/>
        <v>512.33784792199992</v>
      </c>
      <c r="D20" s="182">
        <f t="shared" ca="1" si="4"/>
        <v>165.03322366710003</v>
      </c>
      <c r="E20" s="182">
        <f t="shared" ca="1" si="4"/>
        <v>9.4088854109</v>
      </c>
      <c r="F20" s="183">
        <f t="shared" ca="1" si="4"/>
        <v>0</v>
      </c>
      <c r="G20" s="184">
        <f t="shared" ca="1" si="1"/>
        <v>363.75198699999999</v>
      </c>
      <c r="H20" s="184">
        <f t="shared" ca="1" si="2"/>
        <v>351.63904600000001</v>
      </c>
      <c r="I20" s="185">
        <f t="shared" ca="1" si="5"/>
        <v>268.81</v>
      </c>
      <c r="J20" s="182">
        <f t="shared" ca="1" si="6"/>
        <v>82.83</v>
      </c>
      <c r="K20" s="182">
        <f t="shared" ca="1" si="7"/>
        <v>0</v>
      </c>
      <c r="L20" s="182">
        <f t="shared" ca="1" si="8"/>
        <v>0</v>
      </c>
      <c r="M20" s="183">
        <f t="shared" ca="1" si="9"/>
        <v>351.64</v>
      </c>
      <c r="N20" s="181">
        <f t="shared" ca="1" si="10"/>
        <v>278.06896719790126</v>
      </c>
      <c r="O20" s="182">
        <f t="shared" ca="1" si="11"/>
        <v>85.683019802098741</v>
      </c>
      <c r="P20" s="182">
        <f t="shared" ca="1" si="12"/>
        <v>0</v>
      </c>
      <c r="Q20" s="182">
        <f t="shared" ca="1" si="13"/>
        <v>0</v>
      </c>
      <c r="R20" s="183">
        <f t="shared" ca="1" si="14"/>
        <v>363.75198699999999</v>
      </c>
      <c r="W20" s="46"/>
      <c r="X20" s="46">
        <v>20</v>
      </c>
    </row>
    <row r="21" spans="1:24">
      <c r="A21" s="61" t="s">
        <v>63</v>
      </c>
      <c r="B21" s="176">
        <f t="shared" ca="1" si="3"/>
        <v>686.77995699999997</v>
      </c>
      <c r="C21" s="181">
        <f t="shared" ca="1" si="4"/>
        <v>512.33784792199992</v>
      </c>
      <c r="D21" s="182">
        <f t="shared" ca="1" si="4"/>
        <v>165.03322366710003</v>
      </c>
      <c r="E21" s="182">
        <f t="shared" ca="1" si="4"/>
        <v>9.4088854109</v>
      </c>
      <c r="F21" s="183">
        <f t="shared" ca="1" si="4"/>
        <v>0</v>
      </c>
      <c r="G21" s="184">
        <f t="shared" ca="1" si="1"/>
        <v>363.80608000000001</v>
      </c>
      <c r="H21" s="184">
        <f t="shared" ca="1" si="2"/>
        <v>351.69133799999997</v>
      </c>
      <c r="I21" s="185">
        <f t="shared" ca="1" si="5"/>
        <v>268.85000000000002</v>
      </c>
      <c r="J21" s="182">
        <f t="shared" ca="1" si="6"/>
        <v>82.84</v>
      </c>
      <c r="K21" s="182">
        <f t="shared" ca="1" si="7"/>
        <v>0</v>
      </c>
      <c r="L21" s="182">
        <f t="shared" ca="1" si="8"/>
        <v>0</v>
      </c>
      <c r="M21" s="183">
        <f t="shared" ca="1" si="9"/>
        <v>351.69000000000005</v>
      </c>
      <c r="N21" s="181">
        <f t="shared" ca="1" si="10"/>
        <v>278.11215732036743</v>
      </c>
      <c r="O21" s="182">
        <f t="shared" ca="1" si="11"/>
        <v>85.693922679632635</v>
      </c>
      <c r="P21" s="182">
        <f t="shared" ca="1" si="12"/>
        <v>0</v>
      </c>
      <c r="Q21" s="182">
        <f t="shared" ca="1" si="13"/>
        <v>0</v>
      </c>
      <c r="R21" s="183">
        <f t="shared" ca="1" si="14"/>
        <v>363.80608000000007</v>
      </c>
      <c r="W21" s="46"/>
      <c r="X21" s="46">
        <v>21</v>
      </c>
    </row>
    <row r="22" spans="1:24">
      <c r="A22" s="61" t="s">
        <v>64</v>
      </c>
      <c r="B22" s="176">
        <f t="shared" ca="1" si="3"/>
        <v>686.77995699999997</v>
      </c>
      <c r="C22" s="181">
        <f t="shared" ca="1" si="4"/>
        <v>512.33784792199992</v>
      </c>
      <c r="D22" s="182">
        <f t="shared" ca="1" si="4"/>
        <v>165.03322366710003</v>
      </c>
      <c r="E22" s="182">
        <f t="shared" ca="1" si="4"/>
        <v>9.4088854109</v>
      </c>
      <c r="F22" s="183">
        <f t="shared" ca="1" si="4"/>
        <v>0</v>
      </c>
      <c r="G22" s="184">
        <f t="shared" ca="1" si="1"/>
        <v>363.75198699999999</v>
      </c>
      <c r="H22" s="184">
        <f t="shared" ca="1" si="2"/>
        <v>351.63904600000001</v>
      </c>
      <c r="I22" s="185">
        <f t="shared" ca="1" si="5"/>
        <v>268.81</v>
      </c>
      <c r="J22" s="182">
        <f t="shared" ca="1" si="6"/>
        <v>82.83</v>
      </c>
      <c r="K22" s="182">
        <f t="shared" ca="1" si="7"/>
        <v>0</v>
      </c>
      <c r="L22" s="182">
        <f t="shared" ca="1" si="8"/>
        <v>0</v>
      </c>
      <c r="M22" s="183">
        <f t="shared" ca="1" si="9"/>
        <v>351.64</v>
      </c>
      <c r="N22" s="181">
        <f t="shared" ca="1" si="10"/>
        <v>278.06896719790126</v>
      </c>
      <c r="O22" s="182">
        <f t="shared" ca="1" si="11"/>
        <v>85.683019802098741</v>
      </c>
      <c r="P22" s="182">
        <f t="shared" ca="1" si="12"/>
        <v>0</v>
      </c>
      <c r="Q22" s="182">
        <f t="shared" ca="1" si="13"/>
        <v>0</v>
      </c>
      <c r="R22" s="183">
        <f t="shared" ca="1" si="14"/>
        <v>363.75198699999999</v>
      </c>
      <c r="W22" s="46"/>
      <c r="X22" s="46">
        <v>22</v>
      </c>
    </row>
    <row r="23" spans="1:24">
      <c r="A23" s="61" t="s">
        <v>65</v>
      </c>
      <c r="B23" s="176">
        <f t="shared" ca="1" si="3"/>
        <v>686.77995699999997</v>
      </c>
      <c r="C23" s="181">
        <f t="shared" ca="1" si="4"/>
        <v>512.33784792199992</v>
      </c>
      <c r="D23" s="182">
        <f t="shared" ca="1" si="4"/>
        <v>165.03322366710003</v>
      </c>
      <c r="E23" s="182">
        <f t="shared" ca="1" si="4"/>
        <v>9.4088854109</v>
      </c>
      <c r="F23" s="183">
        <f t="shared" ca="1" si="4"/>
        <v>0</v>
      </c>
      <c r="G23" s="184">
        <f t="shared" ca="1" si="1"/>
        <v>363.80608000000001</v>
      </c>
      <c r="H23" s="184">
        <f t="shared" ca="1" si="2"/>
        <v>351.69133799999997</v>
      </c>
      <c r="I23" s="185">
        <f t="shared" ca="1" si="5"/>
        <v>268.85000000000002</v>
      </c>
      <c r="J23" s="182">
        <f t="shared" ca="1" si="6"/>
        <v>82.84</v>
      </c>
      <c r="K23" s="182">
        <f t="shared" ca="1" si="7"/>
        <v>0</v>
      </c>
      <c r="L23" s="182">
        <f t="shared" ca="1" si="8"/>
        <v>0</v>
      </c>
      <c r="M23" s="183">
        <f t="shared" ca="1" si="9"/>
        <v>351.69000000000005</v>
      </c>
      <c r="N23" s="181">
        <f t="shared" ca="1" si="10"/>
        <v>278.11215732036743</v>
      </c>
      <c r="O23" s="182">
        <f t="shared" ca="1" si="11"/>
        <v>85.693922679632635</v>
      </c>
      <c r="P23" s="182">
        <f t="shared" ca="1" si="12"/>
        <v>0</v>
      </c>
      <c r="Q23" s="182">
        <f t="shared" ca="1" si="13"/>
        <v>0</v>
      </c>
      <c r="R23" s="183">
        <f t="shared" ca="1" si="14"/>
        <v>363.80608000000007</v>
      </c>
      <c r="W23" s="46"/>
      <c r="X23" s="46">
        <v>23</v>
      </c>
    </row>
    <row r="24" spans="1:24">
      <c r="A24" s="61" t="s">
        <v>66</v>
      </c>
      <c r="B24" s="176">
        <f t="shared" ca="1" si="3"/>
        <v>686.77995699999997</v>
      </c>
      <c r="C24" s="181">
        <f t="shared" ca="1" si="4"/>
        <v>512.33784792199992</v>
      </c>
      <c r="D24" s="182">
        <f t="shared" ca="1" si="4"/>
        <v>165.03322366710003</v>
      </c>
      <c r="E24" s="182">
        <f t="shared" ca="1" si="4"/>
        <v>9.4088854109</v>
      </c>
      <c r="F24" s="183">
        <f t="shared" ca="1" si="4"/>
        <v>0</v>
      </c>
      <c r="G24" s="184">
        <f t="shared" ca="1" si="1"/>
        <v>363.75198699999999</v>
      </c>
      <c r="H24" s="184">
        <f t="shared" ca="1" si="2"/>
        <v>351.63904600000001</v>
      </c>
      <c r="I24" s="185">
        <f t="shared" ca="1" si="5"/>
        <v>268.81</v>
      </c>
      <c r="J24" s="182">
        <f t="shared" ca="1" si="6"/>
        <v>82.83</v>
      </c>
      <c r="K24" s="182">
        <f t="shared" ca="1" si="7"/>
        <v>0</v>
      </c>
      <c r="L24" s="182">
        <f t="shared" ca="1" si="8"/>
        <v>0</v>
      </c>
      <c r="M24" s="183">
        <f t="shared" ca="1" si="9"/>
        <v>351.64</v>
      </c>
      <c r="N24" s="181">
        <f t="shared" ca="1" si="10"/>
        <v>278.06896719790126</v>
      </c>
      <c r="O24" s="182">
        <f t="shared" ca="1" si="11"/>
        <v>85.683019802098741</v>
      </c>
      <c r="P24" s="182">
        <f t="shared" ca="1" si="12"/>
        <v>0</v>
      </c>
      <c r="Q24" s="182">
        <f t="shared" ca="1" si="13"/>
        <v>0</v>
      </c>
      <c r="R24" s="183">
        <f t="shared" ca="1" si="14"/>
        <v>363.75198699999999</v>
      </c>
      <c r="W24" s="46"/>
      <c r="X24" s="46">
        <v>24</v>
      </c>
    </row>
    <row r="25" spans="1:24">
      <c r="A25" s="61" t="s">
        <v>67</v>
      </c>
      <c r="B25" s="176">
        <f t="shared" ca="1" si="3"/>
        <v>686.77995699999997</v>
      </c>
      <c r="C25" s="181">
        <f t="shared" ca="1" si="4"/>
        <v>512.33784792199992</v>
      </c>
      <c r="D25" s="182">
        <f t="shared" ca="1" si="4"/>
        <v>165.03322366710003</v>
      </c>
      <c r="E25" s="182">
        <f t="shared" ca="1" si="4"/>
        <v>9.4088854109</v>
      </c>
      <c r="F25" s="183">
        <f t="shared" ca="1" si="4"/>
        <v>0</v>
      </c>
      <c r="G25" s="184">
        <f t="shared" ca="1" si="1"/>
        <v>363.80608000000001</v>
      </c>
      <c r="H25" s="184">
        <f t="shared" ca="1" si="2"/>
        <v>351.69133799999997</v>
      </c>
      <c r="I25" s="185">
        <f t="shared" ca="1" si="5"/>
        <v>268.85000000000002</v>
      </c>
      <c r="J25" s="182">
        <f t="shared" ca="1" si="6"/>
        <v>82.84</v>
      </c>
      <c r="K25" s="182">
        <f t="shared" ca="1" si="7"/>
        <v>0</v>
      </c>
      <c r="L25" s="182">
        <f t="shared" ca="1" si="8"/>
        <v>0</v>
      </c>
      <c r="M25" s="183">
        <f t="shared" ca="1" si="9"/>
        <v>351.69000000000005</v>
      </c>
      <c r="N25" s="181">
        <f t="shared" ca="1" si="10"/>
        <v>278.11215732036743</v>
      </c>
      <c r="O25" s="182">
        <f t="shared" ca="1" si="11"/>
        <v>85.693922679632635</v>
      </c>
      <c r="P25" s="182">
        <f t="shared" ca="1" si="12"/>
        <v>0</v>
      </c>
      <c r="Q25" s="182">
        <f t="shared" ca="1" si="13"/>
        <v>0</v>
      </c>
      <c r="R25" s="183">
        <f t="shared" ca="1" si="14"/>
        <v>363.80608000000007</v>
      </c>
      <c r="W25" s="46"/>
      <c r="X25" s="46">
        <v>25</v>
      </c>
    </row>
    <row r="26" spans="1:24">
      <c r="A26" s="61" t="s">
        <v>68</v>
      </c>
      <c r="B26" s="176">
        <f t="shared" ca="1" si="3"/>
        <v>686.77995699999997</v>
      </c>
      <c r="C26" s="181">
        <f t="shared" ca="1" si="4"/>
        <v>512.33784792199992</v>
      </c>
      <c r="D26" s="182">
        <f t="shared" ca="1" si="4"/>
        <v>165.03322366710003</v>
      </c>
      <c r="E26" s="182">
        <f t="shared" ca="1" si="4"/>
        <v>9.4088854109</v>
      </c>
      <c r="F26" s="183">
        <f t="shared" ca="1" si="4"/>
        <v>0</v>
      </c>
      <c r="G26" s="184">
        <f t="shared" ca="1" si="1"/>
        <v>363.75198699999999</v>
      </c>
      <c r="H26" s="184">
        <f t="shared" ca="1" si="2"/>
        <v>351.63904600000001</v>
      </c>
      <c r="I26" s="185">
        <f t="shared" ca="1" si="5"/>
        <v>268.81</v>
      </c>
      <c r="J26" s="182">
        <f t="shared" ca="1" si="6"/>
        <v>82.83</v>
      </c>
      <c r="K26" s="182">
        <f t="shared" ca="1" si="7"/>
        <v>0</v>
      </c>
      <c r="L26" s="182">
        <f t="shared" ca="1" si="8"/>
        <v>0</v>
      </c>
      <c r="M26" s="183">
        <f t="shared" ca="1" si="9"/>
        <v>351.64</v>
      </c>
      <c r="N26" s="181">
        <f t="shared" ca="1" si="10"/>
        <v>278.06896719790126</v>
      </c>
      <c r="O26" s="182">
        <f t="shared" ca="1" si="11"/>
        <v>85.683019802098741</v>
      </c>
      <c r="P26" s="182">
        <f t="shared" ca="1" si="12"/>
        <v>0</v>
      </c>
      <c r="Q26" s="182">
        <f t="shared" ca="1" si="13"/>
        <v>0</v>
      </c>
      <c r="R26" s="183">
        <f t="shared" ca="1" si="14"/>
        <v>363.75198699999999</v>
      </c>
      <c r="W26" s="46"/>
      <c r="X26" s="46">
        <v>26</v>
      </c>
    </row>
    <row r="27" spans="1:24">
      <c r="A27" s="61" t="s">
        <v>69</v>
      </c>
      <c r="B27" s="176">
        <f t="shared" ca="1" si="3"/>
        <v>686.77995699999997</v>
      </c>
      <c r="C27" s="181">
        <f t="shared" ca="1" si="4"/>
        <v>512.33784792199992</v>
      </c>
      <c r="D27" s="182">
        <f t="shared" ca="1" si="4"/>
        <v>165.03322366710003</v>
      </c>
      <c r="E27" s="182">
        <f t="shared" ca="1" si="4"/>
        <v>9.4088854109</v>
      </c>
      <c r="F27" s="183">
        <f t="shared" ca="1" si="4"/>
        <v>0</v>
      </c>
      <c r="G27" s="184">
        <f t="shared" ca="1" si="1"/>
        <v>361.77022799999997</v>
      </c>
      <c r="H27" s="184">
        <f t="shared" ca="1" si="2"/>
        <v>349.72327899999999</v>
      </c>
      <c r="I27" s="185">
        <f t="shared" ca="1" si="5"/>
        <v>269.77999999999997</v>
      </c>
      <c r="J27" s="182">
        <f t="shared" ca="1" si="6"/>
        <v>79.94</v>
      </c>
      <c r="K27" s="182">
        <f t="shared" ca="1" si="7"/>
        <v>0</v>
      </c>
      <c r="L27" s="182">
        <f t="shared" ca="1" si="8"/>
        <v>0</v>
      </c>
      <c r="M27" s="183">
        <f t="shared" ca="1" si="9"/>
        <v>349.71999999999997</v>
      </c>
      <c r="N27" s="181">
        <f t="shared" ca="1" si="10"/>
        <v>279.07575234427537</v>
      </c>
      <c r="O27" s="182">
        <f t="shared" ca="1" si="11"/>
        <v>82.694475655724574</v>
      </c>
      <c r="P27" s="182">
        <f t="shared" ca="1" si="12"/>
        <v>0</v>
      </c>
      <c r="Q27" s="182">
        <f t="shared" ca="1" si="13"/>
        <v>0</v>
      </c>
      <c r="R27" s="183">
        <f t="shared" ca="1" si="14"/>
        <v>361.77022799999997</v>
      </c>
      <c r="W27" s="46"/>
      <c r="X27" s="46">
        <v>27</v>
      </c>
    </row>
    <row r="28" spans="1:24">
      <c r="A28" s="61" t="s">
        <v>70</v>
      </c>
      <c r="B28" s="176">
        <f t="shared" ca="1" si="3"/>
        <v>686.77995699999997</v>
      </c>
      <c r="C28" s="181">
        <f t="shared" ca="1" si="4"/>
        <v>512.33784792199992</v>
      </c>
      <c r="D28" s="182">
        <f t="shared" ca="1" si="4"/>
        <v>165.03322366710003</v>
      </c>
      <c r="E28" s="182">
        <f t="shared" ca="1" si="4"/>
        <v>9.4088854109</v>
      </c>
      <c r="F28" s="183">
        <f t="shared" ca="1" si="4"/>
        <v>0</v>
      </c>
      <c r="G28" s="184">
        <f t="shared" ca="1" si="1"/>
        <v>361.70998500000002</v>
      </c>
      <c r="H28" s="184">
        <f t="shared" ca="1" si="2"/>
        <v>349.66504200000003</v>
      </c>
      <c r="I28" s="185">
        <f t="shared" ca="1" si="5"/>
        <v>269.75</v>
      </c>
      <c r="J28" s="182">
        <f t="shared" ca="1" si="6"/>
        <v>79.92</v>
      </c>
      <c r="K28" s="182">
        <f t="shared" ca="1" si="7"/>
        <v>0</v>
      </c>
      <c r="L28" s="182">
        <f t="shared" ca="1" si="8"/>
        <v>0</v>
      </c>
      <c r="M28" s="183">
        <f t="shared" ca="1" si="9"/>
        <v>349.67</v>
      </c>
      <c r="N28" s="181">
        <f t="shared" ca="1" si="10"/>
        <v>279.03814583392915</v>
      </c>
      <c r="O28" s="182">
        <f t="shared" ca="1" si="11"/>
        <v>82.671839166070882</v>
      </c>
      <c r="P28" s="182">
        <f t="shared" ca="1" si="12"/>
        <v>0</v>
      </c>
      <c r="Q28" s="182">
        <f t="shared" ca="1" si="13"/>
        <v>0</v>
      </c>
      <c r="R28" s="183">
        <f t="shared" ca="1" si="14"/>
        <v>361.70998500000002</v>
      </c>
      <c r="W28" s="46"/>
      <c r="X28" s="46">
        <v>28</v>
      </c>
    </row>
    <row r="29" spans="1:24">
      <c r="A29" s="61" t="s">
        <v>71</v>
      </c>
      <c r="B29" s="176">
        <f t="shared" ca="1" si="3"/>
        <v>686.77995699999997</v>
      </c>
      <c r="C29" s="181">
        <f t="shared" ca="1" si="4"/>
        <v>512.33784792199992</v>
      </c>
      <c r="D29" s="182">
        <f t="shared" ca="1" si="4"/>
        <v>165.03322366710003</v>
      </c>
      <c r="E29" s="182">
        <f t="shared" ca="1" si="4"/>
        <v>9.4088854109</v>
      </c>
      <c r="F29" s="183">
        <f t="shared" ca="1" si="4"/>
        <v>0</v>
      </c>
      <c r="G29" s="184">
        <f t="shared" ca="1" si="1"/>
        <v>361.590687</v>
      </c>
      <c r="H29" s="184">
        <f t="shared" ca="1" si="2"/>
        <v>349.54971699999999</v>
      </c>
      <c r="I29" s="185">
        <f t="shared" ca="1" si="5"/>
        <v>269.64999999999998</v>
      </c>
      <c r="J29" s="182">
        <f t="shared" ca="1" si="6"/>
        <v>79.900000000000006</v>
      </c>
      <c r="K29" s="182">
        <f t="shared" ca="1" si="7"/>
        <v>0</v>
      </c>
      <c r="L29" s="182">
        <f t="shared" ca="1" si="8"/>
        <v>0</v>
      </c>
      <c r="M29" s="183">
        <f t="shared" ca="1" si="9"/>
        <v>349.54999999999995</v>
      </c>
      <c r="N29" s="181">
        <f t="shared" ca="1" si="10"/>
        <v>278.93843155356888</v>
      </c>
      <c r="O29" s="182">
        <f t="shared" ca="1" si="11"/>
        <v>82.652255446431127</v>
      </c>
      <c r="P29" s="182">
        <f t="shared" ca="1" si="12"/>
        <v>0</v>
      </c>
      <c r="Q29" s="182">
        <f t="shared" ca="1" si="13"/>
        <v>0</v>
      </c>
      <c r="R29" s="183">
        <f t="shared" ca="1" si="14"/>
        <v>361.590687</v>
      </c>
      <c r="W29" s="46"/>
      <c r="X29" s="46">
        <v>29</v>
      </c>
    </row>
    <row r="30" spans="1:24">
      <c r="A30" s="61" t="s">
        <v>72</v>
      </c>
      <c r="B30" s="176">
        <f t="shared" ca="1" si="3"/>
        <v>686.77995699999997</v>
      </c>
      <c r="C30" s="181">
        <f t="shared" ca="1" si="4"/>
        <v>512.33784792199992</v>
      </c>
      <c r="D30" s="182">
        <f t="shared" ca="1" si="4"/>
        <v>165.03322366710003</v>
      </c>
      <c r="E30" s="182">
        <f t="shared" ca="1" si="4"/>
        <v>9.4088854109</v>
      </c>
      <c r="F30" s="183">
        <f t="shared" ca="1" si="4"/>
        <v>0</v>
      </c>
      <c r="G30" s="184">
        <f t="shared" ca="1" si="1"/>
        <v>361.53016300000002</v>
      </c>
      <c r="H30" s="184">
        <f t="shared" ca="1" si="2"/>
        <v>349.49120900000003</v>
      </c>
      <c r="I30" s="185">
        <f t="shared" ca="1" si="5"/>
        <v>269.61</v>
      </c>
      <c r="J30" s="182">
        <f t="shared" ca="1" si="6"/>
        <v>79.88</v>
      </c>
      <c r="K30" s="182">
        <f t="shared" ca="1" si="7"/>
        <v>0</v>
      </c>
      <c r="L30" s="182">
        <f t="shared" ca="1" si="8"/>
        <v>0</v>
      </c>
      <c r="M30" s="183">
        <f t="shared" ca="1" si="9"/>
        <v>349.49</v>
      </c>
      <c r="N30" s="181">
        <f t="shared" ca="1" si="10"/>
        <v>278.89824385942376</v>
      </c>
      <c r="O30" s="182">
        <f t="shared" ca="1" si="11"/>
        <v>82.631919140576272</v>
      </c>
      <c r="P30" s="182">
        <f t="shared" ca="1" si="12"/>
        <v>0</v>
      </c>
      <c r="Q30" s="182">
        <f t="shared" ca="1" si="13"/>
        <v>0</v>
      </c>
      <c r="R30" s="183">
        <f t="shared" ca="1" si="14"/>
        <v>361.53016300000002</v>
      </c>
      <c r="W30" s="46"/>
      <c r="X30" s="46">
        <v>30</v>
      </c>
    </row>
    <row r="31" spans="1:24">
      <c r="A31" s="61" t="s">
        <v>73</v>
      </c>
      <c r="B31" s="176">
        <f t="shared" ca="1" si="3"/>
        <v>686.77995699999997</v>
      </c>
      <c r="C31" s="181">
        <f t="shared" ca="1" si="4"/>
        <v>512.33784792199992</v>
      </c>
      <c r="D31" s="182">
        <f t="shared" ca="1" si="4"/>
        <v>165.03322366710003</v>
      </c>
      <c r="E31" s="182">
        <f t="shared" ca="1" si="4"/>
        <v>9.4088854109</v>
      </c>
      <c r="F31" s="183">
        <f t="shared" ca="1" si="4"/>
        <v>0</v>
      </c>
      <c r="G31" s="184">
        <f t="shared" ca="1" si="1"/>
        <v>362.521976</v>
      </c>
      <c r="H31" s="184">
        <f t="shared" ca="1" si="2"/>
        <v>350.449994</v>
      </c>
      <c r="I31" s="185">
        <f t="shared" ca="1" si="5"/>
        <v>270</v>
      </c>
      <c r="J31" s="182">
        <f t="shared" ca="1" si="6"/>
        <v>80.430000000000007</v>
      </c>
      <c r="K31" s="182">
        <f t="shared" ca="1" si="7"/>
        <v>0.02</v>
      </c>
      <c r="L31" s="182">
        <f t="shared" ca="1" si="8"/>
        <v>0</v>
      </c>
      <c r="M31" s="183">
        <f t="shared" ca="1" si="9"/>
        <v>350.45</v>
      </c>
      <c r="N31" s="181">
        <f t="shared" ca="1" si="10"/>
        <v>279.30070914538453</v>
      </c>
      <c r="O31" s="182">
        <f t="shared" ca="1" si="11"/>
        <v>83.200577913197321</v>
      </c>
      <c r="P31" s="182">
        <f t="shared" ca="1" si="12"/>
        <v>2.0688941418176631E-2</v>
      </c>
      <c r="Q31" s="182">
        <f t="shared" ca="1" si="13"/>
        <v>0</v>
      </c>
      <c r="R31" s="183">
        <f t="shared" ca="1" si="14"/>
        <v>362.52197600000005</v>
      </c>
      <c r="W31" s="46"/>
      <c r="X31" s="46">
        <v>31</v>
      </c>
    </row>
    <row r="32" spans="1:24">
      <c r="A32" s="61" t="s">
        <v>74</v>
      </c>
      <c r="B32" s="176">
        <f t="shared" ca="1" si="3"/>
        <v>686.77995699999997</v>
      </c>
      <c r="C32" s="181">
        <f t="shared" ca="1" si="4"/>
        <v>512.33784792199992</v>
      </c>
      <c r="D32" s="182">
        <f t="shared" ca="1" si="4"/>
        <v>165.03322366710003</v>
      </c>
      <c r="E32" s="182">
        <f t="shared" ca="1" si="4"/>
        <v>9.4088854109</v>
      </c>
      <c r="F32" s="183">
        <f t="shared" ca="1" si="4"/>
        <v>0</v>
      </c>
      <c r="G32" s="184">
        <f t="shared" ca="1" si="1"/>
        <v>362.46329200000002</v>
      </c>
      <c r="H32" s="184">
        <f t="shared" ca="1" si="2"/>
        <v>350.39326399999999</v>
      </c>
      <c r="I32" s="185">
        <f t="shared" ca="1" si="5"/>
        <v>269.97000000000003</v>
      </c>
      <c r="J32" s="182">
        <f t="shared" ca="1" si="6"/>
        <v>80.42</v>
      </c>
      <c r="K32" s="182">
        <f t="shared" ca="1" si="7"/>
        <v>0</v>
      </c>
      <c r="L32" s="182">
        <f t="shared" ca="1" si="8"/>
        <v>0</v>
      </c>
      <c r="M32" s="183">
        <f t="shared" ca="1" si="9"/>
        <v>350.39000000000004</v>
      </c>
      <c r="N32" s="181">
        <f t="shared" ca="1" si="10"/>
        <v>279.27228214629412</v>
      </c>
      <c r="O32" s="182">
        <f t="shared" ca="1" si="11"/>
        <v>83.191009853705864</v>
      </c>
      <c r="P32" s="182">
        <f t="shared" ca="1" si="12"/>
        <v>0</v>
      </c>
      <c r="Q32" s="182">
        <f t="shared" ca="1" si="13"/>
        <v>0</v>
      </c>
      <c r="R32" s="183">
        <f t="shared" ca="1" si="14"/>
        <v>362.46329199999997</v>
      </c>
      <c r="W32" s="46"/>
      <c r="X32" s="46">
        <v>32</v>
      </c>
    </row>
    <row r="33" spans="1:24">
      <c r="A33" s="61" t="s">
        <v>75</v>
      </c>
      <c r="B33" s="176">
        <f t="shared" ca="1" si="3"/>
        <v>686.77995699999997</v>
      </c>
      <c r="C33" s="181">
        <f t="shared" ca="1" si="4"/>
        <v>512.33784792199992</v>
      </c>
      <c r="D33" s="182">
        <f t="shared" ca="1" si="4"/>
        <v>165.03322366710003</v>
      </c>
      <c r="E33" s="182">
        <f t="shared" ca="1" si="4"/>
        <v>9.4088854109</v>
      </c>
      <c r="F33" s="183">
        <f t="shared" ca="1" si="4"/>
        <v>0</v>
      </c>
      <c r="G33" s="184">
        <f t="shared" ca="1" si="1"/>
        <v>362.692972</v>
      </c>
      <c r="H33" s="184">
        <f t="shared" ca="1" si="2"/>
        <v>350.615296</v>
      </c>
      <c r="I33" s="185">
        <f t="shared" ca="1" si="5"/>
        <v>270</v>
      </c>
      <c r="J33" s="182">
        <f t="shared" ca="1" si="6"/>
        <v>80.430000000000007</v>
      </c>
      <c r="K33" s="182">
        <f t="shared" ca="1" si="7"/>
        <v>0.19</v>
      </c>
      <c r="L33" s="182">
        <f t="shared" ca="1" si="8"/>
        <v>0</v>
      </c>
      <c r="M33" s="183">
        <f t="shared" ca="1" si="9"/>
        <v>350.62</v>
      </c>
      <c r="N33" s="181">
        <f t="shared" ca="1" si="10"/>
        <v>279.29696663054017</v>
      </c>
      <c r="O33" s="182">
        <f t="shared" ca="1" si="11"/>
        <v>83.199463059608703</v>
      </c>
      <c r="P33" s="182">
        <f t="shared" ca="1" si="12"/>
        <v>0.19654230985112089</v>
      </c>
      <c r="Q33" s="182">
        <f t="shared" ca="1" si="13"/>
        <v>0</v>
      </c>
      <c r="R33" s="183">
        <f t="shared" ca="1" si="14"/>
        <v>362.692972</v>
      </c>
      <c r="W33" s="46"/>
      <c r="X33" s="46">
        <v>33</v>
      </c>
    </row>
    <row r="34" spans="1:24">
      <c r="A34" s="61" t="s">
        <v>76</v>
      </c>
      <c r="B34" s="176">
        <f t="shared" ca="1" si="3"/>
        <v>686.77995699999997</v>
      </c>
      <c r="C34" s="181">
        <f t="shared" ca="1" si="4"/>
        <v>512.33784792199992</v>
      </c>
      <c r="D34" s="182">
        <f t="shared" ca="1" si="4"/>
        <v>165.03322366710003</v>
      </c>
      <c r="E34" s="182">
        <f t="shared" ca="1" si="4"/>
        <v>9.4088854109</v>
      </c>
      <c r="F34" s="183">
        <f t="shared" ca="1" si="4"/>
        <v>0</v>
      </c>
      <c r="G34" s="184">
        <f t="shared" ca="1" si="1"/>
        <v>362.63455599999998</v>
      </c>
      <c r="H34" s="184">
        <f t="shared" ca="1" si="2"/>
        <v>350.55882500000001</v>
      </c>
      <c r="I34" s="185">
        <f t="shared" ca="1" si="5"/>
        <v>270</v>
      </c>
      <c r="J34" s="182">
        <f t="shared" ca="1" si="6"/>
        <v>80.430000000000007</v>
      </c>
      <c r="K34" s="182">
        <f t="shared" ca="1" si="7"/>
        <v>0.13</v>
      </c>
      <c r="L34" s="182">
        <f t="shared" ca="1" si="8"/>
        <v>0</v>
      </c>
      <c r="M34" s="183">
        <f t="shared" ca="1" si="9"/>
        <v>350.56</v>
      </c>
      <c r="N34" s="181">
        <f t="shared" ca="1" si="10"/>
        <v>279.29977784116841</v>
      </c>
      <c r="O34" s="182">
        <f t="shared" ca="1" si="11"/>
        <v>83.200300488019181</v>
      </c>
      <c r="P34" s="182">
        <f t="shared" ca="1" si="12"/>
        <v>0.13447767081241441</v>
      </c>
      <c r="Q34" s="182">
        <f t="shared" ca="1" si="13"/>
        <v>0</v>
      </c>
      <c r="R34" s="183">
        <f t="shared" ca="1" si="14"/>
        <v>362.63455600000003</v>
      </c>
      <c r="W34" s="46"/>
      <c r="X34" s="46">
        <v>34</v>
      </c>
    </row>
    <row r="35" spans="1:24">
      <c r="A35" s="61" t="s">
        <v>77</v>
      </c>
      <c r="B35" s="176">
        <f t="shared" ca="1" si="3"/>
        <v>686.77995699999997</v>
      </c>
      <c r="C35" s="181">
        <f t="shared" ca="1" si="4"/>
        <v>512.33784792199992</v>
      </c>
      <c r="D35" s="182">
        <f t="shared" ca="1" si="4"/>
        <v>165.03322366710003</v>
      </c>
      <c r="E35" s="182">
        <f t="shared" ca="1" si="4"/>
        <v>9.4088854109</v>
      </c>
      <c r="F35" s="183">
        <f t="shared" ca="1" si="4"/>
        <v>0</v>
      </c>
      <c r="G35" s="184">
        <f t="shared" ca="1" si="1"/>
        <v>365.20029099999999</v>
      </c>
      <c r="H35" s="184">
        <f t="shared" ca="1" si="2"/>
        <v>353.03912100000002</v>
      </c>
      <c r="I35" s="185">
        <f t="shared" ca="1" si="5"/>
        <v>270</v>
      </c>
      <c r="J35" s="182">
        <f t="shared" ca="1" si="6"/>
        <v>80.430000000000007</v>
      </c>
      <c r="K35" s="182">
        <f t="shared" ca="1" si="7"/>
        <v>2.61</v>
      </c>
      <c r="L35" s="182">
        <f t="shared" ca="1" si="8"/>
        <v>0</v>
      </c>
      <c r="M35" s="183">
        <f t="shared" ca="1" si="9"/>
        <v>353.04</v>
      </c>
      <c r="N35" s="181">
        <f t="shared" ca="1" si="10"/>
        <v>279.30001860978928</v>
      </c>
      <c r="O35" s="182">
        <f t="shared" ca="1" si="11"/>
        <v>83.200372210316104</v>
      </c>
      <c r="P35" s="182">
        <f t="shared" ca="1" si="12"/>
        <v>2.6999001798946294</v>
      </c>
      <c r="Q35" s="182">
        <f t="shared" ca="1" si="13"/>
        <v>0</v>
      </c>
      <c r="R35" s="183">
        <f t="shared" ca="1" si="14"/>
        <v>365.20029100000005</v>
      </c>
      <c r="W35" s="46"/>
      <c r="X35" s="46">
        <v>35</v>
      </c>
    </row>
    <row r="36" spans="1:24">
      <c r="A36" s="61" t="s">
        <v>78</v>
      </c>
      <c r="B36" s="176">
        <f t="shared" ca="1" si="3"/>
        <v>686.77995699999997</v>
      </c>
      <c r="C36" s="181">
        <f t="shared" ref="C36:F67" ca="1" si="15">$B36*C$1/100</f>
        <v>512.33784792199992</v>
      </c>
      <c r="D36" s="182">
        <f t="shared" ca="1" si="15"/>
        <v>165.03322366710003</v>
      </c>
      <c r="E36" s="182">
        <f t="shared" ca="1" si="15"/>
        <v>9.4088854109</v>
      </c>
      <c r="F36" s="183">
        <f t="shared" ca="1" si="15"/>
        <v>0</v>
      </c>
      <c r="G36" s="184">
        <f t="shared" ca="1" si="1"/>
        <v>365.14579300000003</v>
      </c>
      <c r="H36" s="184">
        <f t="shared" ca="1" si="2"/>
        <v>352.98643800000002</v>
      </c>
      <c r="I36" s="185">
        <f t="shared" ca="1" si="5"/>
        <v>270</v>
      </c>
      <c r="J36" s="182">
        <f t="shared" ca="1" si="6"/>
        <v>80.430000000000007</v>
      </c>
      <c r="K36" s="182">
        <f t="shared" ca="1" si="7"/>
        <v>2.56</v>
      </c>
      <c r="L36" s="182">
        <f t="shared" ca="1" si="8"/>
        <v>0</v>
      </c>
      <c r="M36" s="183">
        <f t="shared" ca="1" si="9"/>
        <v>352.99</v>
      </c>
      <c r="N36" s="181">
        <f t="shared" ca="1" si="10"/>
        <v>279.29789543613134</v>
      </c>
      <c r="O36" s="182">
        <f t="shared" ca="1" si="11"/>
        <v>83.199739740474243</v>
      </c>
      <c r="P36" s="182">
        <f t="shared" ca="1" si="12"/>
        <v>2.6481578233944312</v>
      </c>
      <c r="Q36" s="182">
        <f t="shared" ca="1" si="13"/>
        <v>0</v>
      </c>
      <c r="R36" s="183">
        <f t="shared" ca="1" si="14"/>
        <v>365.14579300000003</v>
      </c>
      <c r="W36" s="46"/>
      <c r="X36" s="46">
        <v>36</v>
      </c>
    </row>
    <row r="37" spans="1:24">
      <c r="A37" s="61" t="s">
        <v>79</v>
      </c>
      <c r="B37" s="176">
        <f t="shared" ca="1" si="3"/>
        <v>686.77995699999997</v>
      </c>
      <c r="C37" s="181">
        <f t="shared" ca="1" si="15"/>
        <v>512.33784792199992</v>
      </c>
      <c r="D37" s="182">
        <f t="shared" ca="1" si="15"/>
        <v>165.03322366710003</v>
      </c>
      <c r="E37" s="182">
        <f t="shared" ca="1" si="15"/>
        <v>9.4088854109</v>
      </c>
      <c r="F37" s="183">
        <f t="shared" ca="1" si="15"/>
        <v>0</v>
      </c>
      <c r="G37" s="184">
        <f t="shared" ca="1" si="1"/>
        <v>365.20029099999999</v>
      </c>
      <c r="H37" s="184">
        <f t="shared" ca="1" si="2"/>
        <v>353.03912100000002</v>
      </c>
      <c r="I37" s="185">
        <f t="shared" ca="1" si="5"/>
        <v>270</v>
      </c>
      <c r="J37" s="182">
        <f t="shared" ca="1" si="6"/>
        <v>80.430000000000007</v>
      </c>
      <c r="K37" s="182">
        <f t="shared" ca="1" si="7"/>
        <v>2.61</v>
      </c>
      <c r="L37" s="182">
        <f t="shared" ca="1" si="8"/>
        <v>0</v>
      </c>
      <c r="M37" s="183">
        <f t="shared" ca="1" si="9"/>
        <v>353.04</v>
      </c>
      <c r="N37" s="181">
        <f t="shared" ca="1" si="10"/>
        <v>279.30001860978928</v>
      </c>
      <c r="O37" s="182">
        <f t="shared" ca="1" si="11"/>
        <v>83.200372210316104</v>
      </c>
      <c r="P37" s="182">
        <f t="shared" ca="1" si="12"/>
        <v>2.6999001798946294</v>
      </c>
      <c r="Q37" s="182">
        <f t="shared" ca="1" si="13"/>
        <v>0</v>
      </c>
      <c r="R37" s="183">
        <f t="shared" ca="1" si="14"/>
        <v>365.20029100000005</v>
      </c>
      <c r="W37" s="46"/>
      <c r="X37" s="46">
        <v>37</v>
      </c>
    </row>
    <row r="38" spans="1:24">
      <c r="A38" s="61" t="s">
        <v>80</v>
      </c>
      <c r="B38" s="176">
        <f t="shared" ca="1" si="3"/>
        <v>686.77995699999997</v>
      </c>
      <c r="C38" s="181">
        <f t="shared" ca="1" si="15"/>
        <v>512.33784792199992</v>
      </c>
      <c r="D38" s="182">
        <f t="shared" ca="1" si="15"/>
        <v>165.03322366710003</v>
      </c>
      <c r="E38" s="182">
        <f t="shared" ca="1" si="15"/>
        <v>9.4088854109</v>
      </c>
      <c r="F38" s="183">
        <f t="shared" ca="1" si="15"/>
        <v>0</v>
      </c>
      <c r="G38" s="184">
        <f t="shared" ca="1" si="1"/>
        <v>365.13489299999998</v>
      </c>
      <c r="H38" s="184">
        <f t="shared" ca="1" si="2"/>
        <v>352.97590100000002</v>
      </c>
      <c r="I38" s="185">
        <f t="shared" ca="1" si="5"/>
        <v>270</v>
      </c>
      <c r="J38" s="182">
        <f t="shared" ca="1" si="6"/>
        <v>80.430000000000007</v>
      </c>
      <c r="K38" s="182">
        <f t="shared" ca="1" si="7"/>
        <v>2.5499999999999998</v>
      </c>
      <c r="L38" s="182">
        <f t="shared" ca="1" si="8"/>
        <v>0</v>
      </c>
      <c r="M38" s="183">
        <f t="shared" ca="1" si="9"/>
        <v>352.98</v>
      </c>
      <c r="N38" s="181">
        <f t="shared" ca="1" si="10"/>
        <v>279.2974704232534</v>
      </c>
      <c r="O38" s="182">
        <f t="shared" ca="1" si="11"/>
        <v>83.199613133860268</v>
      </c>
      <c r="P38" s="182">
        <f t="shared" ca="1" si="12"/>
        <v>2.6378094428862822</v>
      </c>
      <c r="Q38" s="182">
        <f t="shared" ca="1" si="13"/>
        <v>0</v>
      </c>
      <c r="R38" s="183">
        <f t="shared" ca="1" si="14"/>
        <v>365.13489299999998</v>
      </c>
      <c r="W38" s="46"/>
      <c r="X38" s="46">
        <v>38</v>
      </c>
    </row>
    <row r="39" spans="1:24">
      <c r="A39" s="61" t="s">
        <v>81</v>
      </c>
      <c r="B39" s="176">
        <f t="shared" ca="1" si="3"/>
        <v>686.77995699999997</v>
      </c>
      <c r="C39" s="181">
        <f t="shared" ca="1" si="15"/>
        <v>512.33784792199992</v>
      </c>
      <c r="D39" s="182">
        <f t="shared" ca="1" si="15"/>
        <v>165.03322366710003</v>
      </c>
      <c r="E39" s="182">
        <f t="shared" ca="1" si="15"/>
        <v>9.4088854109</v>
      </c>
      <c r="F39" s="183">
        <f t="shared" ca="1" si="15"/>
        <v>0</v>
      </c>
      <c r="G39" s="184">
        <f t="shared" ca="1" si="1"/>
        <v>362.65208100000001</v>
      </c>
      <c r="H39" s="184">
        <f t="shared" ca="1" si="2"/>
        <v>350.57576699999998</v>
      </c>
      <c r="I39" s="185">
        <f t="shared" ca="1" si="5"/>
        <v>270</v>
      </c>
      <c r="J39" s="182">
        <f t="shared" ca="1" si="6"/>
        <v>80.430000000000007</v>
      </c>
      <c r="K39" s="182">
        <f t="shared" ca="1" si="7"/>
        <v>0.15</v>
      </c>
      <c r="L39" s="182">
        <f t="shared" ca="1" si="8"/>
        <v>0</v>
      </c>
      <c r="M39" s="183">
        <f t="shared" ca="1" si="9"/>
        <v>350.58</v>
      </c>
      <c r="N39" s="181">
        <f t="shared" ca="1" si="10"/>
        <v>279.29734117747734</v>
      </c>
      <c r="O39" s="182">
        <f t="shared" ca="1" si="11"/>
        <v>83.199574632979633</v>
      </c>
      <c r="P39" s="182">
        <f t="shared" ca="1" si="12"/>
        <v>0.15516518954304295</v>
      </c>
      <c r="Q39" s="182">
        <f t="shared" ca="1" si="13"/>
        <v>0</v>
      </c>
      <c r="R39" s="183">
        <f t="shared" ca="1" si="14"/>
        <v>362.65208100000001</v>
      </c>
      <c r="W39" s="46"/>
      <c r="X39" s="46">
        <v>39</v>
      </c>
    </row>
    <row r="40" spans="1:24">
      <c r="A40" s="61" t="s">
        <v>82</v>
      </c>
      <c r="B40" s="176">
        <f t="shared" ca="1" si="3"/>
        <v>686.77995699999997</v>
      </c>
      <c r="C40" s="181">
        <f t="shared" ca="1" si="15"/>
        <v>512.33784792199992</v>
      </c>
      <c r="D40" s="182">
        <f t="shared" ca="1" si="15"/>
        <v>165.03322366710003</v>
      </c>
      <c r="E40" s="182">
        <f t="shared" ca="1" si="15"/>
        <v>9.4088854109</v>
      </c>
      <c r="F40" s="183">
        <f t="shared" ca="1" si="15"/>
        <v>0</v>
      </c>
      <c r="G40" s="184">
        <f t="shared" ca="1" si="1"/>
        <v>365.13489299999998</v>
      </c>
      <c r="H40" s="184">
        <f t="shared" ca="1" si="2"/>
        <v>352.97590100000002</v>
      </c>
      <c r="I40" s="185">
        <f t="shared" ca="1" si="5"/>
        <v>270</v>
      </c>
      <c r="J40" s="182">
        <f t="shared" ca="1" si="6"/>
        <v>80.430000000000007</v>
      </c>
      <c r="K40" s="182">
        <f t="shared" ca="1" si="7"/>
        <v>2.5499999999999998</v>
      </c>
      <c r="L40" s="182">
        <f t="shared" ca="1" si="8"/>
        <v>0</v>
      </c>
      <c r="M40" s="183">
        <f t="shared" ca="1" si="9"/>
        <v>352.98</v>
      </c>
      <c r="N40" s="181">
        <f t="shared" ca="1" si="10"/>
        <v>279.2974704232534</v>
      </c>
      <c r="O40" s="182">
        <f t="shared" ca="1" si="11"/>
        <v>83.199613133860268</v>
      </c>
      <c r="P40" s="182">
        <f t="shared" ca="1" si="12"/>
        <v>2.6378094428862822</v>
      </c>
      <c r="Q40" s="182">
        <f t="shared" ca="1" si="13"/>
        <v>0</v>
      </c>
      <c r="R40" s="183">
        <f t="shared" ca="1" si="14"/>
        <v>365.13489299999998</v>
      </c>
      <c r="W40" s="46"/>
      <c r="X40" s="46">
        <v>40</v>
      </c>
    </row>
    <row r="41" spans="1:24">
      <c r="A41" s="61" t="s">
        <v>83</v>
      </c>
      <c r="B41" s="176">
        <f t="shared" ca="1" si="3"/>
        <v>686.77995699999997</v>
      </c>
      <c r="C41" s="181">
        <f t="shared" ca="1" si="15"/>
        <v>512.33784792199992</v>
      </c>
      <c r="D41" s="182">
        <f t="shared" ca="1" si="15"/>
        <v>165.03322366710003</v>
      </c>
      <c r="E41" s="182">
        <f t="shared" ca="1" si="15"/>
        <v>9.4088854109</v>
      </c>
      <c r="F41" s="183">
        <f t="shared" ca="1" si="15"/>
        <v>0</v>
      </c>
      <c r="G41" s="184">
        <f t="shared" ca="1" si="1"/>
        <v>365.17304200000001</v>
      </c>
      <c r="H41" s="184">
        <f t="shared" ca="1" si="2"/>
        <v>353.01278000000002</v>
      </c>
      <c r="I41" s="185">
        <f t="shared" ca="1" si="5"/>
        <v>270</v>
      </c>
      <c r="J41" s="182">
        <f t="shared" ca="1" si="6"/>
        <v>80.430000000000007</v>
      </c>
      <c r="K41" s="182">
        <f t="shared" ca="1" si="7"/>
        <v>2.58</v>
      </c>
      <c r="L41" s="182">
        <f t="shared" ca="1" si="8"/>
        <v>0</v>
      </c>
      <c r="M41" s="183">
        <f t="shared" ca="1" si="9"/>
        <v>353.01</v>
      </c>
      <c r="N41" s="181">
        <f t="shared" ca="1" si="10"/>
        <v>279.30291306195295</v>
      </c>
      <c r="O41" s="182">
        <f t="shared" ca="1" si="11"/>
        <v>83.201234435455092</v>
      </c>
      <c r="P41" s="182">
        <f t="shared" ca="1" si="12"/>
        <v>2.6688945025919941</v>
      </c>
      <c r="Q41" s="182">
        <f t="shared" ca="1" si="13"/>
        <v>0</v>
      </c>
      <c r="R41" s="183">
        <f t="shared" ca="1" si="14"/>
        <v>365.17304200000001</v>
      </c>
      <c r="W41" s="46"/>
      <c r="X41" s="46">
        <v>41</v>
      </c>
    </row>
    <row r="42" spans="1:24">
      <c r="A42" s="61" t="s">
        <v>84</v>
      </c>
      <c r="B42" s="176">
        <f t="shared" ca="1" si="3"/>
        <v>686.77995699999997</v>
      </c>
      <c r="C42" s="181">
        <f t="shared" ca="1" si="15"/>
        <v>512.33784792199992</v>
      </c>
      <c r="D42" s="182">
        <f t="shared" ca="1" si="15"/>
        <v>165.03322366710003</v>
      </c>
      <c r="E42" s="182">
        <f t="shared" ca="1" si="15"/>
        <v>9.4088854109</v>
      </c>
      <c r="F42" s="183">
        <f t="shared" ca="1" si="15"/>
        <v>0</v>
      </c>
      <c r="G42" s="184">
        <f t="shared" ca="1" si="1"/>
        <v>365.14579300000003</v>
      </c>
      <c r="H42" s="184">
        <f t="shared" ca="1" si="2"/>
        <v>352.98643800000002</v>
      </c>
      <c r="I42" s="185">
        <f t="shared" ca="1" si="5"/>
        <v>270</v>
      </c>
      <c r="J42" s="182">
        <f t="shared" ca="1" si="6"/>
        <v>80.430000000000007</v>
      </c>
      <c r="K42" s="182">
        <f t="shared" ca="1" si="7"/>
        <v>2.56</v>
      </c>
      <c r="L42" s="182">
        <f t="shared" ca="1" si="8"/>
        <v>0</v>
      </c>
      <c r="M42" s="183">
        <f t="shared" ca="1" si="9"/>
        <v>352.99</v>
      </c>
      <c r="N42" s="181">
        <f t="shared" ca="1" si="10"/>
        <v>279.29789543613134</v>
      </c>
      <c r="O42" s="182">
        <f t="shared" ca="1" si="11"/>
        <v>83.199739740474243</v>
      </c>
      <c r="P42" s="182">
        <f t="shared" ca="1" si="12"/>
        <v>2.6481578233944312</v>
      </c>
      <c r="Q42" s="182">
        <f t="shared" ca="1" si="13"/>
        <v>0</v>
      </c>
      <c r="R42" s="183">
        <f t="shared" ca="1" si="14"/>
        <v>365.14579300000003</v>
      </c>
      <c r="W42" s="46"/>
      <c r="X42" s="46">
        <v>42</v>
      </c>
    </row>
    <row r="43" spans="1:24">
      <c r="A43" s="61" t="s">
        <v>85</v>
      </c>
      <c r="B43" s="176">
        <f t="shared" ca="1" si="3"/>
        <v>686.77995699999997</v>
      </c>
      <c r="C43" s="181">
        <f t="shared" ca="1" si="15"/>
        <v>512.33784792199992</v>
      </c>
      <c r="D43" s="182">
        <f t="shared" ca="1" si="15"/>
        <v>165.03322366710003</v>
      </c>
      <c r="E43" s="182">
        <f t="shared" ca="1" si="15"/>
        <v>9.4088854109</v>
      </c>
      <c r="F43" s="183">
        <f t="shared" ca="1" si="15"/>
        <v>0</v>
      </c>
      <c r="G43" s="184">
        <f t="shared" ca="1" si="1"/>
        <v>375.07885399999998</v>
      </c>
      <c r="H43" s="184">
        <f t="shared" ca="1" si="2"/>
        <v>362.588728</v>
      </c>
      <c r="I43" s="185">
        <f t="shared" ca="1" si="5"/>
        <v>270.49</v>
      </c>
      <c r="J43" s="182">
        <f t="shared" ca="1" si="6"/>
        <v>87.13</v>
      </c>
      <c r="K43" s="182">
        <f t="shared" ca="1" si="7"/>
        <v>4.97</v>
      </c>
      <c r="L43" s="182">
        <f t="shared" ca="1" si="8"/>
        <v>0</v>
      </c>
      <c r="M43" s="183">
        <f t="shared" ca="1" si="9"/>
        <v>362.59000000000003</v>
      </c>
      <c r="N43" s="181">
        <f t="shared" ca="1" si="10"/>
        <v>279.80661137499658</v>
      </c>
      <c r="O43" s="182">
        <f t="shared" ca="1" si="11"/>
        <v>90.131058631015733</v>
      </c>
      <c r="P43" s="182">
        <f t="shared" ca="1" si="12"/>
        <v>5.1411839939876991</v>
      </c>
      <c r="Q43" s="182">
        <f t="shared" ca="1" si="13"/>
        <v>0</v>
      </c>
      <c r="R43" s="183">
        <f t="shared" ca="1" si="14"/>
        <v>375.07885399999998</v>
      </c>
      <c r="W43" s="46"/>
      <c r="X43" s="46">
        <v>43</v>
      </c>
    </row>
    <row r="44" spans="1:24">
      <c r="A44" s="61" t="s">
        <v>86</v>
      </c>
      <c r="B44" s="176">
        <f t="shared" ca="1" si="3"/>
        <v>686.77995699999997</v>
      </c>
      <c r="C44" s="181">
        <f t="shared" ca="1" si="15"/>
        <v>512.33784792199992</v>
      </c>
      <c r="D44" s="182">
        <f t="shared" ca="1" si="15"/>
        <v>165.03322366710003</v>
      </c>
      <c r="E44" s="182">
        <f t="shared" ca="1" si="15"/>
        <v>9.4088854109</v>
      </c>
      <c r="F44" s="183">
        <f t="shared" ca="1" si="15"/>
        <v>0</v>
      </c>
      <c r="G44" s="184">
        <f t="shared" ca="1" si="1"/>
        <v>375.05934100000002</v>
      </c>
      <c r="H44" s="184">
        <f t="shared" ca="1" si="2"/>
        <v>362.56986499999999</v>
      </c>
      <c r="I44" s="185">
        <f t="shared" ca="1" si="5"/>
        <v>270.48</v>
      </c>
      <c r="J44" s="182">
        <f t="shared" ca="1" si="6"/>
        <v>87.13</v>
      </c>
      <c r="K44" s="182">
        <f t="shared" ca="1" si="7"/>
        <v>4.97</v>
      </c>
      <c r="L44" s="182">
        <f t="shared" ca="1" si="8"/>
        <v>0</v>
      </c>
      <c r="M44" s="183">
        <f t="shared" ca="1" si="9"/>
        <v>362.58000000000004</v>
      </c>
      <c r="N44" s="181">
        <f t="shared" ca="1" si="10"/>
        <v>279.7894273089525</v>
      </c>
      <c r="O44" s="182">
        <f t="shared" ca="1" si="11"/>
        <v>90.128855373517553</v>
      </c>
      <c r="P44" s="182">
        <f t="shared" ca="1" si="12"/>
        <v>5.1410583175299243</v>
      </c>
      <c r="Q44" s="182">
        <f t="shared" ca="1" si="13"/>
        <v>0</v>
      </c>
      <c r="R44" s="183">
        <f t="shared" ca="1" si="14"/>
        <v>375.05934099999996</v>
      </c>
      <c r="W44" s="46"/>
      <c r="X44" s="46">
        <v>44</v>
      </c>
    </row>
    <row r="45" spans="1:24">
      <c r="A45" s="61" t="s">
        <v>87</v>
      </c>
      <c r="B45" s="176">
        <f t="shared" ca="1" si="3"/>
        <v>686.77995699999997</v>
      </c>
      <c r="C45" s="181">
        <f t="shared" ca="1" si="15"/>
        <v>512.33784792199992</v>
      </c>
      <c r="D45" s="182">
        <f t="shared" ca="1" si="15"/>
        <v>165.03322366710003</v>
      </c>
      <c r="E45" s="182">
        <f t="shared" ca="1" si="15"/>
        <v>9.4088854109</v>
      </c>
      <c r="F45" s="183">
        <f t="shared" ca="1" si="15"/>
        <v>0</v>
      </c>
      <c r="G45" s="184">
        <f t="shared" ca="1" si="1"/>
        <v>375.90758099999999</v>
      </c>
      <c r="H45" s="184">
        <f t="shared" ca="1" si="2"/>
        <v>363.389859</v>
      </c>
      <c r="I45" s="185">
        <f t="shared" ca="1" si="5"/>
        <v>271.08999999999997</v>
      </c>
      <c r="J45" s="182">
        <f t="shared" ca="1" si="6"/>
        <v>87.32</v>
      </c>
      <c r="K45" s="182">
        <f t="shared" ca="1" si="7"/>
        <v>4.9800000000000004</v>
      </c>
      <c r="L45" s="182">
        <f t="shared" ca="1" si="8"/>
        <v>0</v>
      </c>
      <c r="M45" s="183">
        <f t="shared" ca="1" si="9"/>
        <v>363.39</v>
      </c>
      <c r="N45" s="181">
        <f t="shared" ca="1" si="10"/>
        <v>280.42815193948644</v>
      </c>
      <c r="O45" s="182">
        <f t="shared" ca="1" si="11"/>
        <v>90.327884567324361</v>
      </c>
      <c r="P45" s="182">
        <f t="shared" ca="1" si="12"/>
        <v>5.1515444931891361</v>
      </c>
      <c r="Q45" s="182">
        <f t="shared" ca="1" si="13"/>
        <v>0</v>
      </c>
      <c r="R45" s="183">
        <f t="shared" ca="1" si="14"/>
        <v>375.90758099999994</v>
      </c>
      <c r="W45" s="46"/>
      <c r="X45" s="46">
        <v>45</v>
      </c>
    </row>
    <row r="46" spans="1:24">
      <c r="A46" s="61" t="s">
        <v>88</v>
      </c>
      <c r="B46" s="176">
        <f t="shared" ca="1" si="3"/>
        <v>686.77995699999997</v>
      </c>
      <c r="C46" s="181">
        <f t="shared" ca="1" si="15"/>
        <v>512.33784792199992</v>
      </c>
      <c r="D46" s="182">
        <f t="shared" ca="1" si="15"/>
        <v>165.03322366710003</v>
      </c>
      <c r="E46" s="182">
        <f t="shared" ca="1" si="15"/>
        <v>9.4088854109</v>
      </c>
      <c r="F46" s="183">
        <f t="shared" ca="1" si="15"/>
        <v>0</v>
      </c>
      <c r="G46" s="184">
        <f t="shared" ca="1" si="1"/>
        <v>375.89227</v>
      </c>
      <c r="H46" s="184">
        <f t="shared" ca="1" si="2"/>
        <v>363.37505700000003</v>
      </c>
      <c r="I46" s="185">
        <f t="shared" ca="1" si="5"/>
        <v>271.08</v>
      </c>
      <c r="J46" s="182">
        <f t="shared" ca="1" si="6"/>
        <v>87.32</v>
      </c>
      <c r="K46" s="182">
        <f t="shared" ca="1" si="7"/>
        <v>4.9800000000000004</v>
      </c>
      <c r="L46" s="182">
        <f t="shared" ca="1" si="8"/>
        <v>0</v>
      </c>
      <c r="M46" s="183">
        <f t="shared" ca="1" si="9"/>
        <v>363.38</v>
      </c>
      <c r="N46" s="181">
        <f t="shared" ca="1" si="10"/>
        <v>280.41410245913369</v>
      </c>
      <c r="O46" s="182">
        <f t="shared" ca="1" si="11"/>
        <v>90.326691112334217</v>
      </c>
      <c r="P46" s="182">
        <f t="shared" ca="1" si="12"/>
        <v>5.1514764285321171</v>
      </c>
      <c r="Q46" s="182">
        <f t="shared" ca="1" si="13"/>
        <v>0</v>
      </c>
      <c r="R46" s="183">
        <f t="shared" ca="1" si="14"/>
        <v>375.89227000000005</v>
      </c>
      <c r="W46" s="46"/>
      <c r="X46" s="46">
        <v>46</v>
      </c>
    </row>
    <row r="47" spans="1:24">
      <c r="A47" s="61" t="s">
        <v>89</v>
      </c>
      <c r="B47" s="176">
        <f t="shared" ca="1" si="3"/>
        <v>686.77995699999997</v>
      </c>
      <c r="C47" s="181">
        <f t="shared" ca="1" si="15"/>
        <v>512.33784792199992</v>
      </c>
      <c r="D47" s="182">
        <f t="shared" ca="1" si="15"/>
        <v>165.03322366710003</v>
      </c>
      <c r="E47" s="182">
        <f t="shared" ca="1" si="15"/>
        <v>9.4088854109</v>
      </c>
      <c r="F47" s="183">
        <f t="shared" ca="1" si="15"/>
        <v>0</v>
      </c>
      <c r="G47" s="184">
        <f t="shared" ca="1" si="1"/>
        <v>376.29427500000003</v>
      </c>
      <c r="H47" s="184">
        <f t="shared" ca="1" si="2"/>
        <v>363.76367599999998</v>
      </c>
      <c r="I47" s="185">
        <f t="shared" ca="1" si="5"/>
        <v>271.35000000000002</v>
      </c>
      <c r="J47" s="182">
        <f t="shared" ca="1" si="6"/>
        <v>87.41</v>
      </c>
      <c r="K47" s="182">
        <f t="shared" ca="1" si="7"/>
        <v>5</v>
      </c>
      <c r="L47" s="182">
        <f t="shared" ca="1" si="8"/>
        <v>0</v>
      </c>
      <c r="M47" s="183">
        <f t="shared" ca="1" si="9"/>
        <v>363.76</v>
      </c>
      <c r="N47" s="181">
        <f t="shared" ca="1" si="10"/>
        <v>280.70005366519138</v>
      </c>
      <c r="O47" s="182">
        <f t="shared" ca="1" si="11"/>
        <v>90.421933631377826</v>
      </c>
      <c r="P47" s="182">
        <f t="shared" ca="1" si="12"/>
        <v>5.1722877034308343</v>
      </c>
      <c r="Q47" s="182">
        <f t="shared" ca="1" si="13"/>
        <v>0</v>
      </c>
      <c r="R47" s="183">
        <f t="shared" ca="1" si="14"/>
        <v>376.29427500000003</v>
      </c>
      <c r="W47" s="46"/>
      <c r="X47" s="46">
        <v>47</v>
      </c>
    </row>
    <row r="48" spans="1:24">
      <c r="A48" s="61" t="s">
        <v>90</v>
      </c>
      <c r="B48" s="176">
        <f t="shared" ca="1" si="3"/>
        <v>686.77995699999997</v>
      </c>
      <c r="C48" s="181">
        <f t="shared" ca="1" si="15"/>
        <v>512.33784792199992</v>
      </c>
      <c r="D48" s="182">
        <f t="shared" ca="1" si="15"/>
        <v>165.03322366710003</v>
      </c>
      <c r="E48" s="182">
        <f t="shared" ca="1" si="15"/>
        <v>9.4088854109</v>
      </c>
      <c r="F48" s="183">
        <f t="shared" ca="1" si="15"/>
        <v>0</v>
      </c>
      <c r="G48" s="184">
        <f t="shared" ca="1" si="1"/>
        <v>376.28221000000002</v>
      </c>
      <c r="H48" s="184">
        <f t="shared" ca="1" si="2"/>
        <v>363.75201199999998</v>
      </c>
      <c r="I48" s="185">
        <f t="shared" ca="1" si="5"/>
        <v>271.33999999999997</v>
      </c>
      <c r="J48" s="182">
        <f t="shared" ca="1" si="6"/>
        <v>87.41</v>
      </c>
      <c r="K48" s="182">
        <f t="shared" ca="1" si="7"/>
        <v>5</v>
      </c>
      <c r="L48" s="182">
        <f t="shared" ca="1" si="8"/>
        <v>0</v>
      </c>
      <c r="M48" s="183">
        <f t="shared" ca="1" si="9"/>
        <v>363.75</v>
      </c>
      <c r="N48" s="181">
        <f t="shared" ca="1" si="10"/>
        <v>280.68842573580758</v>
      </c>
      <c r="O48" s="182">
        <f t="shared" ca="1" si="11"/>
        <v>90.421520209209646</v>
      </c>
      <c r="P48" s="182">
        <f t="shared" ca="1" si="12"/>
        <v>5.1722640549828194</v>
      </c>
      <c r="Q48" s="182">
        <f t="shared" ca="1" si="13"/>
        <v>0</v>
      </c>
      <c r="R48" s="183">
        <f t="shared" ca="1" si="14"/>
        <v>376.28221000000002</v>
      </c>
      <c r="W48" s="46"/>
      <c r="X48" s="46">
        <v>48</v>
      </c>
    </row>
    <row r="49" spans="1:24">
      <c r="A49" s="61" t="s">
        <v>91</v>
      </c>
      <c r="B49" s="176">
        <f t="shared" ca="1" si="3"/>
        <v>686.77995699999997</v>
      </c>
      <c r="C49" s="181">
        <f t="shared" ca="1" si="15"/>
        <v>512.33784792199992</v>
      </c>
      <c r="D49" s="182">
        <f t="shared" ca="1" si="15"/>
        <v>165.03322366710003</v>
      </c>
      <c r="E49" s="182">
        <f t="shared" ca="1" si="15"/>
        <v>9.4088854109</v>
      </c>
      <c r="F49" s="183">
        <f t="shared" ca="1" si="15"/>
        <v>0</v>
      </c>
      <c r="G49" s="184">
        <f t="shared" ca="1" si="1"/>
        <v>376.29427500000003</v>
      </c>
      <c r="H49" s="184">
        <f t="shared" ca="1" si="2"/>
        <v>363.76367599999998</v>
      </c>
      <c r="I49" s="185">
        <f t="shared" ca="1" si="5"/>
        <v>271.35000000000002</v>
      </c>
      <c r="J49" s="182">
        <f t="shared" ca="1" si="6"/>
        <v>87.41</v>
      </c>
      <c r="K49" s="182">
        <f t="shared" ca="1" si="7"/>
        <v>5</v>
      </c>
      <c r="L49" s="182">
        <f t="shared" ca="1" si="8"/>
        <v>0</v>
      </c>
      <c r="M49" s="183">
        <f t="shared" ca="1" si="9"/>
        <v>363.76</v>
      </c>
      <c r="N49" s="181">
        <f t="shared" ca="1" si="10"/>
        <v>280.70005366519138</v>
      </c>
      <c r="O49" s="182">
        <f t="shared" ca="1" si="11"/>
        <v>90.421933631377826</v>
      </c>
      <c r="P49" s="182">
        <f t="shared" ca="1" si="12"/>
        <v>5.1722877034308343</v>
      </c>
      <c r="Q49" s="182">
        <f t="shared" ca="1" si="13"/>
        <v>0</v>
      </c>
      <c r="R49" s="183">
        <f t="shared" ca="1" si="14"/>
        <v>376.29427500000003</v>
      </c>
      <c r="W49" s="46"/>
      <c r="X49" s="46">
        <v>49</v>
      </c>
    </row>
    <row r="50" spans="1:24">
      <c r="A50" s="61" t="s">
        <v>92</v>
      </c>
      <c r="B50" s="176">
        <f t="shared" ca="1" si="3"/>
        <v>686.77995699999997</v>
      </c>
      <c r="C50" s="181">
        <f t="shared" ca="1" si="15"/>
        <v>512.33784792199992</v>
      </c>
      <c r="D50" s="182">
        <f t="shared" ca="1" si="15"/>
        <v>165.03322366710003</v>
      </c>
      <c r="E50" s="182">
        <f t="shared" ca="1" si="15"/>
        <v>9.4088854109</v>
      </c>
      <c r="F50" s="183">
        <f t="shared" ca="1" si="15"/>
        <v>0</v>
      </c>
      <c r="G50" s="184">
        <f t="shared" ca="1" si="1"/>
        <v>376.28221000000002</v>
      </c>
      <c r="H50" s="184">
        <f t="shared" ca="1" si="2"/>
        <v>363.75201199999998</v>
      </c>
      <c r="I50" s="185">
        <f t="shared" ca="1" si="5"/>
        <v>271.33999999999997</v>
      </c>
      <c r="J50" s="182">
        <f t="shared" ca="1" si="6"/>
        <v>87.41</v>
      </c>
      <c r="K50" s="182">
        <f t="shared" ca="1" si="7"/>
        <v>5</v>
      </c>
      <c r="L50" s="182">
        <f t="shared" ca="1" si="8"/>
        <v>0</v>
      </c>
      <c r="M50" s="183">
        <f t="shared" ca="1" si="9"/>
        <v>363.75</v>
      </c>
      <c r="N50" s="181">
        <f t="shared" ca="1" si="10"/>
        <v>280.68842573580758</v>
      </c>
      <c r="O50" s="182">
        <f t="shared" ca="1" si="11"/>
        <v>90.421520209209646</v>
      </c>
      <c r="P50" s="182">
        <f t="shared" ca="1" si="12"/>
        <v>5.1722640549828194</v>
      </c>
      <c r="Q50" s="182">
        <f t="shared" ca="1" si="13"/>
        <v>0</v>
      </c>
      <c r="R50" s="183">
        <f t="shared" ca="1" si="14"/>
        <v>376.28221000000002</v>
      </c>
      <c r="W50" s="46"/>
      <c r="X50" s="46">
        <v>50</v>
      </c>
    </row>
    <row r="51" spans="1:24">
      <c r="A51" s="61" t="s">
        <v>93</v>
      </c>
      <c r="B51" s="176">
        <f t="shared" ca="1" si="3"/>
        <v>686.77995699999997</v>
      </c>
      <c r="C51" s="181">
        <f t="shared" ca="1" si="15"/>
        <v>512.33784792199992</v>
      </c>
      <c r="D51" s="182">
        <f t="shared" ca="1" si="15"/>
        <v>165.03322366710003</v>
      </c>
      <c r="E51" s="182">
        <f t="shared" ca="1" si="15"/>
        <v>9.4088854109</v>
      </c>
      <c r="F51" s="183">
        <f t="shared" ca="1" si="15"/>
        <v>0</v>
      </c>
      <c r="G51" s="184">
        <f t="shared" ca="1" si="1"/>
        <v>376.29427500000003</v>
      </c>
      <c r="H51" s="184">
        <f t="shared" ca="1" si="2"/>
        <v>363.76367599999998</v>
      </c>
      <c r="I51" s="185">
        <f t="shared" ca="1" si="5"/>
        <v>271.35000000000002</v>
      </c>
      <c r="J51" s="182">
        <f t="shared" ca="1" si="6"/>
        <v>87.41</v>
      </c>
      <c r="K51" s="182">
        <f t="shared" ca="1" si="7"/>
        <v>5</v>
      </c>
      <c r="L51" s="182">
        <f t="shared" ca="1" si="8"/>
        <v>0</v>
      </c>
      <c r="M51" s="183">
        <f t="shared" ca="1" si="9"/>
        <v>363.76</v>
      </c>
      <c r="N51" s="181">
        <f t="shared" ca="1" si="10"/>
        <v>280.70005366519138</v>
      </c>
      <c r="O51" s="182">
        <f t="shared" ca="1" si="11"/>
        <v>90.421933631377826</v>
      </c>
      <c r="P51" s="182">
        <f t="shared" ca="1" si="12"/>
        <v>5.1722877034308343</v>
      </c>
      <c r="Q51" s="182">
        <f t="shared" ca="1" si="13"/>
        <v>0</v>
      </c>
      <c r="R51" s="183">
        <f t="shared" ca="1" si="14"/>
        <v>376.29427500000003</v>
      </c>
      <c r="W51" s="46"/>
      <c r="X51" s="46">
        <v>51</v>
      </c>
    </row>
    <row r="52" spans="1:24">
      <c r="A52" s="61" t="s">
        <v>94</v>
      </c>
      <c r="B52" s="176">
        <f t="shared" ca="1" si="3"/>
        <v>686.77995699999997</v>
      </c>
      <c r="C52" s="181">
        <f t="shared" ca="1" si="15"/>
        <v>512.33784792199992</v>
      </c>
      <c r="D52" s="182">
        <f t="shared" ca="1" si="15"/>
        <v>165.03322366710003</v>
      </c>
      <c r="E52" s="182">
        <f t="shared" ca="1" si="15"/>
        <v>9.4088854109</v>
      </c>
      <c r="F52" s="183">
        <f t="shared" ca="1" si="15"/>
        <v>0</v>
      </c>
      <c r="G52" s="184">
        <f t="shared" ca="1" si="1"/>
        <v>376.28221000000002</v>
      </c>
      <c r="H52" s="184">
        <f t="shared" ca="1" si="2"/>
        <v>363.75201199999998</v>
      </c>
      <c r="I52" s="185">
        <f t="shared" ca="1" si="5"/>
        <v>271.33999999999997</v>
      </c>
      <c r="J52" s="182">
        <f t="shared" ca="1" si="6"/>
        <v>87.41</v>
      </c>
      <c r="K52" s="182">
        <f t="shared" ca="1" si="7"/>
        <v>5</v>
      </c>
      <c r="L52" s="182">
        <f t="shared" ca="1" si="8"/>
        <v>0</v>
      </c>
      <c r="M52" s="183">
        <f t="shared" ca="1" si="9"/>
        <v>363.75</v>
      </c>
      <c r="N52" s="181">
        <f t="shared" ca="1" si="10"/>
        <v>280.68842573580758</v>
      </c>
      <c r="O52" s="182">
        <f t="shared" ca="1" si="11"/>
        <v>90.421520209209646</v>
      </c>
      <c r="P52" s="182">
        <f t="shared" ca="1" si="12"/>
        <v>5.1722640549828194</v>
      </c>
      <c r="Q52" s="182">
        <f t="shared" ca="1" si="13"/>
        <v>0</v>
      </c>
      <c r="R52" s="183">
        <f t="shared" ca="1" si="14"/>
        <v>376.28221000000002</v>
      </c>
      <c r="W52" s="46"/>
      <c r="X52" s="46">
        <v>52</v>
      </c>
    </row>
    <row r="53" spans="1:24">
      <c r="A53" s="61" t="s">
        <v>95</v>
      </c>
      <c r="B53" s="176">
        <f t="shared" ca="1" si="3"/>
        <v>686.77995699999997</v>
      </c>
      <c r="C53" s="181">
        <f t="shared" ca="1" si="15"/>
        <v>512.33784792199992</v>
      </c>
      <c r="D53" s="182">
        <f t="shared" ca="1" si="15"/>
        <v>165.03322366710003</v>
      </c>
      <c r="E53" s="182">
        <f t="shared" ca="1" si="15"/>
        <v>9.4088854109</v>
      </c>
      <c r="F53" s="183">
        <f t="shared" ca="1" si="15"/>
        <v>0</v>
      </c>
      <c r="G53" s="184">
        <f t="shared" ca="1" si="1"/>
        <v>376.29427500000003</v>
      </c>
      <c r="H53" s="184">
        <f t="shared" ca="1" si="2"/>
        <v>363.76367599999998</v>
      </c>
      <c r="I53" s="185">
        <f t="shared" ca="1" si="5"/>
        <v>271.35000000000002</v>
      </c>
      <c r="J53" s="182">
        <f t="shared" ca="1" si="6"/>
        <v>87.41</v>
      </c>
      <c r="K53" s="182">
        <f t="shared" ca="1" si="7"/>
        <v>5</v>
      </c>
      <c r="L53" s="182">
        <f t="shared" ca="1" si="8"/>
        <v>0</v>
      </c>
      <c r="M53" s="183">
        <f t="shared" ca="1" si="9"/>
        <v>363.76</v>
      </c>
      <c r="N53" s="181">
        <f t="shared" ca="1" si="10"/>
        <v>280.70005366519138</v>
      </c>
      <c r="O53" s="182">
        <f t="shared" ca="1" si="11"/>
        <v>90.421933631377826</v>
      </c>
      <c r="P53" s="182">
        <f t="shared" ca="1" si="12"/>
        <v>5.1722877034308343</v>
      </c>
      <c r="Q53" s="182">
        <f t="shared" ca="1" si="13"/>
        <v>0</v>
      </c>
      <c r="R53" s="183">
        <f t="shared" ca="1" si="14"/>
        <v>376.29427500000003</v>
      </c>
      <c r="W53" s="46"/>
      <c r="X53" s="46">
        <v>53</v>
      </c>
    </row>
    <row r="54" spans="1:24">
      <c r="A54" s="61" t="s">
        <v>96</v>
      </c>
      <c r="B54" s="176">
        <f t="shared" ca="1" si="3"/>
        <v>686.77995699999997</v>
      </c>
      <c r="C54" s="181">
        <f t="shared" ca="1" si="15"/>
        <v>512.33784792199992</v>
      </c>
      <c r="D54" s="182">
        <f t="shared" ca="1" si="15"/>
        <v>165.03322366710003</v>
      </c>
      <c r="E54" s="182">
        <f t="shared" ca="1" si="15"/>
        <v>9.4088854109</v>
      </c>
      <c r="F54" s="183">
        <f t="shared" ca="1" si="15"/>
        <v>0</v>
      </c>
      <c r="G54" s="184">
        <f t="shared" ca="1" si="1"/>
        <v>376.28221000000002</v>
      </c>
      <c r="H54" s="184">
        <f t="shared" ca="1" si="2"/>
        <v>363.75201199999998</v>
      </c>
      <c r="I54" s="185">
        <f t="shared" ca="1" si="5"/>
        <v>271.33999999999997</v>
      </c>
      <c r="J54" s="182">
        <f t="shared" ca="1" si="6"/>
        <v>87.41</v>
      </c>
      <c r="K54" s="182">
        <f t="shared" ca="1" si="7"/>
        <v>5</v>
      </c>
      <c r="L54" s="182">
        <f t="shared" ca="1" si="8"/>
        <v>0</v>
      </c>
      <c r="M54" s="183">
        <f t="shared" ca="1" si="9"/>
        <v>363.75</v>
      </c>
      <c r="N54" s="181">
        <f t="shared" ca="1" si="10"/>
        <v>280.68842573580758</v>
      </c>
      <c r="O54" s="182">
        <f t="shared" ca="1" si="11"/>
        <v>90.421520209209646</v>
      </c>
      <c r="P54" s="182">
        <f t="shared" ca="1" si="12"/>
        <v>5.1722640549828194</v>
      </c>
      <c r="Q54" s="182">
        <f t="shared" ca="1" si="13"/>
        <v>0</v>
      </c>
      <c r="R54" s="183">
        <f t="shared" ca="1" si="14"/>
        <v>376.28221000000002</v>
      </c>
      <c r="W54" s="46"/>
      <c r="X54" s="46">
        <v>54</v>
      </c>
    </row>
    <row r="55" spans="1:24">
      <c r="A55" s="61" t="s">
        <v>97</v>
      </c>
      <c r="B55" s="176">
        <f t="shared" ca="1" si="3"/>
        <v>686.77995699999997</v>
      </c>
      <c r="C55" s="181">
        <f t="shared" ca="1" si="15"/>
        <v>512.33784792199992</v>
      </c>
      <c r="D55" s="182">
        <f t="shared" ca="1" si="15"/>
        <v>165.03322366710003</v>
      </c>
      <c r="E55" s="182">
        <f t="shared" ca="1" si="15"/>
        <v>9.4088854109</v>
      </c>
      <c r="F55" s="183">
        <f t="shared" ca="1" si="15"/>
        <v>0</v>
      </c>
      <c r="G55" s="184">
        <f t="shared" ca="1" si="1"/>
        <v>376.29427500000003</v>
      </c>
      <c r="H55" s="184">
        <f t="shared" ca="1" si="2"/>
        <v>363.76367599999998</v>
      </c>
      <c r="I55" s="185">
        <f t="shared" ca="1" si="5"/>
        <v>271.35000000000002</v>
      </c>
      <c r="J55" s="182">
        <f t="shared" ca="1" si="6"/>
        <v>87.41</v>
      </c>
      <c r="K55" s="182">
        <f t="shared" ca="1" si="7"/>
        <v>5</v>
      </c>
      <c r="L55" s="182">
        <f t="shared" ca="1" si="8"/>
        <v>0</v>
      </c>
      <c r="M55" s="183">
        <f t="shared" ca="1" si="9"/>
        <v>363.76</v>
      </c>
      <c r="N55" s="181">
        <f t="shared" ca="1" si="10"/>
        <v>280.70005366519138</v>
      </c>
      <c r="O55" s="182">
        <f t="shared" ca="1" si="11"/>
        <v>90.421933631377826</v>
      </c>
      <c r="P55" s="182">
        <f t="shared" ca="1" si="12"/>
        <v>5.1722877034308343</v>
      </c>
      <c r="Q55" s="182">
        <f t="shared" ca="1" si="13"/>
        <v>0</v>
      </c>
      <c r="R55" s="183">
        <f t="shared" ca="1" si="14"/>
        <v>376.29427500000003</v>
      </c>
      <c r="W55" s="46"/>
      <c r="X55" s="46">
        <v>55</v>
      </c>
    </row>
    <row r="56" spans="1:24">
      <c r="A56" s="61" t="s">
        <v>98</v>
      </c>
      <c r="B56" s="176">
        <f t="shared" ca="1" si="3"/>
        <v>686.77995699999997</v>
      </c>
      <c r="C56" s="181">
        <f t="shared" ca="1" si="15"/>
        <v>512.33784792199992</v>
      </c>
      <c r="D56" s="182">
        <f t="shared" ca="1" si="15"/>
        <v>165.03322366710003</v>
      </c>
      <c r="E56" s="182">
        <f t="shared" ca="1" si="15"/>
        <v>9.4088854109</v>
      </c>
      <c r="F56" s="183">
        <f t="shared" ca="1" si="15"/>
        <v>0</v>
      </c>
      <c r="G56" s="184">
        <f t="shared" ca="1" si="1"/>
        <v>376.28221000000002</v>
      </c>
      <c r="H56" s="184">
        <f t="shared" ca="1" si="2"/>
        <v>363.75201199999998</v>
      </c>
      <c r="I56" s="185">
        <f t="shared" ca="1" si="5"/>
        <v>271.33999999999997</v>
      </c>
      <c r="J56" s="182">
        <f t="shared" ca="1" si="6"/>
        <v>87.41</v>
      </c>
      <c r="K56" s="182">
        <f t="shared" ca="1" si="7"/>
        <v>5</v>
      </c>
      <c r="L56" s="182">
        <f t="shared" ca="1" si="8"/>
        <v>0</v>
      </c>
      <c r="M56" s="183">
        <f t="shared" ca="1" si="9"/>
        <v>363.75</v>
      </c>
      <c r="N56" s="181">
        <f t="shared" ca="1" si="10"/>
        <v>280.68842573580758</v>
      </c>
      <c r="O56" s="182">
        <f t="shared" ca="1" si="11"/>
        <v>90.421520209209646</v>
      </c>
      <c r="P56" s="182">
        <f t="shared" ca="1" si="12"/>
        <v>5.1722640549828194</v>
      </c>
      <c r="Q56" s="182">
        <f t="shared" ca="1" si="13"/>
        <v>0</v>
      </c>
      <c r="R56" s="183">
        <f t="shared" ca="1" si="14"/>
        <v>376.28221000000002</v>
      </c>
      <c r="W56" s="46"/>
      <c r="X56" s="46">
        <v>56</v>
      </c>
    </row>
    <row r="57" spans="1:24">
      <c r="A57" s="61" t="s">
        <v>99</v>
      </c>
      <c r="B57" s="176">
        <f t="shared" ca="1" si="3"/>
        <v>686.77995699999997</v>
      </c>
      <c r="C57" s="181">
        <f t="shared" ca="1" si="15"/>
        <v>512.33784792199992</v>
      </c>
      <c r="D57" s="182">
        <f t="shared" ca="1" si="15"/>
        <v>165.03322366710003</v>
      </c>
      <c r="E57" s="182">
        <f t="shared" ca="1" si="15"/>
        <v>9.4088854109</v>
      </c>
      <c r="F57" s="183">
        <f t="shared" ca="1" si="15"/>
        <v>0</v>
      </c>
      <c r="G57" s="184">
        <f t="shared" ca="1" si="1"/>
        <v>376.29427500000003</v>
      </c>
      <c r="H57" s="184">
        <f t="shared" ca="1" si="2"/>
        <v>363.76367599999998</v>
      </c>
      <c r="I57" s="185">
        <f t="shared" ca="1" si="5"/>
        <v>271.35000000000002</v>
      </c>
      <c r="J57" s="182">
        <f t="shared" ca="1" si="6"/>
        <v>87.41</v>
      </c>
      <c r="K57" s="182">
        <f t="shared" ca="1" si="7"/>
        <v>5</v>
      </c>
      <c r="L57" s="182">
        <f t="shared" ca="1" si="8"/>
        <v>0</v>
      </c>
      <c r="M57" s="183">
        <f t="shared" ca="1" si="9"/>
        <v>363.76</v>
      </c>
      <c r="N57" s="181">
        <f t="shared" ca="1" si="10"/>
        <v>280.70005366519138</v>
      </c>
      <c r="O57" s="182">
        <f t="shared" ca="1" si="11"/>
        <v>90.421933631377826</v>
      </c>
      <c r="P57" s="182">
        <f t="shared" ca="1" si="12"/>
        <v>5.1722877034308343</v>
      </c>
      <c r="Q57" s="182">
        <f t="shared" ca="1" si="13"/>
        <v>0</v>
      </c>
      <c r="R57" s="183">
        <f t="shared" ca="1" si="14"/>
        <v>376.29427500000003</v>
      </c>
      <c r="W57" s="46"/>
      <c r="X57" s="46">
        <v>57</v>
      </c>
    </row>
    <row r="58" spans="1:24">
      <c r="A58" s="61" t="s">
        <v>100</v>
      </c>
      <c r="B58" s="176">
        <f t="shared" ca="1" si="3"/>
        <v>686.77995699999997</v>
      </c>
      <c r="C58" s="181">
        <f t="shared" ca="1" si="15"/>
        <v>512.33784792199992</v>
      </c>
      <c r="D58" s="182">
        <f t="shared" ca="1" si="15"/>
        <v>165.03322366710003</v>
      </c>
      <c r="E58" s="182">
        <f t="shared" ca="1" si="15"/>
        <v>9.4088854109</v>
      </c>
      <c r="F58" s="183">
        <f t="shared" ca="1" si="15"/>
        <v>0</v>
      </c>
      <c r="G58" s="184">
        <f t="shared" ca="1" si="1"/>
        <v>376.28221000000002</v>
      </c>
      <c r="H58" s="184">
        <f t="shared" ca="1" si="2"/>
        <v>363.75201199999998</v>
      </c>
      <c r="I58" s="185">
        <f t="shared" ca="1" si="5"/>
        <v>271.33999999999997</v>
      </c>
      <c r="J58" s="182">
        <f t="shared" ca="1" si="6"/>
        <v>87.41</v>
      </c>
      <c r="K58" s="182">
        <f t="shared" ca="1" si="7"/>
        <v>5</v>
      </c>
      <c r="L58" s="182">
        <f t="shared" ca="1" si="8"/>
        <v>0</v>
      </c>
      <c r="M58" s="183">
        <f t="shared" ca="1" si="9"/>
        <v>363.75</v>
      </c>
      <c r="N58" s="181">
        <f t="shared" ca="1" si="10"/>
        <v>280.68842573580758</v>
      </c>
      <c r="O58" s="182">
        <f t="shared" ca="1" si="11"/>
        <v>90.421520209209646</v>
      </c>
      <c r="P58" s="182">
        <f t="shared" ca="1" si="12"/>
        <v>5.1722640549828194</v>
      </c>
      <c r="Q58" s="182">
        <f t="shared" ca="1" si="13"/>
        <v>0</v>
      </c>
      <c r="R58" s="183">
        <f t="shared" ca="1" si="14"/>
        <v>376.28221000000002</v>
      </c>
      <c r="W58" s="46"/>
      <c r="X58" s="46">
        <v>58</v>
      </c>
    </row>
    <row r="59" spans="1:24">
      <c r="A59" s="61" t="s">
        <v>101</v>
      </c>
      <c r="B59" s="176">
        <f t="shared" ca="1" si="3"/>
        <v>686.77995699999997</v>
      </c>
      <c r="C59" s="181">
        <f t="shared" ca="1" si="15"/>
        <v>512.33784792199992</v>
      </c>
      <c r="D59" s="182">
        <f t="shared" ca="1" si="15"/>
        <v>165.03322366710003</v>
      </c>
      <c r="E59" s="182">
        <f t="shared" ca="1" si="15"/>
        <v>9.4088854109</v>
      </c>
      <c r="F59" s="183">
        <f t="shared" ca="1" si="15"/>
        <v>0</v>
      </c>
      <c r="G59" s="184">
        <f t="shared" ca="1" si="1"/>
        <v>376.29427500000003</v>
      </c>
      <c r="H59" s="184">
        <f t="shared" ca="1" si="2"/>
        <v>363.76367599999998</v>
      </c>
      <c r="I59" s="185">
        <f t="shared" ca="1" si="5"/>
        <v>271.35000000000002</v>
      </c>
      <c r="J59" s="182">
        <f t="shared" ca="1" si="6"/>
        <v>87.41</v>
      </c>
      <c r="K59" s="182">
        <f t="shared" ca="1" si="7"/>
        <v>5</v>
      </c>
      <c r="L59" s="182">
        <f t="shared" ca="1" si="8"/>
        <v>0</v>
      </c>
      <c r="M59" s="183">
        <f t="shared" ca="1" si="9"/>
        <v>363.76</v>
      </c>
      <c r="N59" s="181">
        <f t="shared" ca="1" si="10"/>
        <v>280.70005366519138</v>
      </c>
      <c r="O59" s="182">
        <f t="shared" ca="1" si="11"/>
        <v>90.421933631377826</v>
      </c>
      <c r="P59" s="182">
        <f t="shared" ca="1" si="12"/>
        <v>5.1722877034308343</v>
      </c>
      <c r="Q59" s="182">
        <f t="shared" ca="1" si="13"/>
        <v>0</v>
      </c>
      <c r="R59" s="183">
        <f t="shared" ca="1" si="14"/>
        <v>376.29427500000003</v>
      </c>
      <c r="W59" s="46"/>
      <c r="X59" s="46">
        <v>59</v>
      </c>
    </row>
    <row r="60" spans="1:24">
      <c r="A60" s="61" t="s">
        <v>102</v>
      </c>
      <c r="B60" s="176">
        <f t="shared" ca="1" si="3"/>
        <v>686.77995699999997</v>
      </c>
      <c r="C60" s="181">
        <f t="shared" ca="1" si="15"/>
        <v>512.33784792199992</v>
      </c>
      <c r="D60" s="182">
        <f t="shared" ca="1" si="15"/>
        <v>165.03322366710003</v>
      </c>
      <c r="E60" s="182">
        <f t="shared" ca="1" si="15"/>
        <v>9.4088854109</v>
      </c>
      <c r="F60" s="183">
        <f t="shared" ca="1" si="15"/>
        <v>0</v>
      </c>
      <c r="G60" s="184">
        <f t="shared" ca="1" si="1"/>
        <v>376.28221000000002</v>
      </c>
      <c r="H60" s="184">
        <f t="shared" ca="1" si="2"/>
        <v>363.75201199999998</v>
      </c>
      <c r="I60" s="185">
        <f t="shared" ca="1" si="5"/>
        <v>271.33999999999997</v>
      </c>
      <c r="J60" s="182">
        <f t="shared" ca="1" si="6"/>
        <v>87.41</v>
      </c>
      <c r="K60" s="182">
        <f t="shared" ca="1" si="7"/>
        <v>5</v>
      </c>
      <c r="L60" s="182">
        <f t="shared" ca="1" si="8"/>
        <v>0</v>
      </c>
      <c r="M60" s="183">
        <f t="shared" ca="1" si="9"/>
        <v>363.75</v>
      </c>
      <c r="N60" s="181">
        <f t="shared" ca="1" si="10"/>
        <v>280.68842573580758</v>
      </c>
      <c r="O60" s="182">
        <f t="shared" ca="1" si="11"/>
        <v>90.421520209209646</v>
      </c>
      <c r="P60" s="182">
        <f t="shared" ca="1" si="12"/>
        <v>5.1722640549828194</v>
      </c>
      <c r="Q60" s="182">
        <f t="shared" ca="1" si="13"/>
        <v>0</v>
      </c>
      <c r="R60" s="183">
        <f t="shared" ca="1" si="14"/>
        <v>376.28221000000002</v>
      </c>
      <c r="W60" s="46"/>
      <c r="X60" s="46">
        <v>60</v>
      </c>
    </row>
    <row r="61" spans="1:24">
      <c r="A61" s="61" t="s">
        <v>103</v>
      </c>
      <c r="B61" s="176">
        <f t="shared" ca="1" si="3"/>
        <v>686.77995699999997</v>
      </c>
      <c r="C61" s="181">
        <f t="shared" ca="1" si="15"/>
        <v>512.33784792199992</v>
      </c>
      <c r="D61" s="182">
        <f t="shared" ca="1" si="15"/>
        <v>165.03322366710003</v>
      </c>
      <c r="E61" s="182">
        <f t="shared" ca="1" si="15"/>
        <v>9.4088854109</v>
      </c>
      <c r="F61" s="183">
        <f t="shared" ca="1" si="15"/>
        <v>0</v>
      </c>
      <c r="G61" s="184">
        <f t="shared" ca="1" si="1"/>
        <v>376.29427500000003</v>
      </c>
      <c r="H61" s="184">
        <f t="shared" ca="1" si="2"/>
        <v>363.76367599999998</v>
      </c>
      <c r="I61" s="185">
        <f t="shared" ca="1" si="5"/>
        <v>271.35000000000002</v>
      </c>
      <c r="J61" s="182">
        <f t="shared" ca="1" si="6"/>
        <v>87.41</v>
      </c>
      <c r="K61" s="182">
        <f t="shared" ca="1" si="7"/>
        <v>5</v>
      </c>
      <c r="L61" s="182">
        <f t="shared" ca="1" si="8"/>
        <v>0</v>
      </c>
      <c r="M61" s="183">
        <f t="shared" ca="1" si="9"/>
        <v>363.76</v>
      </c>
      <c r="N61" s="181">
        <f t="shared" ca="1" si="10"/>
        <v>280.70005366519138</v>
      </c>
      <c r="O61" s="182">
        <f t="shared" ca="1" si="11"/>
        <v>90.421933631377826</v>
      </c>
      <c r="P61" s="182">
        <f t="shared" ca="1" si="12"/>
        <v>5.1722877034308343</v>
      </c>
      <c r="Q61" s="182">
        <f t="shared" ca="1" si="13"/>
        <v>0</v>
      </c>
      <c r="R61" s="183">
        <f t="shared" ca="1" si="14"/>
        <v>376.29427500000003</v>
      </c>
      <c r="W61" s="46"/>
      <c r="X61" s="46">
        <v>61</v>
      </c>
    </row>
    <row r="62" spans="1:24">
      <c r="A62" s="61" t="s">
        <v>104</v>
      </c>
      <c r="B62" s="176">
        <f t="shared" ca="1" si="3"/>
        <v>686.77995699999997</v>
      </c>
      <c r="C62" s="181">
        <f t="shared" ca="1" si="15"/>
        <v>512.33784792199992</v>
      </c>
      <c r="D62" s="182">
        <f t="shared" ca="1" si="15"/>
        <v>165.03322366710003</v>
      </c>
      <c r="E62" s="182">
        <f t="shared" ca="1" si="15"/>
        <v>9.4088854109</v>
      </c>
      <c r="F62" s="183">
        <f t="shared" ca="1" si="15"/>
        <v>0</v>
      </c>
      <c r="G62" s="184">
        <f t="shared" ca="1" si="1"/>
        <v>376.28221000000002</v>
      </c>
      <c r="H62" s="184">
        <f t="shared" ca="1" si="2"/>
        <v>363.75201199999998</v>
      </c>
      <c r="I62" s="185">
        <f t="shared" ca="1" si="5"/>
        <v>271.33999999999997</v>
      </c>
      <c r="J62" s="182">
        <f t="shared" ca="1" si="6"/>
        <v>87.41</v>
      </c>
      <c r="K62" s="182">
        <f t="shared" ca="1" si="7"/>
        <v>5</v>
      </c>
      <c r="L62" s="182">
        <f t="shared" ca="1" si="8"/>
        <v>0</v>
      </c>
      <c r="M62" s="183">
        <f t="shared" ca="1" si="9"/>
        <v>363.75</v>
      </c>
      <c r="N62" s="181">
        <f t="shared" ca="1" si="10"/>
        <v>280.68842573580758</v>
      </c>
      <c r="O62" s="182">
        <f t="shared" ca="1" si="11"/>
        <v>90.421520209209646</v>
      </c>
      <c r="P62" s="182">
        <f t="shared" ca="1" si="12"/>
        <v>5.1722640549828194</v>
      </c>
      <c r="Q62" s="182">
        <f t="shared" ca="1" si="13"/>
        <v>0</v>
      </c>
      <c r="R62" s="183">
        <f t="shared" ca="1" si="14"/>
        <v>376.28221000000002</v>
      </c>
      <c r="W62" s="46"/>
      <c r="X62" s="46">
        <v>62</v>
      </c>
    </row>
    <row r="63" spans="1:24">
      <c r="A63" s="61" t="s">
        <v>105</v>
      </c>
      <c r="B63" s="176">
        <f t="shared" ca="1" si="3"/>
        <v>686.77995699999997</v>
      </c>
      <c r="C63" s="181">
        <f t="shared" ca="1" si="15"/>
        <v>512.33784792199992</v>
      </c>
      <c r="D63" s="182">
        <f t="shared" ca="1" si="15"/>
        <v>165.03322366710003</v>
      </c>
      <c r="E63" s="182">
        <f t="shared" ca="1" si="15"/>
        <v>9.4088854109</v>
      </c>
      <c r="F63" s="183">
        <f t="shared" ca="1" si="15"/>
        <v>0</v>
      </c>
      <c r="G63" s="184">
        <f t="shared" ca="1" si="1"/>
        <v>376.29427500000003</v>
      </c>
      <c r="H63" s="184">
        <f t="shared" ca="1" si="2"/>
        <v>363.76367599999998</v>
      </c>
      <c r="I63" s="185">
        <f t="shared" ca="1" si="5"/>
        <v>271.35000000000002</v>
      </c>
      <c r="J63" s="182">
        <f t="shared" ca="1" si="6"/>
        <v>87.41</v>
      </c>
      <c r="K63" s="182">
        <f t="shared" ca="1" si="7"/>
        <v>5</v>
      </c>
      <c r="L63" s="182">
        <f t="shared" ca="1" si="8"/>
        <v>0</v>
      </c>
      <c r="M63" s="183">
        <f t="shared" ca="1" si="9"/>
        <v>363.76</v>
      </c>
      <c r="N63" s="181">
        <f t="shared" ca="1" si="10"/>
        <v>280.70005366519138</v>
      </c>
      <c r="O63" s="182">
        <f t="shared" ca="1" si="11"/>
        <v>90.421933631377826</v>
      </c>
      <c r="P63" s="182">
        <f t="shared" ca="1" si="12"/>
        <v>5.1722877034308343</v>
      </c>
      <c r="Q63" s="182">
        <f t="shared" ca="1" si="13"/>
        <v>0</v>
      </c>
      <c r="R63" s="183">
        <f t="shared" ca="1" si="14"/>
        <v>376.29427500000003</v>
      </c>
      <c r="W63" s="46"/>
      <c r="X63" s="46">
        <v>63</v>
      </c>
    </row>
    <row r="64" spans="1:24">
      <c r="A64" s="61" t="s">
        <v>106</v>
      </c>
      <c r="B64" s="176">
        <f t="shared" ca="1" si="3"/>
        <v>686.77995699999997</v>
      </c>
      <c r="C64" s="181">
        <f t="shared" ca="1" si="15"/>
        <v>512.33784792199992</v>
      </c>
      <c r="D64" s="182">
        <f t="shared" ca="1" si="15"/>
        <v>165.03322366710003</v>
      </c>
      <c r="E64" s="182">
        <f t="shared" ca="1" si="15"/>
        <v>9.4088854109</v>
      </c>
      <c r="F64" s="183">
        <f t="shared" ca="1" si="15"/>
        <v>0</v>
      </c>
      <c r="G64" s="184">
        <f t="shared" ca="1" si="1"/>
        <v>376.28221000000002</v>
      </c>
      <c r="H64" s="184">
        <f t="shared" ca="1" si="2"/>
        <v>363.75201199999998</v>
      </c>
      <c r="I64" s="185">
        <f t="shared" ca="1" si="5"/>
        <v>271.33999999999997</v>
      </c>
      <c r="J64" s="182">
        <f t="shared" ca="1" si="6"/>
        <v>87.41</v>
      </c>
      <c r="K64" s="182">
        <f t="shared" ca="1" si="7"/>
        <v>5</v>
      </c>
      <c r="L64" s="182">
        <f t="shared" ca="1" si="8"/>
        <v>0</v>
      </c>
      <c r="M64" s="183">
        <f t="shared" ca="1" si="9"/>
        <v>363.75</v>
      </c>
      <c r="N64" s="181">
        <f t="shared" ca="1" si="10"/>
        <v>280.68842573580758</v>
      </c>
      <c r="O64" s="182">
        <f t="shared" ca="1" si="11"/>
        <v>90.421520209209646</v>
      </c>
      <c r="P64" s="182">
        <f t="shared" ca="1" si="12"/>
        <v>5.1722640549828194</v>
      </c>
      <c r="Q64" s="182">
        <f t="shared" ca="1" si="13"/>
        <v>0</v>
      </c>
      <c r="R64" s="183">
        <f t="shared" ca="1" si="14"/>
        <v>376.28221000000002</v>
      </c>
      <c r="W64" s="46"/>
      <c r="X64" s="46">
        <v>64</v>
      </c>
    </row>
    <row r="65" spans="1:24">
      <c r="A65" s="61" t="s">
        <v>107</v>
      </c>
      <c r="B65" s="176">
        <f t="shared" ca="1" si="3"/>
        <v>686.77995699999997</v>
      </c>
      <c r="C65" s="181">
        <f t="shared" ca="1" si="15"/>
        <v>512.33784792199992</v>
      </c>
      <c r="D65" s="182">
        <f t="shared" ca="1" si="15"/>
        <v>165.03322366710003</v>
      </c>
      <c r="E65" s="182">
        <f t="shared" ca="1" si="15"/>
        <v>9.4088854109</v>
      </c>
      <c r="F65" s="183">
        <f t="shared" ca="1" si="15"/>
        <v>0</v>
      </c>
      <c r="G65" s="184">
        <f t="shared" ca="1" si="1"/>
        <v>376.29427500000003</v>
      </c>
      <c r="H65" s="184">
        <f t="shared" ca="1" si="2"/>
        <v>363.76367599999998</v>
      </c>
      <c r="I65" s="185">
        <f t="shared" ca="1" si="5"/>
        <v>271.35000000000002</v>
      </c>
      <c r="J65" s="182">
        <f t="shared" ca="1" si="6"/>
        <v>87.41</v>
      </c>
      <c r="K65" s="182">
        <f t="shared" ca="1" si="7"/>
        <v>5</v>
      </c>
      <c r="L65" s="182">
        <f t="shared" ca="1" si="8"/>
        <v>0</v>
      </c>
      <c r="M65" s="183">
        <f t="shared" ca="1" si="9"/>
        <v>363.76</v>
      </c>
      <c r="N65" s="181">
        <f t="shared" ca="1" si="10"/>
        <v>280.70005366519138</v>
      </c>
      <c r="O65" s="182">
        <f t="shared" ca="1" si="11"/>
        <v>90.421933631377826</v>
      </c>
      <c r="P65" s="182">
        <f t="shared" ca="1" si="12"/>
        <v>5.1722877034308343</v>
      </c>
      <c r="Q65" s="182">
        <f t="shared" ca="1" si="13"/>
        <v>0</v>
      </c>
      <c r="R65" s="183">
        <f t="shared" ca="1" si="14"/>
        <v>376.29427500000003</v>
      </c>
      <c r="W65" s="46"/>
      <c r="X65" s="46">
        <v>65</v>
      </c>
    </row>
    <row r="66" spans="1:24">
      <c r="A66" s="61" t="s">
        <v>108</v>
      </c>
      <c r="B66" s="176">
        <f t="shared" ca="1" si="3"/>
        <v>686.77995699999997</v>
      </c>
      <c r="C66" s="181">
        <f t="shared" ca="1" si="15"/>
        <v>512.33784792199992</v>
      </c>
      <c r="D66" s="182">
        <f t="shared" ca="1" si="15"/>
        <v>165.03322366710003</v>
      </c>
      <c r="E66" s="182">
        <f t="shared" ca="1" si="15"/>
        <v>9.4088854109</v>
      </c>
      <c r="F66" s="183">
        <f t="shared" ca="1" si="15"/>
        <v>0</v>
      </c>
      <c r="G66" s="184">
        <f t="shared" ca="1" si="1"/>
        <v>376.28221000000002</v>
      </c>
      <c r="H66" s="184">
        <f t="shared" ca="1" si="2"/>
        <v>363.75201199999998</v>
      </c>
      <c r="I66" s="185">
        <f t="shared" ca="1" si="5"/>
        <v>271.33999999999997</v>
      </c>
      <c r="J66" s="182">
        <f t="shared" ca="1" si="6"/>
        <v>87.41</v>
      </c>
      <c r="K66" s="182">
        <f t="shared" ca="1" si="7"/>
        <v>5</v>
      </c>
      <c r="L66" s="182">
        <f t="shared" ca="1" si="8"/>
        <v>0</v>
      </c>
      <c r="M66" s="183">
        <f t="shared" ca="1" si="9"/>
        <v>363.75</v>
      </c>
      <c r="N66" s="181">
        <f t="shared" ca="1" si="10"/>
        <v>280.68842573580758</v>
      </c>
      <c r="O66" s="182">
        <f t="shared" ca="1" si="11"/>
        <v>90.421520209209646</v>
      </c>
      <c r="P66" s="182">
        <f t="shared" ca="1" si="12"/>
        <v>5.1722640549828194</v>
      </c>
      <c r="Q66" s="182">
        <f t="shared" ca="1" si="13"/>
        <v>0</v>
      </c>
      <c r="R66" s="183">
        <f t="shared" ca="1" si="14"/>
        <v>376.28221000000002</v>
      </c>
      <c r="W66" s="46"/>
      <c r="X66" s="46">
        <v>66</v>
      </c>
    </row>
    <row r="67" spans="1:24">
      <c r="A67" s="61" t="s">
        <v>109</v>
      </c>
      <c r="B67" s="176">
        <f t="shared" ca="1" si="3"/>
        <v>686.77995699999997</v>
      </c>
      <c r="C67" s="181">
        <f t="shared" ca="1" si="15"/>
        <v>512.33784792199992</v>
      </c>
      <c r="D67" s="182">
        <f t="shared" ca="1" si="15"/>
        <v>165.03322366710003</v>
      </c>
      <c r="E67" s="182">
        <f t="shared" ca="1" si="15"/>
        <v>9.4088854109</v>
      </c>
      <c r="F67" s="183">
        <f t="shared" ca="1" si="15"/>
        <v>0</v>
      </c>
      <c r="G67" s="184">
        <f t="shared" ref="G67:G98" ca="1" si="16">INDIRECT("ISGS_exbus!" &amp; $V$3 &amp; X67)</f>
        <v>376.30633899999998</v>
      </c>
      <c r="H67" s="184">
        <f t="shared" ref="H67:H98" ca="1" si="17">INDIRECT("ISGS_Delhi_pp!" &amp; $V$3 &amp; X67)</f>
        <v>363.77533799999998</v>
      </c>
      <c r="I67" s="185">
        <f t="shared" ca="1" si="5"/>
        <v>271.37</v>
      </c>
      <c r="J67" s="182">
        <f t="shared" ca="1" si="6"/>
        <v>87.41</v>
      </c>
      <c r="K67" s="182">
        <f t="shared" ca="1" si="7"/>
        <v>5</v>
      </c>
      <c r="L67" s="182">
        <f t="shared" ca="1" si="8"/>
        <v>0</v>
      </c>
      <c r="M67" s="183">
        <f t="shared" ca="1" si="9"/>
        <v>363.78</v>
      </c>
      <c r="N67" s="181">
        <f t="shared" ca="1" si="10"/>
        <v>280.71430868775082</v>
      </c>
      <c r="O67" s="182">
        <f t="shared" ca="1" si="11"/>
        <v>90.419861157815149</v>
      </c>
      <c r="P67" s="182">
        <f t="shared" ca="1" si="12"/>
        <v>5.1721691544339974</v>
      </c>
      <c r="Q67" s="182">
        <f t="shared" ca="1" si="13"/>
        <v>0</v>
      </c>
      <c r="R67" s="183">
        <f t="shared" ca="1" si="14"/>
        <v>376.30633899999998</v>
      </c>
      <c r="W67" s="46"/>
      <c r="X67" s="46">
        <v>67</v>
      </c>
    </row>
    <row r="68" spans="1:24">
      <c r="A68" s="61" t="s">
        <v>110</v>
      </c>
      <c r="B68" s="176">
        <f t="shared" ref="B68:B98" ca="1" si="18">INDIRECT("Entt_ISGS!" &amp; $V$3 &amp; X68)</f>
        <v>686.77995699999997</v>
      </c>
      <c r="C68" s="181">
        <f t="shared" ref="C68:F98" ca="1" si="19">$B68*C$1/100</f>
        <v>512.33784792199992</v>
      </c>
      <c r="D68" s="182">
        <f t="shared" ca="1" si="19"/>
        <v>165.03322366710003</v>
      </c>
      <c r="E68" s="182">
        <f t="shared" ca="1" si="19"/>
        <v>9.4088854109</v>
      </c>
      <c r="F68" s="183">
        <f t="shared" ca="1" si="19"/>
        <v>0</v>
      </c>
      <c r="G68" s="184">
        <f t="shared" ca="1" si="16"/>
        <v>376.27014700000001</v>
      </c>
      <c r="H68" s="184">
        <f t="shared" ca="1" si="17"/>
        <v>363.74035099999998</v>
      </c>
      <c r="I68" s="185">
        <f t="shared" ref="I68:I98" ca="1" si="20">INDIRECT("BRPL_EOD!" &amp; $V$3 &amp; X68)</f>
        <v>271.33999999999997</v>
      </c>
      <c r="J68" s="182">
        <f t="shared" ref="J68:J98" ca="1" si="21">INDIRECT("BYPL_EOD!" &amp; $V$3 &amp; X68)</f>
        <v>87.4</v>
      </c>
      <c r="K68" s="182">
        <f t="shared" ref="K68:K98" ca="1" si="22">INDIRECT("TPDDL_EOD!" &amp; $V$3 &amp; X68)</f>
        <v>5</v>
      </c>
      <c r="L68" s="182">
        <f t="shared" ref="L68:L98" ca="1" si="23">INDIRECT("NDMC_EOD!" &amp; $V$3 &amp; X68)</f>
        <v>0</v>
      </c>
      <c r="M68" s="183">
        <f t="shared" ref="M68:M98" ca="1" si="24">SUM(I68:L68)</f>
        <v>363.74</v>
      </c>
      <c r="N68" s="181">
        <f t="shared" ref="N68:N98" ca="1" si="25">INDIRECT("BRPL_ISGS_exbus!" &amp; $V$3 &amp; X68)</f>
        <v>280.68714380321109</v>
      </c>
      <c r="O68" s="182">
        <f t="shared" ref="O68:O98" ca="1" si="26">INDIRECT("BYPL_ISGS_exbus!" &amp; $V$3 &amp; X68)</f>
        <v>90.410762764062255</v>
      </c>
      <c r="P68" s="182">
        <f t="shared" ref="P68:P98" ca="1" si="27">INDIRECT("TPDDL_ISGS_exbus!" &amp; $V$3 &amp; X68)</f>
        <v>5.1722404327266736</v>
      </c>
      <c r="Q68" s="182">
        <f t="shared" ref="Q68:Q98" ca="1" si="28">INDIRECT("NDMC_ISGS_exbus!" &amp; $V$3 &amp; X68)</f>
        <v>0</v>
      </c>
      <c r="R68" s="183">
        <f t="shared" ref="R68:R98" ca="1" si="29">SUM(N68:Q68)</f>
        <v>376.27014700000001</v>
      </c>
      <c r="W68" s="46"/>
      <c r="X68" s="46">
        <v>68</v>
      </c>
    </row>
    <row r="69" spans="1:24">
      <c r="A69" s="61" t="s">
        <v>111</v>
      </c>
      <c r="B69" s="176">
        <f t="shared" ca="1" si="18"/>
        <v>686.77995699999997</v>
      </c>
      <c r="C69" s="181">
        <f t="shared" ca="1" si="19"/>
        <v>512.33784792199992</v>
      </c>
      <c r="D69" s="182">
        <f t="shared" ca="1" si="19"/>
        <v>165.03322366710003</v>
      </c>
      <c r="E69" s="182">
        <f t="shared" ca="1" si="19"/>
        <v>9.4088854109</v>
      </c>
      <c r="F69" s="183">
        <f t="shared" ca="1" si="19"/>
        <v>0</v>
      </c>
      <c r="G69" s="184">
        <f t="shared" ca="1" si="16"/>
        <v>376.30633899999998</v>
      </c>
      <c r="H69" s="184">
        <f t="shared" ca="1" si="17"/>
        <v>363.77533799999998</v>
      </c>
      <c r="I69" s="185">
        <f t="shared" ca="1" si="20"/>
        <v>271.37</v>
      </c>
      <c r="J69" s="182">
        <f t="shared" ca="1" si="21"/>
        <v>87.41</v>
      </c>
      <c r="K69" s="182">
        <f t="shared" ca="1" si="22"/>
        <v>5</v>
      </c>
      <c r="L69" s="182">
        <f t="shared" ca="1" si="23"/>
        <v>0</v>
      </c>
      <c r="M69" s="183">
        <f t="shared" ca="1" si="24"/>
        <v>363.78</v>
      </c>
      <c r="N69" s="181">
        <f t="shared" ca="1" si="25"/>
        <v>280.71430868775082</v>
      </c>
      <c r="O69" s="182">
        <f t="shared" ca="1" si="26"/>
        <v>90.419861157815149</v>
      </c>
      <c r="P69" s="182">
        <f t="shared" ca="1" si="27"/>
        <v>5.1721691544339974</v>
      </c>
      <c r="Q69" s="182">
        <f t="shared" ca="1" si="28"/>
        <v>0</v>
      </c>
      <c r="R69" s="183">
        <f t="shared" ca="1" si="29"/>
        <v>376.30633899999998</v>
      </c>
      <c r="W69" s="46"/>
      <c r="X69" s="46">
        <v>69</v>
      </c>
    </row>
    <row r="70" spans="1:24">
      <c r="A70" s="61" t="s">
        <v>112</v>
      </c>
      <c r="B70" s="176">
        <f t="shared" ca="1" si="18"/>
        <v>686.77995699999997</v>
      </c>
      <c r="C70" s="181">
        <f t="shared" ca="1" si="19"/>
        <v>512.33784792199992</v>
      </c>
      <c r="D70" s="182">
        <f t="shared" ca="1" si="19"/>
        <v>165.03322366710003</v>
      </c>
      <c r="E70" s="182">
        <f t="shared" ca="1" si="19"/>
        <v>9.4088854109</v>
      </c>
      <c r="F70" s="183">
        <f t="shared" ca="1" si="19"/>
        <v>0</v>
      </c>
      <c r="G70" s="184">
        <f t="shared" ca="1" si="16"/>
        <v>376.27014700000001</v>
      </c>
      <c r="H70" s="184">
        <f t="shared" ca="1" si="17"/>
        <v>363.74035099999998</v>
      </c>
      <c r="I70" s="185">
        <f t="shared" ca="1" si="20"/>
        <v>271.33999999999997</v>
      </c>
      <c r="J70" s="182">
        <f t="shared" ca="1" si="21"/>
        <v>87.4</v>
      </c>
      <c r="K70" s="182">
        <f t="shared" ca="1" si="22"/>
        <v>5</v>
      </c>
      <c r="L70" s="182">
        <f t="shared" ca="1" si="23"/>
        <v>0</v>
      </c>
      <c r="M70" s="183">
        <f t="shared" ca="1" si="24"/>
        <v>363.74</v>
      </c>
      <c r="N70" s="181">
        <f t="shared" ca="1" si="25"/>
        <v>280.68714380321109</v>
      </c>
      <c r="O70" s="182">
        <f t="shared" ca="1" si="26"/>
        <v>90.410762764062255</v>
      </c>
      <c r="P70" s="182">
        <f t="shared" ca="1" si="27"/>
        <v>5.1722404327266736</v>
      </c>
      <c r="Q70" s="182">
        <f t="shared" ca="1" si="28"/>
        <v>0</v>
      </c>
      <c r="R70" s="183">
        <f t="shared" ca="1" si="29"/>
        <v>376.27014700000001</v>
      </c>
      <c r="W70" s="46"/>
      <c r="X70" s="46">
        <v>70</v>
      </c>
    </row>
    <row r="71" spans="1:24">
      <c r="A71" s="61" t="s">
        <v>113</v>
      </c>
      <c r="B71" s="176">
        <f t="shared" ca="1" si="18"/>
        <v>686.77995699999997</v>
      </c>
      <c r="C71" s="181">
        <f t="shared" ca="1" si="19"/>
        <v>512.33784792199992</v>
      </c>
      <c r="D71" s="182">
        <f t="shared" ca="1" si="19"/>
        <v>165.03322366710003</v>
      </c>
      <c r="E71" s="182">
        <f t="shared" ca="1" si="19"/>
        <v>9.4088854109</v>
      </c>
      <c r="F71" s="183">
        <f t="shared" ca="1" si="19"/>
        <v>0</v>
      </c>
      <c r="G71" s="184">
        <f t="shared" ca="1" si="16"/>
        <v>376.30633899999998</v>
      </c>
      <c r="H71" s="184">
        <f t="shared" ca="1" si="17"/>
        <v>363.77533799999998</v>
      </c>
      <c r="I71" s="185">
        <f t="shared" ca="1" si="20"/>
        <v>271.37</v>
      </c>
      <c r="J71" s="182">
        <f t="shared" ca="1" si="21"/>
        <v>87.41</v>
      </c>
      <c r="K71" s="182">
        <f t="shared" ca="1" si="22"/>
        <v>5</v>
      </c>
      <c r="L71" s="182">
        <f t="shared" ca="1" si="23"/>
        <v>0</v>
      </c>
      <c r="M71" s="183">
        <f t="shared" ca="1" si="24"/>
        <v>363.78</v>
      </c>
      <c r="N71" s="181">
        <f t="shared" ca="1" si="25"/>
        <v>280.71430868775082</v>
      </c>
      <c r="O71" s="182">
        <f t="shared" ca="1" si="26"/>
        <v>90.419861157815149</v>
      </c>
      <c r="P71" s="182">
        <f t="shared" ca="1" si="27"/>
        <v>5.1721691544339974</v>
      </c>
      <c r="Q71" s="182">
        <f t="shared" ca="1" si="28"/>
        <v>0</v>
      </c>
      <c r="R71" s="183">
        <f t="shared" ca="1" si="29"/>
        <v>376.30633899999998</v>
      </c>
      <c r="W71" s="46"/>
      <c r="X71" s="46">
        <v>71</v>
      </c>
    </row>
    <row r="72" spans="1:24">
      <c r="A72" s="61" t="s">
        <v>114</v>
      </c>
      <c r="B72" s="176">
        <f t="shared" ca="1" si="18"/>
        <v>686.77995699999997</v>
      </c>
      <c r="C72" s="181">
        <f t="shared" ca="1" si="19"/>
        <v>512.33784792199992</v>
      </c>
      <c r="D72" s="182">
        <f t="shared" ca="1" si="19"/>
        <v>165.03322366710003</v>
      </c>
      <c r="E72" s="182">
        <f t="shared" ca="1" si="19"/>
        <v>9.4088854109</v>
      </c>
      <c r="F72" s="183">
        <f t="shared" ca="1" si="19"/>
        <v>0</v>
      </c>
      <c r="G72" s="184">
        <f t="shared" ca="1" si="16"/>
        <v>376.27014700000001</v>
      </c>
      <c r="H72" s="184">
        <f t="shared" ca="1" si="17"/>
        <v>363.74035099999998</v>
      </c>
      <c r="I72" s="185">
        <f t="shared" ca="1" si="20"/>
        <v>271.33999999999997</v>
      </c>
      <c r="J72" s="182">
        <f t="shared" ca="1" si="21"/>
        <v>87.4</v>
      </c>
      <c r="K72" s="182">
        <f t="shared" ca="1" si="22"/>
        <v>5</v>
      </c>
      <c r="L72" s="182">
        <f t="shared" ca="1" si="23"/>
        <v>0</v>
      </c>
      <c r="M72" s="183">
        <f t="shared" ca="1" si="24"/>
        <v>363.74</v>
      </c>
      <c r="N72" s="181">
        <f t="shared" ca="1" si="25"/>
        <v>280.68714380321109</v>
      </c>
      <c r="O72" s="182">
        <f t="shared" ca="1" si="26"/>
        <v>90.410762764062255</v>
      </c>
      <c r="P72" s="182">
        <f t="shared" ca="1" si="27"/>
        <v>5.1722404327266736</v>
      </c>
      <c r="Q72" s="182">
        <f t="shared" ca="1" si="28"/>
        <v>0</v>
      </c>
      <c r="R72" s="183">
        <f t="shared" ca="1" si="29"/>
        <v>376.27014700000001</v>
      </c>
      <c r="W72" s="46"/>
      <c r="X72" s="46">
        <v>72</v>
      </c>
    </row>
    <row r="73" spans="1:24">
      <c r="A73" s="61" t="s">
        <v>115</v>
      </c>
      <c r="B73" s="176">
        <f t="shared" ca="1" si="18"/>
        <v>686.77995699999997</v>
      </c>
      <c r="C73" s="181">
        <f t="shared" ca="1" si="19"/>
        <v>512.33784792199992</v>
      </c>
      <c r="D73" s="182">
        <f t="shared" ca="1" si="19"/>
        <v>165.03322366710003</v>
      </c>
      <c r="E73" s="182">
        <f t="shared" ca="1" si="19"/>
        <v>9.4088854109</v>
      </c>
      <c r="F73" s="183">
        <f t="shared" ca="1" si="19"/>
        <v>0</v>
      </c>
      <c r="G73" s="184">
        <f t="shared" ca="1" si="16"/>
        <v>376.30633899999998</v>
      </c>
      <c r="H73" s="184">
        <f t="shared" ca="1" si="17"/>
        <v>363.77533799999998</v>
      </c>
      <c r="I73" s="185">
        <f t="shared" ca="1" si="20"/>
        <v>271.37</v>
      </c>
      <c r="J73" s="182">
        <f t="shared" ca="1" si="21"/>
        <v>87.41</v>
      </c>
      <c r="K73" s="182">
        <f t="shared" ca="1" si="22"/>
        <v>5</v>
      </c>
      <c r="L73" s="182">
        <f t="shared" ca="1" si="23"/>
        <v>0</v>
      </c>
      <c r="M73" s="183">
        <f t="shared" ca="1" si="24"/>
        <v>363.78</v>
      </c>
      <c r="N73" s="181">
        <f t="shared" ca="1" si="25"/>
        <v>280.71430868775082</v>
      </c>
      <c r="O73" s="182">
        <f t="shared" ca="1" si="26"/>
        <v>90.419861157815149</v>
      </c>
      <c r="P73" s="182">
        <f t="shared" ca="1" si="27"/>
        <v>5.1721691544339974</v>
      </c>
      <c r="Q73" s="182">
        <f t="shared" ca="1" si="28"/>
        <v>0</v>
      </c>
      <c r="R73" s="183">
        <f t="shared" ca="1" si="29"/>
        <v>376.30633899999998</v>
      </c>
      <c r="W73" s="46"/>
      <c r="X73" s="46">
        <v>73</v>
      </c>
    </row>
    <row r="74" spans="1:24">
      <c r="A74" s="61" t="s">
        <v>116</v>
      </c>
      <c r="B74" s="176">
        <f t="shared" ca="1" si="18"/>
        <v>686.77995699999997</v>
      </c>
      <c r="C74" s="181">
        <f t="shared" ca="1" si="19"/>
        <v>512.33784792199992</v>
      </c>
      <c r="D74" s="182">
        <f t="shared" ca="1" si="19"/>
        <v>165.03322366710003</v>
      </c>
      <c r="E74" s="182">
        <f t="shared" ca="1" si="19"/>
        <v>9.4088854109</v>
      </c>
      <c r="F74" s="183">
        <f t="shared" ca="1" si="19"/>
        <v>0</v>
      </c>
      <c r="G74" s="184">
        <f t="shared" ca="1" si="16"/>
        <v>376.27014700000001</v>
      </c>
      <c r="H74" s="184">
        <f t="shared" ca="1" si="17"/>
        <v>363.74035099999998</v>
      </c>
      <c r="I74" s="185">
        <f t="shared" ca="1" si="20"/>
        <v>271.33999999999997</v>
      </c>
      <c r="J74" s="182">
        <f t="shared" ca="1" si="21"/>
        <v>87.4</v>
      </c>
      <c r="K74" s="182">
        <f t="shared" ca="1" si="22"/>
        <v>5</v>
      </c>
      <c r="L74" s="182">
        <f t="shared" ca="1" si="23"/>
        <v>0</v>
      </c>
      <c r="M74" s="183">
        <f t="shared" ca="1" si="24"/>
        <v>363.74</v>
      </c>
      <c r="N74" s="181">
        <f t="shared" ca="1" si="25"/>
        <v>280.68714380321109</v>
      </c>
      <c r="O74" s="182">
        <f t="shared" ca="1" si="26"/>
        <v>90.410762764062255</v>
      </c>
      <c r="P74" s="182">
        <f t="shared" ca="1" si="27"/>
        <v>5.1722404327266736</v>
      </c>
      <c r="Q74" s="182">
        <f t="shared" ca="1" si="28"/>
        <v>0</v>
      </c>
      <c r="R74" s="183">
        <f t="shared" ca="1" si="29"/>
        <v>376.27014700000001</v>
      </c>
      <c r="W74" s="46"/>
      <c r="X74" s="46">
        <v>74</v>
      </c>
    </row>
    <row r="75" spans="1:24">
      <c r="A75" s="61" t="s">
        <v>117</v>
      </c>
      <c r="B75" s="176">
        <f t="shared" ca="1" si="18"/>
        <v>686.77995699999997</v>
      </c>
      <c r="C75" s="181">
        <f t="shared" ca="1" si="19"/>
        <v>512.33784792199992</v>
      </c>
      <c r="D75" s="182">
        <f t="shared" ca="1" si="19"/>
        <v>165.03322366710003</v>
      </c>
      <c r="E75" s="182">
        <f t="shared" ca="1" si="19"/>
        <v>9.4088854109</v>
      </c>
      <c r="F75" s="183">
        <f t="shared" ca="1" si="19"/>
        <v>0</v>
      </c>
      <c r="G75" s="184">
        <f t="shared" ca="1" si="16"/>
        <v>376.30633899999998</v>
      </c>
      <c r="H75" s="184">
        <f t="shared" ca="1" si="17"/>
        <v>363.77533799999998</v>
      </c>
      <c r="I75" s="185">
        <f t="shared" ca="1" si="20"/>
        <v>271.37</v>
      </c>
      <c r="J75" s="182">
        <f t="shared" ca="1" si="21"/>
        <v>87.41</v>
      </c>
      <c r="K75" s="182">
        <f t="shared" ca="1" si="22"/>
        <v>5</v>
      </c>
      <c r="L75" s="182">
        <f t="shared" ca="1" si="23"/>
        <v>0</v>
      </c>
      <c r="M75" s="183">
        <f t="shared" ca="1" si="24"/>
        <v>363.78</v>
      </c>
      <c r="N75" s="181">
        <f t="shared" ca="1" si="25"/>
        <v>280.71430868775082</v>
      </c>
      <c r="O75" s="182">
        <f t="shared" ca="1" si="26"/>
        <v>90.419861157815149</v>
      </c>
      <c r="P75" s="182">
        <f t="shared" ca="1" si="27"/>
        <v>5.1721691544339974</v>
      </c>
      <c r="Q75" s="182">
        <f t="shared" ca="1" si="28"/>
        <v>0</v>
      </c>
      <c r="R75" s="183">
        <f t="shared" ca="1" si="29"/>
        <v>376.30633899999998</v>
      </c>
      <c r="W75" s="46"/>
      <c r="X75" s="46">
        <v>75</v>
      </c>
    </row>
    <row r="76" spans="1:24">
      <c r="A76" s="61" t="s">
        <v>118</v>
      </c>
      <c r="B76" s="176">
        <f t="shared" ca="1" si="18"/>
        <v>686.77995699999997</v>
      </c>
      <c r="C76" s="181">
        <f t="shared" ca="1" si="19"/>
        <v>512.33784792199992</v>
      </c>
      <c r="D76" s="182">
        <f t="shared" ca="1" si="19"/>
        <v>165.03322366710003</v>
      </c>
      <c r="E76" s="182">
        <f t="shared" ca="1" si="19"/>
        <v>9.4088854109</v>
      </c>
      <c r="F76" s="183">
        <f t="shared" ca="1" si="19"/>
        <v>0</v>
      </c>
      <c r="G76" s="184">
        <f t="shared" ca="1" si="16"/>
        <v>376.27014700000001</v>
      </c>
      <c r="H76" s="184">
        <f t="shared" ca="1" si="17"/>
        <v>363.74035099999998</v>
      </c>
      <c r="I76" s="185">
        <f t="shared" ca="1" si="20"/>
        <v>271.33999999999997</v>
      </c>
      <c r="J76" s="182">
        <f t="shared" ca="1" si="21"/>
        <v>87.4</v>
      </c>
      <c r="K76" s="182">
        <f t="shared" ca="1" si="22"/>
        <v>5</v>
      </c>
      <c r="L76" s="182">
        <f t="shared" ca="1" si="23"/>
        <v>0</v>
      </c>
      <c r="M76" s="183">
        <f t="shared" ca="1" si="24"/>
        <v>363.74</v>
      </c>
      <c r="N76" s="181">
        <f t="shared" ca="1" si="25"/>
        <v>280.68714380321109</v>
      </c>
      <c r="O76" s="182">
        <f t="shared" ca="1" si="26"/>
        <v>90.410762764062255</v>
      </c>
      <c r="P76" s="182">
        <f t="shared" ca="1" si="27"/>
        <v>5.1722404327266736</v>
      </c>
      <c r="Q76" s="182">
        <f t="shared" ca="1" si="28"/>
        <v>0</v>
      </c>
      <c r="R76" s="183">
        <f t="shared" ca="1" si="29"/>
        <v>376.27014700000001</v>
      </c>
      <c r="W76" s="46"/>
      <c r="X76" s="46">
        <v>76</v>
      </c>
    </row>
    <row r="77" spans="1:24">
      <c r="A77" s="61" t="s">
        <v>119</v>
      </c>
      <c r="B77" s="176">
        <f t="shared" ca="1" si="18"/>
        <v>686.77995699999997</v>
      </c>
      <c r="C77" s="181">
        <f t="shared" ca="1" si="19"/>
        <v>512.33784792199992</v>
      </c>
      <c r="D77" s="182">
        <f t="shared" ca="1" si="19"/>
        <v>165.03322366710003</v>
      </c>
      <c r="E77" s="182">
        <f t="shared" ca="1" si="19"/>
        <v>9.4088854109</v>
      </c>
      <c r="F77" s="183">
        <f t="shared" ca="1" si="19"/>
        <v>0</v>
      </c>
      <c r="G77" s="184">
        <f t="shared" ca="1" si="16"/>
        <v>369.51920899999999</v>
      </c>
      <c r="H77" s="184">
        <f t="shared" ca="1" si="17"/>
        <v>357.21421900000001</v>
      </c>
      <c r="I77" s="185">
        <f t="shared" ca="1" si="20"/>
        <v>266.43</v>
      </c>
      <c r="J77" s="182">
        <f t="shared" ca="1" si="21"/>
        <v>85.85</v>
      </c>
      <c r="K77" s="182">
        <f t="shared" ca="1" si="22"/>
        <v>4.93</v>
      </c>
      <c r="L77" s="182">
        <f t="shared" ca="1" si="23"/>
        <v>0</v>
      </c>
      <c r="M77" s="183">
        <f t="shared" ca="1" si="24"/>
        <v>357.21</v>
      </c>
      <c r="N77" s="181">
        <f t="shared" ca="1" si="25"/>
        <v>275.6109931241287</v>
      </c>
      <c r="O77" s="182">
        <f t="shared" ca="1" si="26"/>
        <v>88.808331493099288</v>
      </c>
      <c r="P77" s="182">
        <f t="shared" ca="1" si="27"/>
        <v>5.0998843827720384</v>
      </c>
      <c r="Q77" s="182">
        <f t="shared" ca="1" si="28"/>
        <v>0</v>
      </c>
      <c r="R77" s="183">
        <f t="shared" ca="1" si="29"/>
        <v>369.51920899999999</v>
      </c>
      <c r="W77" s="46"/>
      <c r="X77" s="46">
        <v>77</v>
      </c>
    </row>
    <row r="78" spans="1:24">
      <c r="A78" s="61" t="s">
        <v>120</v>
      </c>
      <c r="B78" s="176">
        <f t="shared" ca="1" si="18"/>
        <v>686.77995699999997</v>
      </c>
      <c r="C78" s="181">
        <f t="shared" ca="1" si="19"/>
        <v>512.33784792199992</v>
      </c>
      <c r="D78" s="182">
        <f t="shared" ca="1" si="19"/>
        <v>165.03322366710003</v>
      </c>
      <c r="E78" s="182">
        <f t="shared" ca="1" si="19"/>
        <v>9.4088854109</v>
      </c>
      <c r="F78" s="183">
        <f t="shared" ca="1" si="19"/>
        <v>0</v>
      </c>
      <c r="G78" s="184">
        <f t="shared" ca="1" si="16"/>
        <v>369.46583399999997</v>
      </c>
      <c r="H78" s="184">
        <f t="shared" ca="1" si="17"/>
        <v>357.162622</v>
      </c>
      <c r="I78" s="185">
        <f t="shared" ca="1" si="20"/>
        <v>266.39</v>
      </c>
      <c r="J78" s="182">
        <f t="shared" ca="1" si="21"/>
        <v>85.84</v>
      </c>
      <c r="K78" s="182">
        <f t="shared" ca="1" si="22"/>
        <v>4.93</v>
      </c>
      <c r="L78" s="182">
        <f t="shared" ca="1" si="23"/>
        <v>0</v>
      </c>
      <c r="M78" s="183">
        <f t="shared" ca="1" si="24"/>
        <v>357.16</v>
      </c>
      <c r="N78" s="181">
        <f t="shared" ca="1" si="25"/>
        <v>275.56838257156448</v>
      </c>
      <c r="O78" s="182">
        <f t="shared" ca="1" si="26"/>
        <v>88.797589849255232</v>
      </c>
      <c r="P78" s="182">
        <f t="shared" ca="1" si="27"/>
        <v>5.0998615791801987</v>
      </c>
      <c r="Q78" s="182">
        <f t="shared" ca="1" si="28"/>
        <v>0</v>
      </c>
      <c r="R78" s="183">
        <f t="shared" ca="1" si="29"/>
        <v>369.46583399999992</v>
      </c>
      <c r="W78" s="46"/>
      <c r="X78" s="46">
        <v>78</v>
      </c>
    </row>
    <row r="79" spans="1:24">
      <c r="A79" s="61" t="s">
        <v>121</v>
      </c>
      <c r="B79" s="176">
        <f t="shared" ca="1" si="18"/>
        <v>686.77995699999997</v>
      </c>
      <c r="C79" s="181">
        <f t="shared" ca="1" si="19"/>
        <v>512.33784792199992</v>
      </c>
      <c r="D79" s="182">
        <f t="shared" ca="1" si="19"/>
        <v>165.03322366710003</v>
      </c>
      <c r="E79" s="182">
        <f t="shared" ca="1" si="19"/>
        <v>9.4088854109</v>
      </c>
      <c r="F79" s="183">
        <f t="shared" ca="1" si="19"/>
        <v>0</v>
      </c>
      <c r="G79" s="184">
        <f t="shared" ca="1" si="16"/>
        <v>429.32488799999999</v>
      </c>
      <c r="H79" s="184">
        <f t="shared" ca="1" si="17"/>
        <v>415.028369</v>
      </c>
      <c r="I79" s="185">
        <f t="shared" ca="1" si="20"/>
        <v>254.66</v>
      </c>
      <c r="J79" s="182">
        <f t="shared" ca="1" si="21"/>
        <v>155.65</v>
      </c>
      <c r="K79" s="182">
        <f t="shared" ca="1" si="22"/>
        <v>4.72</v>
      </c>
      <c r="L79" s="182">
        <f t="shared" ca="1" si="23"/>
        <v>0</v>
      </c>
      <c r="M79" s="183">
        <f t="shared" ca="1" si="24"/>
        <v>415.03000000000003</v>
      </c>
      <c r="N79" s="181">
        <f t="shared" ca="1" si="25"/>
        <v>263.43126033799967</v>
      </c>
      <c r="O79" s="182">
        <f t="shared" ca="1" si="26"/>
        <v>161.01105659157167</v>
      </c>
      <c r="P79" s="182">
        <f t="shared" ca="1" si="27"/>
        <v>4.8825710704286438</v>
      </c>
      <c r="Q79" s="182">
        <f t="shared" ca="1" si="28"/>
        <v>0</v>
      </c>
      <c r="R79" s="183">
        <f t="shared" ca="1" si="29"/>
        <v>429.32488799999999</v>
      </c>
      <c r="W79" s="46"/>
      <c r="X79" s="46">
        <v>79</v>
      </c>
    </row>
    <row r="80" spans="1:24">
      <c r="A80" s="61" t="s">
        <v>122</v>
      </c>
      <c r="B80" s="176">
        <f t="shared" ca="1" si="18"/>
        <v>686.77995699999997</v>
      </c>
      <c r="C80" s="181">
        <f t="shared" ca="1" si="19"/>
        <v>512.33784792199992</v>
      </c>
      <c r="D80" s="182">
        <f t="shared" ca="1" si="19"/>
        <v>165.03322366710003</v>
      </c>
      <c r="E80" s="182">
        <f t="shared" ca="1" si="19"/>
        <v>9.4088854109</v>
      </c>
      <c r="F80" s="183">
        <f t="shared" ca="1" si="19"/>
        <v>0</v>
      </c>
      <c r="G80" s="184">
        <f t="shared" ca="1" si="16"/>
        <v>440.03320000000002</v>
      </c>
      <c r="H80" s="184">
        <f t="shared" ca="1" si="17"/>
        <v>425.38009399999999</v>
      </c>
      <c r="I80" s="185">
        <f t="shared" ca="1" si="20"/>
        <v>261.01</v>
      </c>
      <c r="J80" s="182">
        <f t="shared" ca="1" si="21"/>
        <v>159.54</v>
      </c>
      <c r="K80" s="182">
        <f t="shared" ca="1" si="22"/>
        <v>4.83</v>
      </c>
      <c r="L80" s="182">
        <f t="shared" ca="1" si="23"/>
        <v>0</v>
      </c>
      <c r="M80" s="183">
        <f t="shared" ca="1" si="24"/>
        <v>425.37999999999994</v>
      </c>
      <c r="N80" s="181">
        <f t="shared" ca="1" si="25"/>
        <v>270.00109439089755</v>
      </c>
      <c r="O80" s="182">
        <f t="shared" ca="1" si="26"/>
        <v>165.03572506464809</v>
      </c>
      <c r="P80" s="182">
        <f t="shared" ca="1" si="27"/>
        <v>4.9963805444543707</v>
      </c>
      <c r="Q80" s="182">
        <f t="shared" ca="1" si="28"/>
        <v>0</v>
      </c>
      <c r="R80" s="183">
        <f t="shared" ca="1" si="29"/>
        <v>440.03320000000002</v>
      </c>
      <c r="W80" s="46"/>
      <c r="X80" s="46">
        <v>80</v>
      </c>
    </row>
    <row r="81" spans="1:24">
      <c r="A81" s="61" t="s">
        <v>123</v>
      </c>
      <c r="B81" s="176">
        <f t="shared" ca="1" si="18"/>
        <v>686.77995699999997</v>
      </c>
      <c r="C81" s="181">
        <f t="shared" ca="1" si="19"/>
        <v>512.33784792199992</v>
      </c>
      <c r="D81" s="182">
        <f t="shared" ca="1" si="19"/>
        <v>165.03322366710003</v>
      </c>
      <c r="E81" s="182">
        <f t="shared" ca="1" si="19"/>
        <v>9.4088854109</v>
      </c>
      <c r="F81" s="183">
        <f t="shared" ca="1" si="19"/>
        <v>0</v>
      </c>
      <c r="G81" s="184">
        <f t="shared" ca="1" si="16"/>
        <v>444.44209999999998</v>
      </c>
      <c r="H81" s="184">
        <f t="shared" ca="1" si="17"/>
        <v>429.642178</v>
      </c>
      <c r="I81" s="185">
        <f t="shared" ca="1" si="20"/>
        <v>261.01</v>
      </c>
      <c r="J81" s="182">
        <f t="shared" ca="1" si="21"/>
        <v>159.53</v>
      </c>
      <c r="K81" s="182">
        <f t="shared" ca="1" si="22"/>
        <v>9.1</v>
      </c>
      <c r="L81" s="182">
        <f t="shared" ca="1" si="23"/>
        <v>0</v>
      </c>
      <c r="M81" s="183">
        <f t="shared" ca="1" si="24"/>
        <v>429.64</v>
      </c>
      <c r="N81" s="181">
        <f t="shared" ca="1" si="25"/>
        <v>270.00240322362907</v>
      </c>
      <c r="O81" s="182">
        <f t="shared" ca="1" si="26"/>
        <v>165.02618055348665</v>
      </c>
      <c r="P81" s="182">
        <f t="shared" ca="1" si="27"/>
        <v>9.4135162228842759</v>
      </c>
      <c r="Q81" s="182">
        <f t="shared" ca="1" si="28"/>
        <v>0</v>
      </c>
      <c r="R81" s="183">
        <f t="shared" ca="1" si="29"/>
        <v>444.44209999999998</v>
      </c>
      <c r="W81" s="46"/>
      <c r="X81" s="46">
        <v>81</v>
      </c>
    </row>
    <row r="82" spans="1:24">
      <c r="A82" s="61" t="s">
        <v>124</v>
      </c>
      <c r="B82" s="176">
        <f t="shared" ca="1" si="18"/>
        <v>686.77995699999997</v>
      </c>
      <c r="C82" s="181">
        <f t="shared" ca="1" si="19"/>
        <v>512.33784792199992</v>
      </c>
      <c r="D82" s="182">
        <f t="shared" ca="1" si="19"/>
        <v>165.03322366710003</v>
      </c>
      <c r="E82" s="182">
        <f t="shared" ca="1" si="19"/>
        <v>9.4088854109</v>
      </c>
      <c r="F82" s="183">
        <f t="shared" ca="1" si="19"/>
        <v>0</v>
      </c>
      <c r="G82" s="184">
        <f t="shared" ca="1" si="16"/>
        <v>444.44209999999998</v>
      </c>
      <c r="H82" s="184">
        <f t="shared" ca="1" si="17"/>
        <v>429.642178</v>
      </c>
      <c r="I82" s="185">
        <f t="shared" ca="1" si="20"/>
        <v>261.01</v>
      </c>
      <c r="J82" s="182">
        <f t="shared" ca="1" si="21"/>
        <v>159.53</v>
      </c>
      <c r="K82" s="182">
        <f t="shared" ca="1" si="22"/>
        <v>9.1</v>
      </c>
      <c r="L82" s="182">
        <f t="shared" ca="1" si="23"/>
        <v>0</v>
      </c>
      <c r="M82" s="183">
        <f t="shared" ca="1" si="24"/>
        <v>429.64</v>
      </c>
      <c r="N82" s="181">
        <f t="shared" ca="1" si="25"/>
        <v>270.00240322362907</v>
      </c>
      <c r="O82" s="182">
        <f t="shared" ca="1" si="26"/>
        <v>165.02618055348665</v>
      </c>
      <c r="P82" s="182">
        <f t="shared" ca="1" si="27"/>
        <v>9.4135162228842759</v>
      </c>
      <c r="Q82" s="182">
        <f t="shared" ca="1" si="28"/>
        <v>0</v>
      </c>
      <c r="R82" s="183">
        <f t="shared" ca="1" si="29"/>
        <v>444.44209999999998</v>
      </c>
      <c r="W82" s="46"/>
      <c r="X82" s="46">
        <v>82</v>
      </c>
    </row>
    <row r="83" spans="1:24">
      <c r="A83" s="61" t="s">
        <v>125</v>
      </c>
      <c r="B83" s="176">
        <f t="shared" ca="1" si="18"/>
        <v>686.77995699999997</v>
      </c>
      <c r="C83" s="181">
        <f t="shared" ca="1" si="19"/>
        <v>512.33784792199992</v>
      </c>
      <c r="D83" s="182">
        <f t="shared" ca="1" si="19"/>
        <v>165.03322366710003</v>
      </c>
      <c r="E83" s="182">
        <f t="shared" ca="1" si="19"/>
        <v>9.4088854109</v>
      </c>
      <c r="F83" s="183">
        <f t="shared" ca="1" si="19"/>
        <v>0</v>
      </c>
      <c r="G83" s="184">
        <f t="shared" ca="1" si="16"/>
        <v>444.44209999999998</v>
      </c>
      <c r="H83" s="184">
        <f t="shared" ca="1" si="17"/>
        <v>429.642178</v>
      </c>
      <c r="I83" s="185">
        <f t="shared" ca="1" si="20"/>
        <v>261.01</v>
      </c>
      <c r="J83" s="182">
        <f t="shared" ca="1" si="21"/>
        <v>159.53</v>
      </c>
      <c r="K83" s="182">
        <f t="shared" ca="1" si="22"/>
        <v>9.1</v>
      </c>
      <c r="L83" s="182">
        <f t="shared" ca="1" si="23"/>
        <v>0</v>
      </c>
      <c r="M83" s="183">
        <f t="shared" ca="1" si="24"/>
        <v>429.64</v>
      </c>
      <c r="N83" s="181">
        <f t="shared" ca="1" si="25"/>
        <v>270.00240322362907</v>
      </c>
      <c r="O83" s="182">
        <f t="shared" ca="1" si="26"/>
        <v>165.02618055348665</v>
      </c>
      <c r="P83" s="182">
        <f t="shared" ca="1" si="27"/>
        <v>9.4135162228842759</v>
      </c>
      <c r="Q83" s="182">
        <f t="shared" ca="1" si="28"/>
        <v>0</v>
      </c>
      <c r="R83" s="183">
        <f t="shared" ca="1" si="29"/>
        <v>444.44209999999998</v>
      </c>
      <c r="W83" s="46"/>
      <c r="X83" s="46">
        <v>83</v>
      </c>
    </row>
    <row r="84" spans="1:24">
      <c r="A84" s="61" t="s">
        <v>126</v>
      </c>
      <c r="B84" s="176">
        <f t="shared" ca="1" si="18"/>
        <v>686.77995699999997</v>
      </c>
      <c r="C84" s="181">
        <f t="shared" ca="1" si="19"/>
        <v>512.33784792199992</v>
      </c>
      <c r="D84" s="182">
        <f t="shared" ca="1" si="19"/>
        <v>165.03322366710003</v>
      </c>
      <c r="E84" s="182">
        <f t="shared" ca="1" si="19"/>
        <v>9.4088854109</v>
      </c>
      <c r="F84" s="183">
        <f t="shared" ca="1" si="19"/>
        <v>0</v>
      </c>
      <c r="G84" s="184">
        <f t="shared" ca="1" si="16"/>
        <v>444.44209999999998</v>
      </c>
      <c r="H84" s="184">
        <f t="shared" ca="1" si="17"/>
        <v>429.642178</v>
      </c>
      <c r="I84" s="185">
        <f t="shared" ca="1" si="20"/>
        <v>261.01</v>
      </c>
      <c r="J84" s="182">
        <f t="shared" ca="1" si="21"/>
        <v>159.53</v>
      </c>
      <c r="K84" s="182">
        <f t="shared" ca="1" si="22"/>
        <v>9.1</v>
      </c>
      <c r="L84" s="182">
        <f t="shared" ca="1" si="23"/>
        <v>0</v>
      </c>
      <c r="M84" s="183">
        <f t="shared" ca="1" si="24"/>
        <v>429.64</v>
      </c>
      <c r="N84" s="181">
        <f t="shared" ca="1" si="25"/>
        <v>270.00240322362907</v>
      </c>
      <c r="O84" s="182">
        <f t="shared" ca="1" si="26"/>
        <v>165.02618055348665</v>
      </c>
      <c r="P84" s="182">
        <f t="shared" ca="1" si="27"/>
        <v>9.4135162228842759</v>
      </c>
      <c r="Q84" s="182">
        <f t="shared" ca="1" si="28"/>
        <v>0</v>
      </c>
      <c r="R84" s="183">
        <f t="shared" ca="1" si="29"/>
        <v>444.44209999999998</v>
      </c>
      <c r="W84" s="46"/>
      <c r="X84" s="46">
        <v>84</v>
      </c>
    </row>
    <row r="85" spans="1:24">
      <c r="A85" s="61" t="s">
        <v>127</v>
      </c>
      <c r="B85" s="176">
        <f t="shared" ca="1" si="18"/>
        <v>686.77995699999997</v>
      </c>
      <c r="C85" s="181">
        <f t="shared" ca="1" si="19"/>
        <v>512.33784792199992</v>
      </c>
      <c r="D85" s="182">
        <f t="shared" ca="1" si="19"/>
        <v>165.03322366710003</v>
      </c>
      <c r="E85" s="182">
        <f t="shared" ca="1" si="19"/>
        <v>9.4088854109</v>
      </c>
      <c r="F85" s="183">
        <f t="shared" ca="1" si="19"/>
        <v>0</v>
      </c>
      <c r="G85" s="184">
        <f t="shared" ca="1" si="16"/>
        <v>444.44209999999998</v>
      </c>
      <c r="H85" s="184">
        <f t="shared" ca="1" si="17"/>
        <v>429.642178</v>
      </c>
      <c r="I85" s="185">
        <f t="shared" ca="1" si="20"/>
        <v>261.01</v>
      </c>
      <c r="J85" s="182">
        <f t="shared" ca="1" si="21"/>
        <v>159.53</v>
      </c>
      <c r="K85" s="182">
        <f t="shared" ca="1" si="22"/>
        <v>9.1</v>
      </c>
      <c r="L85" s="182">
        <f t="shared" ca="1" si="23"/>
        <v>0</v>
      </c>
      <c r="M85" s="183">
        <f t="shared" ca="1" si="24"/>
        <v>429.64</v>
      </c>
      <c r="N85" s="181">
        <f t="shared" ca="1" si="25"/>
        <v>270.00240322362907</v>
      </c>
      <c r="O85" s="182">
        <f t="shared" ca="1" si="26"/>
        <v>165.02618055348665</v>
      </c>
      <c r="P85" s="182">
        <f t="shared" ca="1" si="27"/>
        <v>9.4135162228842759</v>
      </c>
      <c r="Q85" s="182">
        <f t="shared" ca="1" si="28"/>
        <v>0</v>
      </c>
      <c r="R85" s="183">
        <f t="shared" ca="1" si="29"/>
        <v>444.44209999999998</v>
      </c>
      <c r="W85" s="46"/>
      <c r="X85" s="46">
        <v>85</v>
      </c>
    </row>
    <row r="86" spans="1:24">
      <c r="A86" s="61" t="s">
        <v>128</v>
      </c>
      <c r="B86" s="176">
        <f t="shared" ca="1" si="18"/>
        <v>686.77995699999997</v>
      </c>
      <c r="C86" s="181">
        <f t="shared" ca="1" si="19"/>
        <v>512.33784792199992</v>
      </c>
      <c r="D86" s="182">
        <f t="shared" ca="1" si="19"/>
        <v>165.03322366710003</v>
      </c>
      <c r="E86" s="182">
        <f t="shared" ca="1" si="19"/>
        <v>9.4088854109</v>
      </c>
      <c r="F86" s="183">
        <f t="shared" ca="1" si="19"/>
        <v>0</v>
      </c>
      <c r="G86" s="184">
        <f t="shared" ca="1" si="16"/>
        <v>444.44209999999998</v>
      </c>
      <c r="H86" s="184">
        <f t="shared" ca="1" si="17"/>
        <v>429.642178</v>
      </c>
      <c r="I86" s="185">
        <f t="shared" ca="1" si="20"/>
        <v>261.01</v>
      </c>
      <c r="J86" s="182">
        <f t="shared" ca="1" si="21"/>
        <v>159.53</v>
      </c>
      <c r="K86" s="182">
        <f t="shared" ca="1" si="22"/>
        <v>9.1</v>
      </c>
      <c r="L86" s="182">
        <f t="shared" ca="1" si="23"/>
        <v>0</v>
      </c>
      <c r="M86" s="183">
        <f t="shared" ca="1" si="24"/>
        <v>429.64</v>
      </c>
      <c r="N86" s="181">
        <f t="shared" ca="1" si="25"/>
        <v>270.00240322362907</v>
      </c>
      <c r="O86" s="182">
        <f t="shared" ca="1" si="26"/>
        <v>165.02618055348665</v>
      </c>
      <c r="P86" s="182">
        <f t="shared" ca="1" si="27"/>
        <v>9.4135162228842759</v>
      </c>
      <c r="Q86" s="182">
        <f t="shared" ca="1" si="28"/>
        <v>0</v>
      </c>
      <c r="R86" s="183">
        <f t="shared" ca="1" si="29"/>
        <v>444.44209999999998</v>
      </c>
      <c r="W86" s="46"/>
      <c r="X86" s="46">
        <v>86</v>
      </c>
    </row>
    <row r="87" spans="1:24">
      <c r="A87" s="61" t="s">
        <v>129</v>
      </c>
      <c r="B87" s="176">
        <f t="shared" ca="1" si="18"/>
        <v>686.77995699999997</v>
      </c>
      <c r="C87" s="181">
        <f t="shared" ca="1" si="19"/>
        <v>512.33784792199992</v>
      </c>
      <c r="D87" s="182">
        <f t="shared" ca="1" si="19"/>
        <v>165.03322366710003</v>
      </c>
      <c r="E87" s="182">
        <f t="shared" ca="1" si="19"/>
        <v>9.4088854109</v>
      </c>
      <c r="F87" s="183">
        <f t="shared" ca="1" si="19"/>
        <v>0</v>
      </c>
      <c r="G87" s="184">
        <f t="shared" ca="1" si="16"/>
        <v>444.44209999999998</v>
      </c>
      <c r="H87" s="184">
        <f t="shared" ca="1" si="17"/>
        <v>429.642178</v>
      </c>
      <c r="I87" s="185">
        <f t="shared" ca="1" si="20"/>
        <v>261.01</v>
      </c>
      <c r="J87" s="182">
        <f t="shared" ca="1" si="21"/>
        <v>159.53</v>
      </c>
      <c r="K87" s="182">
        <f t="shared" ca="1" si="22"/>
        <v>9.1</v>
      </c>
      <c r="L87" s="182">
        <f t="shared" ca="1" si="23"/>
        <v>0</v>
      </c>
      <c r="M87" s="183">
        <f t="shared" ca="1" si="24"/>
        <v>429.64</v>
      </c>
      <c r="N87" s="181">
        <f t="shared" ca="1" si="25"/>
        <v>270.00240322362907</v>
      </c>
      <c r="O87" s="182">
        <f t="shared" ca="1" si="26"/>
        <v>165.02618055348665</v>
      </c>
      <c r="P87" s="182">
        <f t="shared" ca="1" si="27"/>
        <v>9.4135162228842759</v>
      </c>
      <c r="Q87" s="182">
        <f t="shared" ca="1" si="28"/>
        <v>0</v>
      </c>
      <c r="R87" s="183">
        <f t="shared" ca="1" si="29"/>
        <v>444.44209999999998</v>
      </c>
      <c r="W87" s="46"/>
      <c r="X87" s="46">
        <v>87</v>
      </c>
    </row>
    <row r="88" spans="1:24">
      <c r="A88" s="61" t="s">
        <v>130</v>
      </c>
      <c r="B88" s="176">
        <f t="shared" ca="1" si="18"/>
        <v>686.77995699999997</v>
      </c>
      <c r="C88" s="181">
        <f t="shared" ca="1" si="19"/>
        <v>512.33784792199992</v>
      </c>
      <c r="D88" s="182">
        <f t="shared" ca="1" si="19"/>
        <v>165.03322366710003</v>
      </c>
      <c r="E88" s="182">
        <f t="shared" ca="1" si="19"/>
        <v>9.4088854109</v>
      </c>
      <c r="F88" s="183">
        <f t="shared" ca="1" si="19"/>
        <v>0</v>
      </c>
      <c r="G88" s="184">
        <f t="shared" ca="1" si="16"/>
        <v>444.44209999999998</v>
      </c>
      <c r="H88" s="184">
        <f t="shared" ca="1" si="17"/>
        <v>429.642178</v>
      </c>
      <c r="I88" s="185">
        <f t="shared" ca="1" si="20"/>
        <v>261.01</v>
      </c>
      <c r="J88" s="182">
        <f t="shared" ca="1" si="21"/>
        <v>159.53</v>
      </c>
      <c r="K88" s="182">
        <f t="shared" ca="1" si="22"/>
        <v>9.1</v>
      </c>
      <c r="L88" s="182">
        <f t="shared" ca="1" si="23"/>
        <v>0</v>
      </c>
      <c r="M88" s="183">
        <f t="shared" ca="1" si="24"/>
        <v>429.64</v>
      </c>
      <c r="N88" s="181">
        <f t="shared" ca="1" si="25"/>
        <v>270.00240322362907</v>
      </c>
      <c r="O88" s="182">
        <f t="shared" ca="1" si="26"/>
        <v>165.02618055348665</v>
      </c>
      <c r="P88" s="182">
        <f t="shared" ca="1" si="27"/>
        <v>9.4135162228842759</v>
      </c>
      <c r="Q88" s="182">
        <f t="shared" ca="1" si="28"/>
        <v>0</v>
      </c>
      <c r="R88" s="183">
        <f t="shared" ca="1" si="29"/>
        <v>444.44209999999998</v>
      </c>
      <c r="W88" s="46"/>
      <c r="X88" s="46">
        <v>88</v>
      </c>
    </row>
    <row r="89" spans="1:24">
      <c r="A89" s="61" t="s">
        <v>131</v>
      </c>
      <c r="B89" s="176">
        <f t="shared" ca="1" si="18"/>
        <v>686.77995699999997</v>
      </c>
      <c r="C89" s="181">
        <f t="shared" ca="1" si="19"/>
        <v>512.33784792199992</v>
      </c>
      <c r="D89" s="182">
        <f t="shared" ca="1" si="19"/>
        <v>165.03322366710003</v>
      </c>
      <c r="E89" s="182">
        <f t="shared" ca="1" si="19"/>
        <v>9.4088854109</v>
      </c>
      <c r="F89" s="183">
        <f t="shared" ca="1" si="19"/>
        <v>0</v>
      </c>
      <c r="G89" s="184">
        <f t="shared" ca="1" si="16"/>
        <v>444.44209999999998</v>
      </c>
      <c r="H89" s="184">
        <f t="shared" ca="1" si="17"/>
        <v>429.642178</v>
      </c>
      <c r="I89" s="185">
        <f t="shared" ca="1" si="20"/>
        <v>261.01</v>
      </c>
      <c r="J89" s="182">
        <f t="shared" ca="1" si="21"/>
        <v>159.53</v>
      </c>
      <c r="K89" s="182">
        <f t="shared" ca="1" si="22"/>
        <v>9.1</v>
      </c>
      <c r="L89" s="182">
        <f t="shared" ca="1" si="23"/>
        <v>0</v>
      </c>
      <c r="M89" s="183">
        <f t="shared" ca="1" si="24"/>
        <v>429.64</v>
      </c>
      <c r="N89" s="181">
        <f t="shared" ca="1" si="25"/>
        <v>270.00240322362907</v>
      </c>
      <c r="O89" s="182">
        <f t="shared" ca="1" si="26"/>
        <v>165.02618055348665</v>
      </c>
      <c r="P89" s="182">
        <f t="shared" ca="1" si="27"/>
        <v>9.4135162228842759</v>
      </c>
      <c r="Q89" s="182">
        <f t="shared" ca="1" si="28"/>
        <v>0</v>
      </c>
      <c r="R89" s="183">
        <f t="shared" ca="1" si="29"/>
        <v>444.44209999999998</v>
      </c>
      <c r="W89" s="46"/>
      <c r="X89" s="46">
        <v>89</v>
      </c>
    </row>
    <row r="90" spans="1:24">
      <c r="A90" s="61" t="s">
        <v>132</v>
      </c>
      <c r="B90" s="176">
        <f t="shared" ca="1" si="18"/>
        <v>686.77995699999997</v>
      </c>
      <c r="C90" s="181">
        <f t="shared" ca="1" si="19"/>
        <v>512.33784792199992</v>
      </c>
      <c r="D90" s="182">
        <f t="shared" ca="1" si="19"/>
        <v>165.03322366710003</v>
      </c>
      <c r="E90" s="182">
        <f t="shared" ca="1" si="19"/>
        <v>9.4088854109</v>
      </c>
      <c r="F90" s="183">
        <f t="shared" ca="1" si="19"/>
        <v>0</v>
      </c>
      <c r="G90" s="184">
        <f t="shared" ca="1" si="16"/>
        <v>444.44209999999998</v>
      </c>
      <c r="H90" s="184">
        <f t="shared" ca="1" si="17"/>
        <v>429.642178</v>
      </c>
      <c r="I90" s="185">
        <f t="shared" ca="1" si="20"/>
        <v>261.01</v>
      </c>
      <c r="J90" s="182">
        <f t="shared" ca="1" si="21"/>
        <v>159.53</v>
      </c>
      <c r="K90" s="182">
        <f t="shared" ca="1" si="22"/>
        <v>9.1</v>
      </c>
      <c r="L90" s="182">
        <f t="shared" ca="1" si="23"/>
        <v>0</v>
      </c>
      <c r="M90" s="183">
        <f t="shared" ca="1" si="24"/>
        <v>429.64</v>
      </c>
      <c r="N90" s="181">
        <f t="shared" ca="1" si="25"/>
        <v>270.00240322362907</v>
      </c>
      <c r="O90" s="182">
        <f t="shared" ca="1" si="26"/>
        <v>165.02618055348665</v>
      </c>
      <c r="P90" s="182">
        <f t="shared" ca="1" si="27"/>
        <v>9.4135162228842759</v>
      </c>
      <c r="Q90" s="182">
        <f t="shared" ca="1" si="28"/>
        <v>0</v>
      </c>
      <c r="R90" s="183">
        <f t="shared" ca="1" si="29"/>
        <v>444.44209999999998</v>
      </c>
      <c r="W90" s="46"/>
      <c r="X90" s="46">
        <v>90</v>
      </c>
    </row>
    <row r="91" spans="1:24">
      <c r="A91" s="61" t="s">
        <v>133</v>
      </c>
      <c r="B91" s="176">
        <f t="shared" ca="1" si="18"/>
        <v>686.77995699999997</v>
      </c>
      <c r="C91" s="181">
        <f t="shared" ca="1" si="19"/>
        <v>512.33784792199992</v>
      </c>
      <c r="D91" s="182">
        <f t="shared" ca="1" si="19"/>
        <v>165.03322366710003</v>
      </c>
      <c r="E91" s="182">
        <f t="shared" ca="1" si="19"/>
        <v>9.4088854109</v>
      </c>
      <c r="F91" s="183">
        <f t="shared" ca="1" si="19"/>
        <v>0</v>
      </c>
      <c r="G91" s="184">
        <f t="shared" ca="1" si="16"/>
        <v>444.44209999999998</v>
      </c>
      <c r="H91" s="184">
        <f t="shared" ca="1" si="17"/>
        <v>429.642178</v>
      </c>
      <c r="I91" s="185">
        <f t="shared" ca="1" si="20"/>
        <v>261.01</v>
      </c>
      <c r="J91" s="182">
        <f t="shared" ca="1" si="21"/>
        <v>159.53</v>
      </c>
      <c r="K91" s="182">
        <f t="shared" ca="1" si="22"/>
        <v>9.1</v>
      </c>
      <c r="L91" s="182">
        <f t="shared" ca="1" si="23"/>
        <v>0</v>
      </c>
      <c r="M91" s="183">
        <f t="shared" ca="1" si="24"/>
        <v>429.64</v>
      </c>
      <c r="N91" s="181">
        <f t="shared" ca="1" si="25"/>
        <v>270.00240322362907</v>
      </c>
      <c r="O91" s="182">
        <f t="shared" ca="1" si="26"/>
        <v>165.02618055348665</v>
      </c>
      <c r="P91" s="182">
        <f t="shared" ca="1" si="27"/>
        <v>9.4135162228842759</v>
      </c>
      <c r="Q91" s="182">
        <f t="shared" ca="1" si="28"/>
        <v>0</v>
      </c>
      <c r="R91" s="183">
        <f t="shared" ca="1" si="29"/>
        <v>444.44209999999998</v>
      </c>
      <c r="W91" s="46"/>
      <c r="X91" s="46">
        <v>91</v>
      </c>
    </row>
    <row r="92" spans="1:24">
      <c r="A92" s="61" t="s">
        <v>134</v>
      </c>
      <c r="B92" s="176">
        <f t="shared" ca="1" si="18"/>
        <v>686.77995699999997</v>
      </c>
      <c r="C92" s="181">
        <f t="shared" ca="1" si="19"/>
        <v>512.33784792199992</v>
      </c>
      <c r="D92" s="182">
        <f t="shared" ca="1" si="19"/>
        <v>165.03322366710003</v>
      </c>
      <c r="E92" s="182">
        <f t="shared" ca="1" si="19"/>
        <v>9.4088854109</v>
      </c>
      <c r="F92" s="183">
        <f t="shared" ca="1" si="19"/>
        <v>0</v>
      </c>
      <c r="G92" s="184">
        <f t="shared" ca="1" si="16"/>
        <v>444.44209999999998</v>
      </c>
      <c r="H92" s="184">
        <f t="shared" ca="1" si="17"/>
        <v>429.642178</v>
      </c>
      <c r="I92" s="185">
        <f t="shared" ca="1" si="20"/>
        <v>261.01</v>
      </c>
      <c r="J92" s="182">
        <f t="shared" ca="1" si="21"/>
        <v>159.53</v>
      </c>
      <c r="K92" s="182">
        <f t="shared" ca="1" si="22"/>
        <v>9.1</v>
      </c>
      <c r="L92" s="182">
        <f t="shared" ca="1" si="23"/>
        <v>0</v>
      </c>
      <c r="M92" s="183">
        <f t="shared" ca="1" si="24"/>
        <v>429.64</v>
      </c>
      <c r="N92" s="181">
        <f t="shared" ca="1" si="25"/>
        <v>270.00240322362907</v>
      </c>
      <c r="O92" s="182">
        <f t="shared" ca="1" si="26"/>
        <v>165.02618055348665</v>
      </c>
      <c r="P92" s="182">
        <f t="shared" ca="1" si="27"/>
        <v>9.4135162228842759</v>
      </c>
      <c r="Q92" s="182">
        <f t="shared" ca="1" si="28"/>
        <v>0</v>
      </c>
      <c r="R92" s="183">
        <f t="shared" ca="1" si="29"/>
        <v>444.44209999999998</v>
      </c>
      <c r="W92" s="46"/>
      <c r="X92" s="46">
        <v>92</v>
      </c>
    </row>
    <row r="93" spans="1:24">
      <c r="A93" s="61" t="s">
        <v>135</v>
      </c>
      <c r="B93" s="176">
        <f t="shared" ca="1" si="18"/>
        <v>686.77995699999997</v>
      </c>
      <c r="C93" s="181">
        <f t="shared" ca="1" si="19"/>
        <v>512.33784792199992</v>
      </c>
      <c r="D93" s="182">
        <f t="shared" ca="1" si="19"/>
        <v>165.03322366710003</v>
      </c>
      <c r="E93" s="182">
        <f t="shared" ca="1" si="19"/>
        <v>9.4088854109</v>
      </c>
      <c r="F93" s="183">
        <f t="shared" ca="1" si="19"/>
        <v>0</v>
      </c>
      <c r="G93" s="184">
        <f t="shared" ca="1" si="16"/>
        <v>444.44209999999998</v>
      </c>
      <c r="H93" s="184">
        <f t="shared" ca="1" si="17"/>
        <v>429.642178</v>
      </c>
      <c r="I93" s="185">
        <f t="shared" ca="1" si="20"/>
        <v>261.01</v>
      </c>
      <c r="J93" s="182">
        <f t="shared" ca="1" si="21"/>
        <v>159.53</v>
      </c>
      <c r="K93" s="182">
        <f t="shared" ca="1" si="22"/>
        <v>9.1</v>
      </c>
      <c r="L93" s="182">
        <f t="shared" ca="1" si="23"/>
        <v>0</v>
      </c>
      <c r="M93" s="183">
        <f t="shared" ca="1" si="24"/>
        <v>429.64</v>
      </c>
      <c r="N93" s="181">
        <f t="shared" ca="1" si="25"/>
        <v>270.00240322362907</v>
      </c>
      <c r="O93" s="182">
        <f t="shared" ca="1" si="26"/>
        <v>165.02618055348665</v>
      </c>
      <c r="P93" s="182">
        <f t="shared" ca="1" si="27"/>
        <v>9.4135162228842759</v>
      </c>
      <c r="Q93" s="182">
        <f t="shared" ca="1" si="28"/>
        <v>0</v>
      </c>
      <c r="R93" s="183">
        <f t="shared" ca="1" si="29"/>
        <v>444.44209999999998</v>
      </c>
      <c r="W93" s="46"/>
      <c r="X93" s="46">
        <v>93</v>
      </c>
    </row>
    <row r="94" spans="1:24">
      <c r="A94" s="61" t="s">
        <v>136</v>
      </c>
      <c r="B94" s="176">
        <f t="shared" ca="1" si="18"/>
        <v>686.77995699999997</v>
      </c>
      <c r="C94" s="181">
        <f t="shared" ca="1" si="19"/>
        <v>512.33784792199992</v>
      </c>
      <c r="D94" s="182">
        <f t="shared" ca="1" si="19"/>
        <v>165.03322366710003</v>
      </c>
      <c r="E94" s="182">
        <f t="shared" ca="1" si="19"/>
        <v>9.4088854109</v>
      </c>
      <c r="F94" s="183">
        <f t="shared" ca="1" si="19"/>
        <v>0</v>
      </c>
      <c r="G94" s="184">
        <f t="shared" ca="1" si="16"/>
        <v>444.44209999999998</v>
      </c>
      <c r="H94" s="184">
        <f t="shared" ca="1" si="17"/>
        <v>429.642178</v>
      </c>
      <c r="I94" s="185">
        <f t="shared" ca="1" si="20"/>
        <v>261.01</v>
      </c>
      <c r="J94" s="182">
        <f t="shared" ca="1" si="21"/>
        <v>159.53</v>
      </c>
      <c r="K94" s="182">
        <f t="shared" ca="1" si="22"/>
        <v>9.1</v>
      </c>
      <c r="L94" s="182">
        <f t="shared" ca="1" si="23"/>
        <v>0</v>
      </c>
      <c r="M94" s="183">
        <f t="shared" ca="1" si="24"/>
        <v>429.64</v>
      </c>
      <c r="N94" s="181">
        <f t="shared" ca="1" si="25"/>
        <v>270.00240322362907</v>
      </c>
      <c r="O94" s="182">
        <f t="shared" ca="1" si="26"/>
        <v>165.02618055348665</v>
      </c>
      <c r="P94" s="182">
        <f t="shared" ca="1" si="27"/>
        <v>9.4135162228842759</v>
      </c>
      <c r="Q94" s="182">
        <f t="shared" ca="1" si="28"/>
        <v>0</v>
      </c>
      <c r="R94" s="183">
        <f t="shared" ca="1" si="29"/>
        <v>444.44209999999998</v>
      </c>
      <c r="W94" s="46"/>
      <c r="X94" s="46">
        <v>94</v>
      </c>
    </row>
    <row r="95" spans="1:24">
      <c r="A95" s="61" t="s">
        <v>137</v>
      </c>
      <c r="B95" s="176">
        <f t="shared" ca="1" si="18"/>
        <v>686.77995699999997</v>
      </c>
      <c r="C95" s="181">
        <f t="shared" ca="1" si="19"/>
        <v>512.33784792199992</v>
      </c>
      <c r="D95" s="182">
        <f t="shared" ca="1" si="19"/>
        <v>165.03322366710003</v>
      </c>
      <c r="E95" s="182">
        <f t="shared" ca="1" si="19"/>
        <v>9.4088854109</v>
      </c>
      <c r="F95" s="183">
        <f t="shared" ca="1" si="19"/>
        <v>0</v>
      </c>
      <c r="G95" s="184">
        <f t="shared" ca="1" si="16"/>
        <v>444.44209999999998</v>
      </c>
      <c r="H95" s="184">
        <f t="shared" ca="1" si="17"/>
        <v>429.642178</v>
      </c>
      <c r="I95" s="185">
        <f t="shared" ca="1" si="20"/>
        <v>261.01</v>
      </c>
      <c r="J95" s="182">
        <f t="shared" ca="1" si="21"/>
        <v>159.53</v>
      </c>
      <c r="K95" s="182">
        <f t="shared" ca="1" si="22"/>
        <v>9.1</v>
      </c>
      <c r="L95" s="182">
        <f t="shared" ca="1" si="23"/>
        <v>0</v>
      </c>
      <c r="M95" s="183">
        <f t="shared" ca="1" si="24"/>
        <v>429.64</v>
      </c>
      <c r="N95" s="181">
        <f t="shared" ca="1" si="25"/>
        <v>270.00240322362907</v>
      </c>
      <c r="O95" s="182">
        <f t="shared" ca="1" si="26"/>
        <v>165.02618055348665</v>
      </c>
      <c r="P95" s="182">
        <f t="shared" ca="1" si="27"/>
        <v>9.4135162228842759</v>
      </c>
      <c r="Q95" s="182">
        <f t="shared" ca="1" si="28"/>
        <v>0</v>
      </c>
      <c r="R95" s="183">
        <f t="shared" ca="1" si="29"/>
        <v>444.44209999999998</v>
      </c>
      <c r="W95" s="46"/>
      <c r="X95" s="46">
        <v>95</v>
      </c>
    </row>
    <row r="96" spans="1:24">
      <c r="A96" s="61" t="s">
        <v>138</v>
      </c>
      <c r="B96" s="176">
        <f t="shared" ca="1" si="18"/>
        <v>686.77995699999997</v>
      </c>
      <c r="C96" s="181">
        <f t="shared" ca="1" si="19"/>
        <v>512.33784792199992</v>
      </c>
      <c r="D96" s="182">
        <f t="shared" ca="1" si="19"/>
        <v>165.03322366710003</v>
      </c>
      <c r="E96" s="182">
        <f t="shared" ca="1" si="19"/>
        <v>9.4088854109</v>
      </c>
      <c r="F96" s="183">
        <f t="shared" ca="1" si="19"/>
        <v>0</v>
      </c>
      <c r="G96" s="184">
        <f t="shared" ca="1" si="16"/>
        <v>444.44209999999998</v>
      </c>
      <c r="H96" s="184">
        <f t="shared" ca="1" si="17"/>
        <v>429.642178</v>
      </c>
      <c r="I96" s="185">
        <f t="shared" ca="1" si="20"/>
        <v>261.01</v>
      </c>
      <c r="J96" s="182">
        <f t="shared" ca="1" si="21"/>
        <v>159.53</v>
      </c>
      <c r="K96" s="182">
        <f t="shared" ca="1" si="22"/>
        <v>9.1</v>
      </c>
      <c r="L96" s="182">
        <f t="shared" ca="1" si="23"/>
        <v>0</v>
      </c>
      <c r="M96" s="183">
        <f t="shared" ca="1" si="24"/>
        <v>429.64</v>
      </c>
      <c r="N96" s="181">
        <f t="shared" ca="1" si="25"/>
        <v>270.00240322362907</v>
      </c>
      <c r="O96" s="182">
        <f t="shared" ca="1" si="26"/>
        <v>165.02618055348665</v>
      </c>
      <c r="P96" s="182">
        <f t="shared" ca="1" si="27"/>
        <v>9.4135162228842759</v>
      </c>
      <c r="Q96" s="182">
        <f t="shared" ca="1" si="28"/>
        <v>0</v>
      </c>
      <c r="R96" s="183">
        <f t="shared" ca="1" si="29"/>
        <v>444.44209999999998</v>
      </c>
      <c r="W96" s="46"/>
      <c r="X96" s="46">
        <v>96</v>
      </c>
    </row>
    <row r="97" spans="1:24">
      <c r="A97" s="61" t="s">
        <v>139</v>
      </c>
      <c r="B97" s="176">
        <f t="shared" ca="1" si="18"/>
        <v>686.77995699999997</v>
      </c>
      <c r="C97" s="181">
        <f t="shared" ca="1" si="19"/>
        <v>512.33784792199992</v>
      </c>
      <c r="D97" s="182">
        <f t="shared" ca="1" si="19"/>
        <v>165.03322366710003</v>
      </c>
      <c r="E97" s="182">
        <f t="shared" ca="1" si="19"/>
        <v>9.4088854109</v>
      </c>
      <c r="F97" s="183">
        <f t="shared" ca="1" si="19"/>
        <v>0</v>
      </c>
      <c r="G97" s="184">
        <f t="shared" ca="1" si="16"/>
        <v>444.44209999999998</v>
      </c>
      <c r="H97" s="184">
        <f t="shared" ca="1" si="17"/>
        <v>429.642178</v>
      </c>
      <c r="I97" s="185">
        <f t="shared" ca="1" si="20"/>
        <v>261.01</v>
      </c>
      <c r="J97" s="182">
        <f t="shared" ca="1" si="21"/>
        <v>159.53</v>
      </c>
      <c r="K97" s="182">
        <f t="shared" ca="1" si="22"/>
        <v>9.1</v>
      </c>
      <c r="L97" s="182">
        <f t="shared" ca="1" si="23"/>
        <v>0</v>
      </c>
      <c r="M97" s="183">
        <f t="shared" ca="1" si="24"/>
        <v>429.64</v>
      </c>
      <c r="N97" s="181">
        <f t="shared" ca="1" si="25"/>
        <v>270.00240322362907</v>
      </c>
      <c r="O97" s="182">
        <f t="shared" ca="1" si="26"/>
        <v>165.02618055348665</v>
      </c>
      <c r="P97" s="182">
        <f t="shared" ca="1" si="27"/>
        <v>9.4135162228842759</v>
      </c>
      <c r="Q97" s="182">
        <f t="shared" ca="1" si="28"/>
        <v>0</v>
      </c>
      <c r="R97" s="183">
        <f t="shared" ca="1" si="29"/>
        <v>444.44209999999998</v>
      </c>
      <c r="W97" s="46"/>
      <c r="X97" s="46">
        <v>97</v>
      </c>
    </row>
    <row r="98" spans="1:24" ht="15.75" thickBot="1">
      <c r="A98" s="172" t="s">
        <v>140</v>
      </c>
      <c r="B98" s="176">
        <f t="shared" ca="1" si="18"/>
        <v>686.77995699999997</v>
      </c>
      <c r="C98" s="186">
        <f t="shared" ca="1" si="19"/>
        <v>512.33784792199992</v>
      </c>
      <c r="D98" s="187">
        <f t="shared" ca="1" si="19"/>
        <v>165.03322366710003</v>
      </c>
      <c r="E98" s="187">
        <f t="shared" ca="1" si="19"/>
        <v>9.4088854109</v>
      </c>
      <c r="F98" s="188">
        <f t="shared" ca="1" si="19"/>
        <v>0</v>
      </c>
      <c r="G98" s="189">
        <f t="shared" ca="1" si="16"/>
        <v>444.44209999999998</v>
      </c>
      <c r="H98" s="189">
        <f t="shared" ca="1" si="17"/>
        <v>429.642178</v>
      </c>
      <c r="I98" s="190">
        <f t="shared" ca="1" si="20"/>
        <v>261.01</v>
      </c>
      <c r="J98" s="187">
        <f t="shared" ca="1" si="21"/>
        <v>159.53</v>
      </c>
      <c r="K98" s="187">
        <f t="shared" ca="1" si="22"/>
        <v>9.1</v>
      </c>
      <c r="L98" s="187">
        <f t="shared" ca="1" si="23"/>
        <v>0</v>
      </c>
      <c r="M98" s="188">
        <f t="shared" ca="1" si="24"/>
        <v>429.64</v>
      </c>
      <c r="N98" s="186">
        <f t="shared" ca="1" si="25"/>
        <v>270.00240322362907</v>
      </c>
      <c r="O98" s="187">
        <f t="shared" ca="1" si="26"/>
        <v>165.02618055348665</v>
      </c>
      <c r="P98" s="187">
        <f t="shared" ca="1" si="27"/>
        <v>9.4135162228842759</v>
      </c>
      <c r="Q98" s="187">
        <f t="shared" ca="1" si="28"/>
        <v>0</v>
      </c>
      <c r="R98" s="188">
        <f t="shared" ca="1" si="29"/>
        <v>444.44209999999998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16.444184489499982</v>
      </c>
      <c r="C99" s="56">
        <f t="shared" ref="C99:R99" ca="1" si="30">SUM(C3:C98)/4000</f>
        <v>12.267361629166983</v>
      </c>
      <c r="D99" s="54">
        <f t="shared" ca="1" si="30"/>
        <v>3.9515375328268534</v>
      </c>
      <c r="E99" s="54">
        <f t="shared" ca="1" si="30"/>
        <v>0.22528532750614977</v>
      </c>
      <c r="F99" s="55">
        <f t="shared" ca="1" si="30"/>
        <v>0</v>
      </c>
      <c r="G99" s="59">
        <f t="shared" ca="1" si="30"/>
        <v>9.2673874567500008</v>
      </c>
      <c r="H99" s="59">
        <f t="shared" ca="1" si="30"/>
        <v>8.958783454249998</v>
      </c>
      <c r="I99" s="173">
        <f t="shared" ca="1" si="30"/>
        <v>6.4278649999999926</v>
      </c>
      <c r="J99" s="54">
        <f t="shared" ca="1" si="30"/>
        <v>2.4293674999999992</v>
      </c>
      <c r="K99" s="54">
        <f t="shared" ca="1" si="30"/>
        <v>0.1015425000000001</v>
      </c>
      <c r="L99" s="54">
        <f t="shared" ca="1" si="30"/>
        <v>0</v>
      </c>
      <c r="M99" s="55">
        <f t="shared" ca="1" si="30"/>
        <v>8.9587749999999939</v>
      </c>
      <c r="N99" s="56">
        <f t="shared" ca="1" si="30"/>
        <v>6.6492911846753913</v>
      </c>
      <c r="O99" s="54">
        <f t="shared" ca="1" si="30"/>
        <v>2.5130557162707441</v>
      </c>
      <c r="P99" s="54">
        <f t="shared" ca="1" si="30"/>
        <v>0.10504055580386225</v>
      </c>
      <c r="Q99" s="54">
        <f t="shared" ca="1" si="30"/>
        <v>0</v>
      </c>
      <c r="R99" s="55">
        <f t="shared" ca="1" si="30"/>
        <v>9.2673874567500008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45179</v>
      </c>
      <c r="B1" s="63" t="s">
        <v>200</v>
      </c>
      <c r="C1" s="202" t="s">
        <v>293</v>
      </c>
      <c r="D1" s="203"/>
      <c r="E1" s="203"/>
      <c r="F1" s="203"/>
      <c r="G1" s="203"/>
      <c r="H1" s="203"/>
      <c r="I1" s="203"/>
      <c r="J1" s="203"/>
      <c r="K1" s="204"/>
      <c r="L1" s="202" t="s">
        <v>292</v>
      </c>
      <c r="M1" s="205" t="s">
        <v>142</v>
      </c>
      <c r="O1" s="206" t="s">
        <v>294</v>
      </c>
      <c r="P1" s="206"/>
      <c r="Q1" s="206"/>
      <c r="R1" s="206"/>
      <c r="S1" s="206"/>
      <c r="U1" t="s">
        <v>298</v>
      </c>
      <c r="V1" s="207" t="s">
        <v>295</v>
      </c>
      <c r="W1" s="48" t="s">
        <v>296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164</v>
      </c>
      <c r="B2" s="20"/>
      <c r="C2" s="64" t="s">
        <v>277</v>
      </c>
      <c r="D2" s="22" t="s">
        <v>150</v>
      </c>
      <c r="E2" s="64" t="s">
        <v>277</v>
      </c>
      <c r="F2" s="22" t="s">
        <v>151</v>
      </c>
      <c r="G2" s="64" t="s">
        <v>277</v>
      </c>
      <c r="H2" s="22" t="s">
        <v>152</v>
      </c>
      <c r="I2" s="64" t="s">
        <v>277</v>
      </c>
      <c r="J2" s="22" t="s">
        <v>153</v>
      </c>
      <c r="K2" s="23" t="s">
        <v>221</v>
      </c>
      <c r="L2" s="202"/>
      <c r="M2" s="205"/>
      <c r="O2" s="41" t="s">
        <v>149</v>
      </c>
      <c r="P2" s="42" t="s">
        <v>150</v>
      </c>
      <c r="Q2" s="42" t="s">
        <v>151</v>
      </c>
      <c r="R2" s="42" t="s">
        <v>152</v>
      </c>
      <c r="S2" s="42" t="s">
        <v>153</v>
      </c>
      <c r="T2">
        <v>1</v>
      </c>
      <c r="U2" s="39" t="e">
        <f>HLOOKUP($U$1,IEX!$W$2:$BH$98,T2,FALSE)</f>
        <v>#N/A</v>
      </c>
      <c r="V2" s="207"/>
      <c r="W2" s="50" t="s">
        <v>297</v>
      </c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  <c r="AS2" s="151"/>
      <c r="AT2" s="151"/>
      <c r="AU2" s="151"/>
      <c r="AV2" s="151"/>
      <c r="AW2" s="151"/>
      <c r="AX2" s="151"/>
      <c r="AY2" s="151"/>
      <c r="AZ2" s="151"/>
      <c r="BA2" s="151"/>
      <c r="BB2" s="151"/>
      <c r="BC2" s="151"/>
      <c r="BD2" s="151"/>
      <c r="BE2" s="151"/>
      <c r="BF2" s="151"/>
      <c r="BG2" s="151"/>
      <c r="BH2" s="151"/>
      <c r="BI2" s="151"/>
      <c r="BJ2" s="151"/>
      <c r="BK2" s="151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175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149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150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151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152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220</v>
      </c>
      <c r="W106" s="62" t="s">
        <v>153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45179</v>
      </c>
      <c r="B1" s="208" t="s">
        <v>219</v>
      </c>
      <c r="C1" s="208"/>
      <c r="D1" s="19"/>
      <c r="E1" s="19"/>
      <c r="F1" s="19"/>
      <c r="G1" s="19"/>
      <c r="H1" s="19"/>
      <c r="I1" s="19"/>
      <c r="J1" s="202" t="s">
        <v>293</v>
      </c>
      <c r="K1" s="203"/>
      <c r="L1" s="203"/>
      <c r="M1" s="203"/>
      <c r="N1" s="203"/>
      <c r="O1" s="204"/>
      <c r="P1" s="202" t="s">
        <v>292</v>
      </c>
      <c r="Q1" s="205" t="s">
        <v>142</v>
      </c>
      <c r="S1" s="206" t="s">
        <v>294</v>
      </c>
      <c r="T1" s="206"/>
      <c r="U1" s="206"/>
      <c r="V1" s="206"/>
      <c r="W1" s="206"/>
      <c r="Y1" s="209" t="s">
        <v>379</v>
      </c>
      <c r="Z1" s="209"/>
      <c r="AA1" s="207" t="s">
        <v>295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202"/>
      <c r="Q2" s="205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  <c r="Y2" s="142" t="s">
        <v>380</v>
      </c>
      <c r="Z2" s="142" t="s">
        <v>381</v>
      </c>
      <c r="AA2" s="207"/>
      <c r="AB2" s="64" t="s">
        <v>277</v>
      </c>
      <c r="AC2" s="51"/>
      <c r="AD2" s="64" t="s">
        <v>277</v>
      </c>
      <c r="AE2" s="51"/>
      <c r="AF2" s="64" t="s">
        <v>277</v>
      </c>
      <c r="AG2" s="51"/>
      <c r="AH2" s="64" t="s">
        <v>277</v>
      </c>
      <c r="AI2" s="51"/>
      <c r="AJ2" s="64" t="s">
        <v>277</v>
      </c>
      <c r="AK2" s="51"/>
      <c r="AL2" s="64" t="s">
        <v>277</v>
      </c>
      <c r="AM2" s="51"/>
      <c r="AN2" s="64" t="s">
        <v>277</v>
      </c>
      <c r="AO2" s="51"/>
      <c r="AP2" s="64" t="s">
        <v>277</v>
      </c>
      <c r="AQ2" s="51"/>
      <c r="AR2" s="64" t="s">
        <v>277</v>
      </c>
      <c r="AS2" s="51"/>
      <c r="AT2" s="64" t="s">
        <v>277</v>
      </c>
      <c r="AU2" s="51"/>
      <c r="AV2" s="64" t="s">
        <v>277</v>
      </c>
      <c r="AW2" s="51"/>
      <c r="AX2" s="64" t="s">
        <v>277</v>
      </c>
      <c r="AY2" s="51"/>
      <c r="AZ2" s="64" t="s">
        <v>277</v>
      </c>
      <c r="BA2" s="51"/>
      <c r="BB2" s="64" t="s">
        <v>277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3"/>
      <c r="Z3" s="144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3"/>
      <c r="Z4" s="144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3"/>
      <c r="Z5" s="144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3"/>
      <c r="Z6" s="144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3"/>
      <c r="Z7" s="144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3"/>
      <c r="Z8" s="144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3"/>
      <c r="Z9" s="144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3"/>
      <c r="Z10" s="144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3"/>
      <c r="Z11" s="144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3"/>
      <c r="Z12" s="144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3"/>
      <c r="Z13" s="144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3"/>
      <c r="Z14" s="144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3"/>
      <c r="Z15" s="144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3"/>
      <c r="Z16" s="144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3"/>
      <c r="Z17" s="144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3"/>
      <c r="Z18" s="144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3"/>
      <c r="Z19" s="144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3"/>
      <c r="Z20" s="144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3"/>
      <c r="Z21" s="144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3"/>
      <c r="Z22" s="144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3"/>
      <c r="Z23" s="144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3"/>
      <c r="Z24" s="144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3"/>
      <c r="Z25" s="144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3"/>
      <c r="Z26" s="144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3"/>
      <c r="Z27" s="144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3"/>
      <c r="Z28" s="144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3"/>
      <c r="Z29" s="144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3"/>
      <c r="Z30" s="144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3"/>
      <c r="Z31" s="144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3"/>
      <c r="Z32" s="144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3"/>
      <c r="Z33" s="144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3"/>
      <c r="Z34" s="144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3"/>
      <c r="Z35" s="144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3"/>
      <c r="Z36" s="144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3"/>
      <c r="Z37" s="144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3"/>
      <c r="Z38" s="144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3"/>
      <c r="Z39" s="144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3"/>
      <c r="Z40" s="144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3"/>
      <c r="Z41" s="144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3"/>
      <c r="Z42" s="144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3"/>
      <c r="Z43" s="144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3"/>
      <c r="Z44" s="144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3"/>
      <c r="Z45" s="144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3"/>
      <c r="Z46" s="144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3"/>
      <c r="Z47" s="144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3"/>
      <c r="Z48" s="144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3"/>
      <c r="Z49" s="144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3"/>
      <c r="Z50" s="144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3"/>
      <c r="Z51" s="144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3"/>
      <c r="Z52" s="144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3"/>
      <c r="Z53" s="144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3"/>
      <c r="Z54" s="144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3"/>
      <c r="Z55" s="144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3"/>
      <c r="Z56" s="144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3"/>
      <c r="Z57" s="144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3"/>
      <c r="Z58" s="144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3"/>
      <c r="Z59" s="144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3"/>
      <c r="Z60" s="144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3"/>
      <c r="Z61" s="144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3"/>
      <c r="Z62" s="144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3"/>
      <c r="Z63" s="144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3"/>
      <c r="Z64" s="144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3"/>
      <c r="Z65" s="144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3"/>
      <c r="Z66" s="144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3"/>
      <c r="Z67" s="144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3"/>
      <c r="Z68" s="144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3"/>
      <c r="Z69" s="144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3"/>
      <c r="Z70" s="144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3"/>
      <c r="Z71" s="144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3"/>
      <c r="Z72" s="144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3"/>
      <c r="Z73" s="144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3"/>
      <c r="Z74" s="144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3"/>
      <c r="Z75" s="144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3"/>
      <c r="Z76" s="144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3"/>
      <c r="Z77" s="144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3"/>
      <c r="Z78" s="144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3"/>
      <c r="Z79" s="144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3"/>
      <c r="Z80" s="144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3"/>
      <c r="Z81" s="144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3"/>
      <c r="Z82" s="144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3"/>
      <c r="Z83" s="144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3"/>
      <c r="Z84" s="144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3"/>
      <c r="Z85" s="144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3"/>
      <c r="Z86" s="144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3"/>
      <c r="Z87" s="144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3"/>
      <c r="Z88" s="144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3"/>
      <c r="Z89" s="144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3"/>
      <c r="Z90" s="144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3"/>
      <c r="Z91" s="144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3"/>
      <c r="Z92" s="144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3"/>
      <c r="Z93" s="144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3"/>
      <c r="Z94" s="144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3"/>
      <c r="Z95" s="144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3"/>
      <c r="Z96" s="144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3"/>
      <c r="Z97" s="144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3"/>
      <c r="Z98" s="144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175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4">
        <f t="shared" ref="Y99:Z99" si="31">SUM(Y3:Y98)/4000</f>
        <v>0</v>
      </c>
      <c r="Z99" s="144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149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150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151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152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220</v>
      </c>
      <c r="AA106" s="62" t="s">
        <v>153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45179</v>
      </c>
      <c r="B1" s="208" t="s">
        <v>202</v>
      </c>
      <c r="C1" s="208"/>
      <c r="D1" s="210" t="s">
        <v>299</v>
      </c>
      <c r="E1" s="210"/>
      <c r="F1" s="210"/>
      <c r="G1" s="210"/>
      <c r="H1" s="210"/>
      <c r="I1" s="211"/>
      <c r="J1" s="202" t="s">
        <v>293</v>
      </c>
      <c r="K1" s="203"/>
      <c r="L1" s="203"/>
      <c r="M1" s="203"/>
      <c r="N1" s="203"/>
      <c r="O1" s="204"/>
      <c r="P1" s="202"/>
      <c r="Q1" s="205" t="s">
        <v>142</v>
      </c>
      <c r="S1" s="206" t="s">
        <v>294</v>
      </c>
      <c r="T1" s="206"/>
      <c r="U1" s="206"/>
      <c r="V1" s="206"/>
      <c r="W1" s="206"/>
    </row>
    <row r="2" spans="1:23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202"/>
      <c r="Q2" s="205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175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2023-09-11T09:12:35Z</dcterms:modified>
</cp:coreProperties>
</file>